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975" windowWidth="22500" windowHeight="10178" tabRatio="698" firstSheet="13" activeTab="13"/>
  </bookViews>
  <sheets>
    <sheet name="Upload Sheet" sheetId="2" state="hidden" r:id="rId1"/>
    <sheet name="Product Descriptions" sheetId="4" r:id="rId2"/>
    <sheet name="Anova" sheetId="25" r:id="rId3"/>
    <sheet name="Shure" sheetId="24" r:id="rId4"/>
    <sheet name="Twelve South" sheetId="26" r:id="rId5"/>
    <sheet name="Das Keyboard" sheetId="12" r:id="rId6"/>
    <sheet name="Shun-Anova" sheetId="10" r:id="rId7"/>
    <sheet name="Lodge" sheetId="22" r:id="rId8"/>
    <sheet name="Example Sheet" sheetId="13" r:id="rId9"/>
    <sheet name="Cube" sheetId="20" r:id="rId10"/>
    <sheet name="Zojirushi" sheetId="23" r:id="rId11"/>
    <sheet name="Ultimate Ears" sheetId="19" r:id="rId12"/>
    <sheet name="Anova-Wusthof" sheetId="1" r:id="rId13"/>
    <sheet name="Andis" sheetId="18" r:id="rId14"/>
    <sheet name="Wahl - Andis" sheetId="3" r:id="rId15"/>
    <sheet name="Chicago Cutlery" sheetId="16" r:id="rId16"/>
    <sheet name="Ember" sheetId="17" r:id="rId17"/>
    <sheet name="Uniden" sheetId="11" r:id="rId18"/>
    <sheet name="Garmin" sheetId="15" r:id="rId19"/>
    <sheet name="Blue" sheetId="14" r:id="rId20"/>
    <sheet name="Netatmo-TP-Link" sheetId="8" r:id="rId21"/>
    <sheet name="EcoBeeXBrand" sheetId="6" r:id="rId22"/>
    <sheet name="Netatmo - In Brand" sheetId="9" r:id="rId23"/>
    <sheet name="Dogtra" sheetId="7" r:id="rId24"/>
  </sheets>
  <calcPr calcId="145621"/>
</workbook>
</file>

<file path=xl/calcChain.xml><?xml version="1.0" encoding="utf-8"?>
<calcChain xmlns="http://schemas.openxmlformats.org/spreadsheetml/2006/main">
  <c r="Y52" i="18" l="1"/>
  <c r="Y53" i="18"/>
  <c r="Y54" i="18"/>
  <c r="X54" i="18"/>
  <c r="X53" i="18"/>
  <c r="X52" i="18"/>
  <c r="X51" i="18"/>
  <c r="V52" i="18"/>
  <c r="V53" i="18"/>
  <c r="V54" i="18"/>
  <c r="U52" i="18"/>
  <c r="U53" i="18"/>
  <c r="U54" i="18"/>
  <c r="T52" i="18"/>
  <c r="T53" i="18"/>
  <c r="T54" i="18"/>
  <c r="T55" i="18"/>
  <c r="R52" i="18"/>
  <c r="R53" i="18"/>
  <c r="R54" i="18"/>
  <c r="Y42" i="18"/>
  <c r="Y43" i="18"/>
  <c r="Y44" i="18"/>
  <c r="Y45" i="18"/>
  <c r="Y46" i="18"/>
  <c r="Y47" i="18"/>
  <c r="Y48" i="18"/>
  <c r="Y49" i="18"/>
  <c r="Y50" i="18"/>
  <c r="Y51" i="18"/>
  <c r="V42" i="18"/>
  <c r="V43" i="18"/>
  <c r="V44" i="18"/>
  <c r="V45" i="18"/>
  <c r="V46" i="18"/>
  <c r="V47" i="18"/>
  <c r="V48" i="18"/>
  <c r="V49" i="18"/>
  <c r="V50" i="18"/>
  <c r="V51" i="18"/>
  <c r="U42" i="18"/>
  <c r="U43" i="18"/>
  <c r="U44" i="18"/>
  <c r="U45" i="18"/>
  <c r="U46" i="18"/>
  <c r="U47" i="18"/>
  <c r="U48" i="18"/>
  <c r="U49" i="18"/>
  <c r="U50" i="18"/>
  <c r="U51" i="18"/>
  <c r="T42" i="18"/>
  <c r="T43" i="18"/>
  <c r="T44" i="18"/>
  <c r="T45" i="18"/>
  <c r="T46" i="18"/>
  <c r="T47" i="18"/>
  <c r="T48" i="18"/>
  <c r="T49" i="18"/>
  <c r="T50" i="18"/>
  <c r="T51" i="18"/>
  <c r="R42" i="18"/>
  <c r="R43" i="18"/>
  <c r="R44" i="18"/>
  <c r="R45" i="18"/>
  <c r="R46" i="18"/>
  <c r="R47" i="18"/>
  <c r="R48" i="18"/>
  <c r="R49" i="18"/>
  <c r="R50" i="18"/>
  <c r="R51" i="18"/>
  <c r="Y41" i="18"/>
  <c r="V41" i="18"/>
  <c r="U41" i="18"/>
  <c r="T41" i="18"/>
  <c r="R41" i="18"/>
  <c r="Y40" i="18"/>
  <c r="V40" i="18"/>
  <c r="U40" i="18"/>
  <c r="T40" i="18"/>
  <c r="R40" i="18"/>
  <c r="Y39" i="18"/>
  <c r="V39" i="18"/>
  <c r="U39" i="18"/>
  <c r="T39" i="18"/>
  <c r="R39" i="18"/>
  <c r="Y38" i="18"/>
  <c r="V38" i="18"/>
  <c r="U38" i="18"/>
  <c r="T38" i="18"/>
  <c r="R38" i="18"/>
  <c r="Y37" i="18"/>
  <c r="V37" i="18"/>
  <c r="U37" i="18"/>
  <c r="T37" i="18"/>
  <c r="R37" i="18"/>
  <c r="Y36" i="18"/>
  <c r="V36" i="18"/>
  <c r="U36" i="18"/>
  <c r="T36" i="18"/>
  <c r="R36" i="18"/>
  <c r="Y35" i="18"/>
  <c r="V35" i="18"/>
  <c r="U35" i="18"/>
  <c r="T35" i="18"/>
  <c r="R35" i="18"/>
  <c r="Y34" i="18"/>
  <c r="V34" i="18"/>
  <c r="U34" i="18"/>
  <c r="T34" i="18"/>
  <c r="R34" i="18"/>
  <c r="Y33" i="18"/>
  <c r="V33" i="18"/>
  <c r="U33" i="18"/>
  <c r="T33" i="18"/>
  <c r="R33" i="18"/>
  <c r="Y32" i="18"/>
  <c r="V32" i="18"/>
  <c r="U32" i="18"/>
  <c r="T32" i="18"/>
  <c r="R32" i="18"/>
  <c r="Y31" i="18"/>
  <c r="V31" i="18"/>
  <c r="U31" i="18"/>
  <c r="T31" i="18"/>
  <c r="R31" i="18"/>
  <c r="Y30" i="18"/>
  <c r="V30" i="18"/>
  <c r="U30" i="18"/>
  <c r="T30" i="18"/>
  <c r="R30" i="18"/>
  <c r="Y29" i="18"/>
  <c r="V29" i="18"/>
  <c r="U29" i="18"/>
  <c r="T29" i="18"/>
  <c r="R29" i="18"/>
  <c r="Y28" i="18"/>
  <c r="V28" i="18"/>
  <c r="U28" i="18"/>
  <c r="T28" i="18"/>
  <c r="R28" i="18"/>
  <c r="Y27" i="18"/>
  <c r="V27" i="18"/>
  <c r="U27" i="18"/>
  <c r="T27" i="18"/>
  <c r="R27" i="18"/>
  <c r="AJ67" i="25"/>
  <c r="AJ68" i="25"/>
  <c r="AJ69" i="25"/>
  <c r="AJ70" i="25"/>
  <c r="AJ71" i="25"/>
  <c r="AJ72" i="25"/>
  <c r="AJ73" i="25"/>
  <c r="AJ74" i="25"/>
  <c r="AJ75" i="25"/>
  <c r="AJ76" i="25"/>
  <c r="AJ77" i="25"/>
  <c r="AJ78" i="25"/>
  <c r="AJ79" i="25"/>
  <c r="AJ80" i="25"/>
  <c r="AJ81" i="25"/>
  <c r="AJ82" i="25"/>
  <c r="AJ83" i="25"/>
  <c r="AJ84" i="25"/>
  <c r="AJ85" i="25"/>
  <c r="AJ86" i="25"/>
  <c r="U44" i="24" l="1"/>
  <c r="Y4" i="26" l="1"/>
  <c r="Y5" i="26"/>
  <c r="Y6" i="26"/>
  <c r="Y7" i="26"/>
  <c r="Y8" i="26"/>
  <c r="Y9" i="26"/>
  <c r="Y10" i="26"/>
  <c r="Y11" i="26"/>
  <c r="Y12" i="26"/>
  <c r="Y13" i="26"/>
  <c r="Y14" i="26"/>
  <c r="Y15" i="26"/>
  <c r="Y16" i="26"/>
  <c r="V4" i="26"/>
  <c r="V5" i="26"/>
  <c r="V6" i="26"/>
  <c r="V7" i="26"/>
  <c r="V8" i="26"/>
  <c r="V9" i="26"/>
  <c r="V10" i="26"/>
  <c r="V11" i="26"/>
  <c r="V12" i="26"/>
  <c r="V13" i="26"/>
  <c r="V14" i="26"/>
  <c r="V15" i="26"/>
  <c r="V16" i="26"/>
  <c r="U4" i="26"/>
  <c r="U5" i="26"/>
  <c r="U6" i="26"/>
  <c r="U7" i="26"/>
  <c r="U8" i="26"/>
  <c r="U9" i="26"/>
  <c r="U10" i="26"/>
  <c r="U11" i="26"/>
  <c r="U12" i="26"/>
  <c r="U13" i="26"/>
  <c r="U14" i="26"/>
  <c r="U15" i="26"/>
  <c r="U16" i="26"/>
  <c r="T4" i="26"/>
  <c r="T5" i="26"/>
  <c r="T6" i="26"/>
  <c r="T7" i="26"/>
  <c r="T8" i="26"/>
  <c r="T9" i="26"/>
  <c r="T10" i="26"/>
  <c r="T11" i="26"/>
  <c r="T12" i="26"/>
  <c r="T13" i="26"/>
  <c r="T14" i="26"/>
  <c r="T15" i="26"/>
  <c r="T16" i="26"/>
  <c r="R4" i="26"/>
  <c r="R5" i="26"/>
  <c r="R6" i="26"/>
  <c r="R7" i="26"/>
  <c r="R8" i="26"/>
  <c r="R9" i="26"/>
  <c r="R10" i="26"/>
  <c r="R11" i="26"/>
  <c r="R12" i="26"/>
  <c r="R13" i="26"/>
  <c r="R14" i="26"/>
  <c r="R15" i="26"/>
  <c r="R16" i="26"/>
  <c r="Y3" i="26"/>
  <c r="V3" i="26"/>
  <c r="U3" i="26"/>
  <c r="T3" i="26"/>
  <c r="R3" i="26"/>
  <c r="Y2" i="26"/>
  <c r="V2" i="26"/>
  <c r="U2" i="26"/>
  <c r="T2" i="26"/>
  <c r="R2" i="26"/>
  <c r="U17" i="10" l="1"/>
  <c r="U18" i="10"/>
  <c r="U19" i="10"/>
  <c r="U20" i="10"/>
  <c r="U21" i="10"/>
  <c r="U22" i="10"/>
  <c r="U23" i="10"/>
  <c r="U24" i="10"/>
  <c r="U25" i="10"/>
  <c r="U26" i="10"/>
  <c r="U27" i="10"/>
  <c r="U28" i="10"/>
  <c r="T17" i="10"/>
  <c r="T18" i="10"/>
  <c r="T19" i="10"/>
  <c r="T20" i="10"/>
  <c r="T21" i="10"/>
  <c r="T22" i="10"/>
  <c r="T23" i="10"/>
  <c r="T24" i="10"/>
  <c r="T25" i="10"/>
  <c r="T26" i="10"/>
  <c r="T27" i="10"/>
  <c r="T28" i="10"/>
  <c r="S17" i="10"/>
  <c r="S18" i="10"/>
  <c r="S19" i="10"/>
  <c r="S20" i="10"/>
  <c r="S21" i="10"/>
  <c r="S22" i="10"/>
  <c r="S23" i="10"/>
  <c r="S24" i="10"/>
  <c r="S25" i="10"/>
  <c r="S26" i="10"/>
  <c r="S27" i="10"/>
  <c r="S28" i="10"/>
  <c r="Q17" i="10" l="1"/>
  <c r="Q18" i="10"/>
  <c r="Q19" i="10"/>
  <c r="Q20" i="10"/>
  <c r="Q21" i="10"/>
  <c r="Q22" i="10"/>
  <c r="Q23" i="10"/>
  <c r="Q24" i="10"/>
  <c r="Q25" i="10"/>
  <c r="Q26" i="10"/>
  <c r="Q27" i="10"/>
  <c r="Q28" i="10"/>
  <c r="AJ46" i="25" l="1"/>
  <c r="AJ47" i="25"/>
  <c r="AJ48" i="25"/>
  <c r="AJ49" i="25"/>
  <c r="AJ50" i="25"/>
  <c r="AJ51" i="25"/>
  <c r="AJ52" i="25"/>
  <c r="AJ53" i="25"/>
  <c r="AJ54" i="25"/>
  <c r="AJ55" i="25"/>
  <c r="AJ56" i="25"/>
  <c r="AJ57" i="25"/>
  <c r="AJ58" i="25"/>
  <c r="AJ59" i="25"/>
  <c r="AJ60" i="25"/>
  <c r="AJ61" i="25"/>
  <c r="AJ62" i="25"/>
  <c r="AJ63" i="25"/>
  <c r="AJ64" i="25"/>
  <c r="AJ65" i="25"/>
  <c r="AJ66" i="25"/>
  <c r="AG45" i="25"/>
  <c r="AG46" i="25"/>
  <c r="AG47" i="25"/>
  <c r="AG48" i="25"/>
  <c r="AG49" i="25"/>
  <c r="AG50" i="25"/>
  <c r="AG51" i="25"/>
  <c r="AG52" i="25"/>
  <c r="AG53" i="25"/>
  <c r="AG54" i="25"/>
  <c r="AG55" i="25"/>
  <c r="AG56" i="25"/>
  <c r="AG57" i="25"/>
  <c r="AG58" i="25"/>
  <c r="AG59" i="25"/>
  <c r="AG60" i="25"/>
  <c r="AG61" i="25"/>
  <c r="AG62" i="25"/>
  <c r="AG63" i="25"/>
  <c r="AG64" i="25"/>
  <c r="AG65" i="25"/>
  <c r="AG66" i="25"/>
  <c r="AG67" i="25"/>
  <c r="AG68" i="25"/>
  <c r="AG69" i="25"/>
  <c r="AG70" i="25"/>
  <c r="AG71" i="25"/>
  <c r="AG72" i="25"/>
  <c r="AG73" i="25"/>
  <c r="AG74" i="25"/>
  <c r="AG75" i="25"/>
  <c r="AG76" i="25"/>
  <c r="AG77" i="25"/>
  <c r="AG78" i="25"/>
  <c r="AG79" i="25"/>
  <c r="AG80" i="25"/>
  <c r="AG81" i="25"/>
  <c r="AG82" i="25"/>
  <c r="AG83" i="25"/>
  <c r="AG84" i="25"/>
  <c r="AG85" i="25"/>
  <c r="AG86" i="25"/>
  <c r="AG87" i="25"/>
  <c r="AG88" i="25"/>
  <c r="AG89" i="25"/>
  <c r="AG90" i="25"/>
  <c r="AG91" i="25"/>
  <c r="AG92" i="25"/>
  <c r="AG93" i="25"/>
  <c r="AG94" i="25"/>
  <c r="AG95" i="25"/>
  <c r="AG96" i="25"/>
  <c r="AG97" i="25"/>
  <c r="AG98" i="25"/>
  <c r="AG99" i="25"/>
  <c r="AG100" i="25"/>
  <c r="AG101" i="25"/>
  <c r="AG102" i="25"/>
  <c r="AG103" i="25"/>
  <c r="AG104" i="25"/>
  <c r="AG105" i="25"/>
  <c r="AG106" i="25"/>
  <c r="AG107" i="25"/>
  <c r="AG108" i="25"/>
  <c r="AG109" i="25"/>
  <c r="AG110" i="25"/>
  <c r="AG111" i="25"/>
  <c r="AG112" i="25"/>
  <c r="AG113" i="25"/>
  <c r="AG114" i="25"/>
  <c r="AG115" i="25"/>
  <c r="AG116" i="25"/>
  <c r="AG117" i="25"/>
  <c r="AG118" i="25"/>
  <c r="AG119" i="25"/>
  <c r="AG120" i="25"/>
  <c r="AG121" i="25"/>
  <c r="AG122" i="25"/>
  <c r="AG123" i="25"/>
  <c r="AG124" i="25"/>
  <c r="AG125" i="25"/>
  <c r="AG126" i="25"/>
  <c r="AG127" i="25"/>
  <c r="AG128" i="25"/>
  <c r="AG129" i="25"/>
  <c r="AG130" i="25"/>
  <c r="AG131" i="25"/>
  <c r="AG132" i="25"/>
  <c r="AG133" i="25"/>
  <c r="AG134" i="25"/>
  <c r="AG135" i="25"/>
  <c r="AG136" i="25"/>
  <c r="AG137" i="25"/>
  <c r="AG138" i="25"/>
  <c r="AG139" i="25"/>
  <c r="AG140" i="25"/>
  <c r="AG141" i="25"/>
  <c r="AG142" i="25"/>
  <c r="AG143" i="25"/>
  <c r="AG144" i="25"/>
  <c r="AG145" i="25"/>
  <c r="AG146" i="25"/>
  <c r="AG147" i="25"/>
  <c r="AG148" i="25"/>
  <c r="AG149" i="25"/>
  <c r="AG150" i="25"/>
  <c r="AG151" i="25"/>
  <c r="AG152" i="25"/>
  <c r="AG153" i="25"/>
  <c r="AG154" i="25"/>
  <c r="AG155" i="25"/>
  <c r="AG156" i="25"/>
  <c r="AG157" i="25"/>
  <c r="AG158" i="25"/>
  <c r="AG159" i="25"/>
  <c r="AG160" i="25"/>
  <c r="AG161" i="25"/>
  <c r="AG162" i="25"/>
  <c r="AG163" i="25"/>
  <c r="AG164" i="25"/>
  <c r="AG165" i="25"/>
  <c r="AG166" i="25"/>
  <c r="AG167" i="25"/>
  <c r="AG168" i="25"/>
  <c r="AG169" i="25"/>
  <c r="AG170" i="25"/>
  <c r="AG171" i="25"/>
  <c r="AG172" i="25"/>
  <c r="AG173" i="25"/>
  <c r="AG174" i="25"/>
  <c r="AG175" i="25"/>
  <c r="AG176" i="25"/>
  <c r="AG177" i="25"/>
  <c r="AG178" i="25"/>
  <c r="AG179" i="25"/>
  <c r="AG180" i="25"/>
  <c r="AG44" i="25"/>
  <c r="AF45" i="25"/>
  <c r="AF46" i="25"/>
  <c r="AF47" i="25"/>
  <c r="AF48" i="25"/>
  <c r="AF49" i="25"/>
  <c r="AF50" i="25"/>
  <c r="AF51" i="25"/>
  <c r="AF52" i="25"/>
  <c r="AF53" i="25"/>
  <c r="AF54" i="25"/>
  <c r="AF55" i="25"/>
  <c r="AF56" i="25"/>
  <c r="AF57" i="25"/>
  <c r="AF58" i="25"/>
  <c r="AF59" i="25"/>
  <c r="AF60" i="25"/>
  <c r="AF61" i="25"/>
  <c r="AF62" i="25"/>
  <c r="AF63" i="25"/>
  <c r="AF64" i="25"/>
  <c r="AF65" i="25"/>
  <c r="AF66" i="25"/>
  <c r="AF67" i="25"/>
  <c r="AF68" i="25"/>
  <c r="AF69" i="25"/>
  <c r="AF70" i="25"/>
  <c r="AF71" i="25"/>
  <c r="AF72" i="25"/>
  <c r="AF73" i="25"/>
  <c r="AF74" i="25"/>
  <c r="AF75" i="25"/>
  <c r="AF76" i="25"/>
  <c r="AF77" i="25"/>
  <c r="AF78" i="25"/>
  <c r="AF79" i="25"/>
  <c r="AF80" i="25"/>
  <c r="AF81" i="25"/>
  <c r="AF82" i="25"/>
  <c r="AF83" i="25"/>
  <c r="AF84" i="25"/>
  <c r="AF85" i="25"/>
  <c r="AF86" i="25"/>
  <c r="AF87" i="25"/>
  <c r="AF88" i="25"/>
  <c r="AF89" i="25"/>
  <c r="AF90" i="25"/>
  <c r="AF91" i="25"/>
  <c r="AF92" i="25"/>
  <c r="AF93" i="25"/>
  <c r="AF94" i="25"/>
  <c r="AF95" i="25"/>
  <c r="AF96" i="25"/>
  <c r="AF97" i="25"/>
  <c r="AF98" i="25"/>
  <c r="AF99" i="25"/>
  <c r="AF100" i="25"/>
  <c r="AF101" i="25"/>
  <c r="AF102" i="25"/>
  <c r="AF103" i="25"/>
  <c r="AF104" i="25"/>
  <c r="AF105" i="25"/>
  <c r="AF106" i="25"/>
  <c r="AF107" i="25"/>
  <c r="AF108" i="25"/>
  <c r="AF109" i="25"/>
  <c r="AF110" i="25"/>
  <c r="AF111" i="25"/>
  <c r="AF112" i="25"/>
  <c r="AF113" i="25"/>
  <c r="AF114" i="25"/>
  <c r="AF115" i="25"/>
  <c r="AF116" i="25"/>
  <c r="AF117" i="25"/>
  <c r="AF118" i="25"/>
  <c r="AF119" i="25"/>
  <c r="AF120" i="25"/>
  <c r="AF121" i="25"/>
  <c r="AF122" i="25"/>
  <c r="AF123" i="25"/>
  <c r="AF124" i="25"/>
  <c r="AF125" i="25"/>
  <c r="AF126" i="25"/>
  <c r="AF127" i="25"/>
  <c r="AF128" i="25"/>
  <c r="AF129" i="25"/>
  <c r="AF130" i="25"/>
  <c r="AF131" i="25"/>
  <c r="AF132" i="25"/>
  <c r="AF133" i="25"/>
  <c r="AF134" i="25"/>
  <c r="AF135" i="25"/>
  <c r="AF136" i="25"/>
  <c r="AF137" i="25"/>
  <c r="AF138" i="25"/>
  <c r="AF139" i="25"/>
  <c r="AF140" i="25"/>
  <c r="AF141" i="25"/>
  <c r="AF142" i="25"/>
  <c r="AF143" i="25"/>
  <c r="AF144" i="25"/>
  <c r="AF145" i="25"/>
  <c r="AF146" i="25"/>
  <c r="AF147" i="25"/>
  <c r="AF148" i="25"/>
  <c r="AF149" i="25"/>
  <c r="AF150" i="25"/>
  <c r="AF151" i="25"/>
  <c r="AF152" i="25"/>
  <c r="AF153" i="25"/>
  <c r="AF154" i="25"/>
  <c r="AF155" i="25"/>
  <c r="AF156" i="25"/>
  <c r="AF157" i="25"/>
  <c r="AF158" i="25"/>
  <c r="AF159" i="25"/>
  <c r="AF160" i="25"/>
  <c r="AF161" i="25"/>
  <c r="AF162" i="25"/>
  <c r="AF163" i="25"/>
  <c r="AF164" i="25"/>
  <c r="AF165" i="25"/>
  <c r="AF166" i="25"/>
  <c r="AF167" i="25"/>
  <c r="AF168" i="25"/>
  <c r="AF169" i="25"/>
  <c r="AF170" i="25"/>
  <c r="AF171" i="25"/>
  <c r="AF172" i="25"/>
  <c r="AF173" i="25"/>
  <c r="AF174" i="25"/>
  <c r="AF175" i="25"/>
  <c r="AF176" i="25"/>
  <c r="AF44" i="25"/>
  <c r="AE45" i="25"/>
  <c r="AE46" i="25"/>
  <c r="AE47" i="25"/>
  <c r="AE48" i="25"/>
  <c r="AE49" i="25"/>
  <c r="AE50" i="25"/>
  <c r="AE51" i="25"/>
  <c r="AE52" i="25"/>
  <c r="AE53" i="25"/>
  <c r="AE54" i="25"/>
  <c r="AE55" i="25"/>
  <c r="AE56" i="25"/>
  <c r="AE57" i="25"/>
  <c r="AE58" i="25"/>
  <c r="AE59" i="25"/>
  <c r="AE60" i="25"/>
  <c r="AE61" i="25"/>
  <c r="AE62" i="25"/>
  <c r="AE63" i="25"/>
  <c r="AE64" i="25"/>
  <c r="AE65" i="25"/>
  <c r="AE66" i="25"/>
  <c r="AE67" i="25"/>
  <c r="AE68" i="25"/>
  <c r="AE69" i="25"/>
  <c r="AE70" i="25"/>
  <c r="AE71" i="25"/>
  <c r="AE72" i="25"/>
  <c r="AE73" i="25"/>
  <c r="AE74" i="25"/>
  <c r="AE75" i="25"/>
  <c r="AE76" i="25"/>
  <c r="AE77" i="25"/>
  <c r="AE78" i="25"/>
  <c r="AE79" i="25"/>
  <c r="AE80" i="25"/>
  <c r="AE81" i="25"/>
  <c r="AE82" i="25"/>
  <c r="AE83" i="25"/>
  <c r="AE84" i="25"/>
  <c r="AE85" i="25"/>
  <c r="AE86" i="25"/>
  <c r="AE87" i="25"/>
  <c r="AE88" i="25"/>
  <c r="AE89" i="25"/>
  <c r="AE90" i="25"/>
  <c r="AE91" i="25"/>
  <c r="AE92" i="25"/>
  <c r="AE93" i="25"/>
  <c r="AE94" i="25"/>
  <c r="AE95" i="25"/>
  <c r="AE96" i="25"/>
  <c r="AE97" i="25"/>
  <c r="AE98" i="25"/>
  <c r="AE99" i="25"/>
  <c r="AE100" i="25"/>
  <c r="AE101" i="25"/>
  <c r="AE102" i="25"/>
  <c r="AE103" i="25"/>
  <c r="AE104" i="25"/>
  <c r="AE105" i="25"/>
  <c r="AE106" i="25"/>
  <c r="AE107" i="25"/>
  <c r="AE108" i="25"/>
  <c r="AE109" i="25"/>
  <c r="AE110" i="25"/>
  <c r="AE111" i="25"/>
  <c r="AE112" i="25"/>
  <c r="AE113" i="25"/>
  <c r="AE114" i="25"/>
  <c r="AE115" i="25"/>
  <c r="AE116" i="25"/>
  <c r="AE117" i="25"/>
  <c r="AE118" i="25"/>
  <c r="AE119" i="25"/>
  <c r="AE120" i="25"/>
  <c r="AE121" i="25"/>
  <c r="AE122" i="25"/>
  <c r="AE123" i="25"/>
  <c r="AE124" i="25"/>
  <c r="AE125" i="25"/>
  <c r="AE126" i="25"/>
  <c r="AE127" i="25"/>
  <c r="AE128" i="25"/>
  <c r="AE129" i="25"/>
  <c r="AE130" i="25"/>
  <c r="AE131" i="25"/>
  <c r="AE132" i="25"/>
  <c r="AE133" i="25"/>
  <c r="AE134" i="25"/>
  <c r="AE135" i="25"/>
  <c r="AE136" i="25"/>
  <c r="AE137" i="25"/>
  <c r="AE138" i="25"/>
  <c r="AE139" i="25"/>
  <c r="AE140" i="25"/>
  <c r="AE141" i="25"/>
  <c r="AE142" i="25"/>
  <c r="AE143" i="25"/>
  <c r="AE144" i="25"/>
  <c r="AE145" i="25"/>
  <c r="AE146" i="25"/>
  <c r="AE147" i="25"/>
  <c r="AE148" i="25"/>
  <c r="AE149" i="25"/>
  <c r="AE150" i="25"/>
  <c r="AE151" i="25"/>
  <c r="AE152" i="25"/>
  <c r="AE153" i="25"/>
  <c r="AE154" i="25"/>
  <c r="AE155" i="25"/>
  <c r="AE156" i="25"/>
  <c r="AE157" i="25"/>
  <c r="AE158" i="25"/>
  <c r="AE159" i="25"/>
  <c r="AE160" i="25"/>
  <c r="AE161" i="25"/>
  <c r="AE162" i="25"/>
  <c r="AE163" i="25"/>
  <c r="AE164" i="25"/>
  <c r="AE165" i="25"/>
  <c r="AE166" i="25"/>
  <c r="AE167" i="25"/>
  <c r="AE168" i="25"/>
  <c r="AE169" i="25"/>
  <c r="AE170" i="25"/>
  <c r="AE171" i="25"/>
  <c r="AE172" i="25"/>
  <c r="AE44" i="25"/>
  <c r="AC45" i="25"/>
  <c r="AC46" i="25"/>
  <c r="AC47" i="25"/>
  <c r="AC48" i="25"/>
  <c r="AC49" i="25"/>
  <c r="AC50" i="25"/>
  <c r="AC51" i="25"/>
  <c r="AC52" i="25"/>
  <c r="AC53" i="25"/>
  <c r="AC54" i="25"/>
  <c r="AC55" i="25"/>
  <c r="AC56" i="25"/>
  <c r="AC57" i="25"/>
  <c r="AC58" i="25"/>
  <c r="AC59" i="25"/>
  <c r="AC60" i="25"/>
  <c r="AC61" i="25"/>
  <c r="AC62" i="25"/>
  <c r="AC63" i="25"/>
  <c r="AC64" i="25"/>
  <c r="AC65" i="25"/>
  <c r="AC66" i="25"/>
  <c r="AC67" i="25"/>
  <c r="AC68" i="25"/>
  <c r="AC69" i="25"/>
  <c r="AC70" i="25"/>
  <c r="AC71" i="25"/>
  <c r="AC72" i="25"/>
  <c r="AC73" i="25"/>
  <c r="AC74" i="25"/>
  <c r="AC75" i="25"/>
  <c r="AC76" i="25"/>
  <c r="AC77" i="25"/>
  <c r="AC78" i="25"/>
  <c r="AC79" i="25"/>
  <c r="AC80" i="25"/>
  <c r="AC81" i="25"/>
  <c r="AC82" i="25"/>
  <c r="AC83" i="25"/>
  <c r="AC84" i="25"/>
  <c r="AC85" i="25"/>
  <c r="AC86" i="25"/>
  <c r="AC87" i="25"/>
  <c r="AC88" i="25"/>
  <c r="AC89" i="25"/>
  <c r="AC90" i="25"/>
  <c r="AC91" i="25"/>
  <c r="AC92" i="25"/>
  <c r="AC93" i="25"/>
  <c r="AC94" i="25"/>
  <c r="AC95" i="25"/>
  <c r="AC96" i="25"/>
  <c r="AC97" i="25"/>
  <c r="AC98" i="25"/>
  <c r="AC99" i="25"/>
  <c r="AC100" i="25"/>
  <c r="AC101" i="25"/>
  <c r="AC102" i="25"/>
  <c r="AC103" i="25"/>
  <c r="AC104" i="25"/>
  <c r="AC105" i="25"/>
  <c r="AC106" i="25"/>
  <c r="AC107" i="25"/>
  <c r="AC108" i="25"/>
  <c r="AC109" i="25"/>
  <c r="AC110" i="25"/>
  <c r="AC111" i="25"/>
  <c r="AC112" i="25"/>
  <c r="AC113" i="25"/>
  <c r="AC114" i="25"/>
  <c r="AC115" i="25"/>
  <c r="AC116" i="25"/>
  <c r="AC117" i="25"/>
  <c r="AC118" i="25"/>
  <c r="AC119" i="25"/>
  <c r="AC120" i="25"/>
  <c r="AC121" i="25"/>
  <c r="AC122" i="25"/>
  <c r="AC123" i="25"/>
  <c r="AC124" i="25"/>
  <c r="AC125" i="25"/>
  <c r="AC126" i="25"/>
  <c r="AC127" i="25"/>
  <c r="AC128" i="25"/>
  <c r="AC129" i="25"/>
  <c r="AC130" i="25"/>
  <c r="AC131" i="25"/>
  <c r="AC132" i="25"/>
  <c r="AC133" i="25"/>
  <c r="AC134" i="25"/>
  <c r="AC135" i="25"/>
  <c r="AC136" i="25"/>
  <c r="AC137" i="25"/>
  <c r="AC138" i="25"/>
  <c r="AC139" i="25"/>
  <c r="AC140" i="25"/>
  <c r="AC141" i="25"/>
  <c r="AC142" i="25"/>
  <c r="AC143" i="25"/>
  <c r="AC144" i="25"/>
  <c r="AC145" i="25"/>
  <c r="AC146" i="25"/>
  <c r="AC147" i="25"/>
  <c r="AC148" i="25"/>
  <c r="AC149" i="25"/>
  <c r="AC150" i="25"/>
  <c r="AC151" i="25"/>
  <c r="AC152" i="25"/>
  <c r="AC153" i="25"/>
  <c r="AC154" i="25"/>
  <c r="AC155" i="25"/>
  <c r="AC156" i="25"/>
  <c r="AC157" i="25"/>
  <c r="AC158" i="25"/>
  <c r="AC159" i="25"/>
  <c r="AC160" i="25"/>
  <c r="AC161" i="25"/>
  <c r="AC44" i="25"/>
  <c r="AC162" i="25"/>
  <c r="AC163" i="25"/>
  <c r="AC164" i="25"/>
  <c r="AC165" i="25"/>
  <c r="AC166" i="25"/>
  <c r="AC167" i="25"/>
  <c r="AC168" i="25"/>
  <c r="AC169" i="25"/>
  <c r="AC170" i="25"/>
  <c r="AC171" i="25"/>
  <c r="AC172" i="25"/>
  <c r="AC173" i="25"/>
  <c r="AC174" i="25"/>
  <c r="AC175" i="25"/>
  <c r="AC176" i="25"/>
  <c r="AC177" i="25"/>
  <c r="AC178" i="25"/>
  <c r="AJ7" i="25" l="1"/>
  <c r="AJ8" i="25"/>
  <c r="AJ9" i="25"/>
  <c r="AJ10" i="25"/>
  <c r="AJ11" i="25"/>
  <c r="AJ12" i="25"/>
  <c r="AJ13" i="25"/>
  <c r="AJ14" i="25"/>
  <c r="AJ15" i="25"/>
  <c r="AJ16" i="25"/>
  <c r="AJ17" i="25"/>
  <c r="AJ18" i="25"/>
  <c r="AJ19" i="25"/>
  <c r="AJ20" i="25"/>
  <c r="AJ21" i="25"/>
  <c r="AJ22" i="25"/>
  <c r="AJ23" i="25"/>
  <c r="AJ24" i="25"/>
  <c r="AJ25" i="25"/>
  <c r="AJ26" i="25"/>
  <c r="AJ27" i="25"/>
  <c r="AJ28" i="25"/>
  <c r="AJ29" i="25"/>
  <c r="AJ30" i="25"/>
  <c r="AJ31" i="25"/>
  <c r="AJ32" i="25"/>
  <c r="AJ33" i="25"/>
  <c r="AJ34" i="25"/>
  <c r="AJ35" i="25"/>
  <c r="AJ36" i="25"/>
  <c r="AJ37" i="25"/>
  <c r="AJ38" i="25"/>
  <c r="AJ39" i="25"/>
  <c r="AJ40" i="25"/>
  <c r="AJ41" i="25"/>
  <c r="AJ42" i="25"/>
  <c r="AJ43" i="25"/>
  <c r="AJ44" i="25"/>
  <c r="AJ45" i="25"/>
  <c r="X7" i="22"/>
  <c r="X8" i="22"/>
  <c r="X9" i="22"/>
  <c r="X10" i="22"/>
  <c r="X11" i="22"/>
  <c r="X12" i="22"/>
  <c r="X13" i="22"/>
  <c r="X14" i="22"/>
  <c r="X15" i="22"/>
  <c r="X16" i="22"/>
  <c r="X17" i="22"/>
  <c r="X18" i="22"/>
  <c r="X19" i="22"/>
  <c r="X20" i="22"/>
  <c r="X21" i="22"/>
  <c r="X22" i="22"/>
  <c r="X23" i="22"/>
  <c r="X24" i="22"/>
  <c r="X25" i="22"/>
  <c r="X26" i="22"/>
  <c r="X27" i="22"/>
  <c r="X28" i="22"/>
  <c r="X29" i="22"/>
  <c r="X30" i="22"/>
  <c r="X31" i="22"/>
  <c r="X32" i="22"/>
  <c r="X33" i="22"/>
  <c r="X34" i="22"/>
  <c r="X35" i="22"/>
  <c r="U15" i="22"/>
  <c r="U16" i="22"/>
  <c r="U17" i="22"/>
  <c r="U18" i="22"/>
  <c r="U19" i="22"/>
  <c r="U20" i="22"/>
  <c r="U21" i="22"/>
  <c r="U22" i="22"/>
  <c r="U23" i="22"/>
  <c r="U24" i="22"/>
  <c r="U25" i="22"/>
  <c r="U26" i="22"/>
  <c r="U27" i="22"/>
  <c r="U28" i="22"/>
  <c r="U29" i="22"/>
  <c r="U30" i="22"/>
  <c r="U31" i="22"/>
  <c r="U32" i="22"/>
  <c r="U33" i="22"/>
  <c r="U34" i="22"/>
  <c r="U35" i="22"/>
  <c r="T15" i="22"/>
  <c r="T16" i="22"/>
  <c r="T17" i="22"/>
  <c r="T18" i="22"/>
  <c r="T19" i="22"/>
  <c r="T20" i="22"/>
  <c r="T21" i="22"/>
  <c r="T22" i="22"/>
  <c r="T23" i="22"/>
  <c r="T24" i="22"/>
  <c r="T25" i="22"/>
  <c r="T26" i="22"/>
  <c r="T27" i="22"/>
  <c r="T28" i="22"/>
  <c r="T29" i="22"/>
  <c r="T30" i="22"/>
  <c r="T31" i="22"/>
  <c r="T32" i="22"/>
  <c r="T33" i="22"/>
  <c r="T34" i="22"/>
  <c r="T35" i="22"/>
  <c r="S15" i="22"/>
  <c r="S16" i="22"/>
  <c r="S17" i="22"/>
  <c r="S18" i="22"/>
  <c r="S19" i="22"/>
  <c r="S20" i="22"/>
  <c r="S21" i="22"/>
  <c r="S22" i="22"/>
  <c r="S23" i="22"/>
  <c r="S24" i="22"/>
  <c r="S25" i="22"/>
  <c r="S26" i="22"/>
  <c r="S27" i="22"/>
  <c r="S28" i="22"/>
  <c r="S29" i="22"/>
  <c r="S30" i="22"/>
  <c r="S31" i="22"/>
  <c r="S32" i="22"/>
  <c r="S33" i="22"/>
  <c r="S34" i="22"/>
  <c r="S35" i="22"/>
  <c r="Q4" i="22"/>
  <c r="Q5" i="22"/>
  <c r="Q6" i="22"/>
  <c r="Q7" i="22"/>
  <c r="Q8" i="22"/>
  <c r="Q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U14" i="22"/>
  <c r="T14" i="22"/>
  <c r="S14" i="22"/>
  <c r="U13" i="22"/>
  <c r="T13" i="22"/>
  <c r="S13" i="22"/>
  <c r="U12" i="22"/>
  <c r="T12" i="22"/>
  <c r="S12" i="22"/>
  <c r="U11" i="22"/>
  <c r="T11" i="22"/>
  <c r="S11" i="22"/>
  <c r="U10" i="22"/>
  <c r="T10" i="22"/>
  <c r="S10" i="22"/>
  <c r="U9" i="22"/>
  <c r="T9" i="22"/>
  <c r="S9" i="22"/>
  <c r="U8" i="22"/>
  <c r="T8" i="22"/>
  <c r="S8" i="22"/>
  <c r="U7" i="22"/>
  <c r="T7" i="22"/>
  <c r="S7" i="22"/>
  <c r="X6" i="22"/>
  <c r="U6" i="22"/>
  <c r="T6" i="22"/>
  <c r="S6" i="22"/>
  <c r="X5" i="22"/>
  <c r="U5" i="22"/>
  <c r="T5" i="22"/>
  <c r="S5" i="22"/>
  <c r="X4" i="22"/>
  <c r="U4" i="22"/>
  <c r="T4" i="22"/>
  <c r="S4" i="22"/>
  <c r="X3" i="22"/>
  <c r="U3" i="22"/>
  <c r="T3" i="22"/>
  <c r="S3" i="22"/>
  <c r="Q3" i="22"/>
  <c r="X2" i="22"/>
  <c r="U2" i="22"/>
  <c r="T2" i="22"/>
  <c r="S2" i="22"/>
  <c r="Q2" i="22"/>
  <c r="AG4" i="25" l="1"/>
  <c r="AG5" i="25"/>
  <c r="AG6" i="25"/>
  <c r="AG7" i="25"/>
  <c r="AG8" i="25"/>
  <c r="AG9" i="25"/>
  <c r="AG10" i="25"/>
  <c r="AG11" i="25"/>
  <c r="AG12" i="25"/>
  <c r="AG13" i="25"/>
  <c r="AG14" i="25"/>
  <c r="AG15" i="25"/>
  <c r="AG16" i="25"/>
  <c r="AG17" i="25"/>
  <c r="AG18" i="25"/>
  <c r="AG19" i="25"/>
  <c r="AG20" i="25"/>
  <c r="AG21" i="25"/>
  <c r="AG22" i="25"/>
  <c r="AG23" i="25"/>
  <c r="AG24" i="25"/>
  <c r="AG25" i="25"/>
  <c r="AG26" i="25"/>
  <c r="AG27" i="25"/>
  <c r="AG28" i="25"/>
  <c r="AG29" i="25"/>
  <c r="AG30" i="25"/>
  <c r="AG31" i="25"/>
  <c r="AG32" i="25"/>
  <c r="AG33" i="25"/>
  <c r="AG34" i="25"/>
  <c r="AG35" i="25"/>
  <c r="AG36" i="25"/>
  <c r="AG37" i="25"/>
  <c r="AG38" i="25"/>
  <c r="AG39" i="25"/>
  <c r="AG40" i="25"/>
  <c r="AG41" i="25"/>
  <c r="AG42" i="25"/>
  <c r="AG43" i="25"/>
  <c r="AF7" i="25"/>
  <c r="AF8" i="25"/>
  <c r="AF9" i="25"/>
  <c r="AF10" i="25"/>
  <c r="AF11" i="25"/>
  <c r="AF12" i="25"/>
  <c r="AF13" i="25"/>
  <c r="AF14" i="25"/>
  <c r="AF15" i="25"/>
  <c r="AF16" i="25"/>
  <c r="AF17" i="25"/>
  <c r="AF18" i="25"/>
  <c r="AF19" i="25"/>
  <c r="AF20" i="25"/>
  <c r="AF21" i="25"/>
  <c r="AF22" i="25"/>
  <c r="AF23" i="25"/>
  <c r="AF24" i="25"/>
  <c r="AF25" i="25"/>
  <c r="AF26" i="25"/>
  <c r="AF27" i="25"/>
  <c r="AF28" i="25"/>
  <c r="AF29" i="25"/>
  <c r="AF30" i="25"/>
  <c r="AF31" i="25"/>
  <c r="AF32" i="25"/>
  <c r="AF33" i="25"/>
  <c r="AF34" i="25"/>
  <c r="AF35" i="25"/>
  <c r="AF36" i="25"/>
  <c r="AF37" i="25"/>
  <c r="AF38" i="25"/>
  <c r="AF39" i="25"/>
  <c r="AF40" i="25"/>
  <c r="AF41" i="25"/>
  <c r="AF42" i="25"/>
  <c r="AF43" i="25"/>
  <c r="AE7" i="25"/>
  <c r="AE8" i="25"/>
  <c r="AE9" i="25"/>
  <c r="AE10" i="25"/>
  <c r="AE11" i="25"/>
  <c r="AE12" i="25"/>
  <c r="AE13" i="25"/>
  <c r="AE14" i="25"/>
  <c r="AE15" i="25"/>
  <c r="AE16" i="25"/>
  <c r="AE17" i="25"/>
  <c r="AE18" i="25"/>
  <c r="AE19" i="25"/>
  <c r="AE20" i="25"/>
  <c r="AE21" i="25"/>
  <c r="AE22" i="25"/>
  <c r="AE23" i="25"/>
  <c r="AE24" i="25"/>
  <c r="AE25" i="25"/>
  <c r="AE26" i="25"/>
  <c r="AE27" i="25"/>
  <c r="AE28" i="25"/>
  <c r="AE29" i="25"/>
  <c r="AE30" i="25"/>
  <c r="AE31" i="25"/>
  <c r="AE32" i="25"/>
  <c r="AE33" i="25"/>
  <c r="AE34" i="25"/>
  <c r="AE35" i="25"/>
  <c r="AE36" i="25"/>
  <c r="AE37" i="25"/>
  <c r="AE38" i="25"/>
  <c r="AE39" i="25"/>
  <c r="AE40" i="25"/>
  <c r="AE41" i="25"/>
  <c r="AE42" i="25"/>
  <c r="AE43" i="25"/>
  <c r="AC4" i="25"/>
  <c r="AC5" i="25"/>
  <c r="AC6" i="25"/>
  <c r="AC7" i="25"/>
  <c r="AC8" i="25"/>
  <c r="AC9" i="25"/>
  <c r="AC10" i="25"/>
  <c r="AC11" i="25"/>
  <c r="AC12" i="25"/>
  <c r="AC13" i="25"/>
  <c r="AC14" i="25"/>
  <c r="AC15" i="25"/>
  <c r="AC16" i="25"/>
  <c r="AC17" i="25"/>
  <c r="AC18" i="25"/>
  <c r="AC19" i="25"/>
  <c r="AC20" i="25"/>
  <c r="AC21" i="25"/>
  <c r="AC22" i="25"/>
  <c r="AC23" i="25"/>
  <c r="AC24" i="25"/>
  <c r="AC25" i="25"/>
  <c r="AC26" i="25"/>
  <c r="AC27" i="25"/>
  <c r="AC28" i="25"/>
  <c r="AC29" i="25"/>
  <c r="AC30" i="25"/>
  <c r="AC31" i="25"/>
  <c r="AC32" i="25"/>
  <c r="AC33" i="25"/>
  <c r="AC34" i="25"/>
  <c r="AC35" i="25"/>
  <c r="AC36" i="25"/>
  <c r="AC37" i="25"/>
  <c r="AC38" i="25"/>
  <c r="AC39" i="25"/>
  <c r="AC40" i="25"/>
  <c r="AC41" i="25"/>
  <c r="AC42" i="25"/>
  <c r="AC43" i="25"/>
  <c r="AJ6" i="25" l="1"/>
  <c r="AF6" i="25"/>
  <c r="AE6" i="25"/>
  <c r="AJ5" i="25"/>
  <c r="AF5" i="25"/>
  <c r="AE5" i="25"/>
  <c r="AJ4" i="25"/>
  <c r="AF4" i="25"/>
  <c r="AE4" i="25"/>
  <c r="AJ3" i="25"/>
  <c r="AG3" i="25"/>
  <c r="AF3" i="25"/>
  <c r="AE3" i="25"/>
  <c r="AC3" i="25"/>
  <c r="AJ2" i="25"/>
  <c r="AG2" i="25"/>
  <c r="AF2" i="25"/>
  <c r="AE2" i="25"/>
  <c r="AC2" i="25"/>
  <c r="Y24" i="12"/>
  <c r="Y25" i="12"/>
  <c r="Y26" i="12"/>
  <c r="Y27" i="12"/>
  <c r="Y28" i="12"/>
  <c r="Y29" i="12"/>
  <c r="Y30" i="12"/>
  <c r="Y31" i="12"/>
  <c r="Y32" i="12"/>
  <c r="Y33" i="12"/>
  <c r="Y34" i="12"/>
  <c r="Y35" i="12"/>
  <c r="Y36" i="12"/>
  <c r="Y37" i="12"/>
  <c r="Y38" i="12"/>
  <c r="Y39" i="12"/>
  <c r="V24" i="12"/>
  <c r="V25" i="12"/>
  <c r="V26" i="12"/>
  <c r="V27" i="12"/>
  <c r="V28" i="12"/>
  <c r="V29" i="12"/>
  <c r="V30" i="12"/>
  <c r="V31" i="12"/>
  <c r="V32" i="12"/>
  <c r="V33" i="12"/>
  <c r="V34" i="12"/>
  <c r="V35" i="12"/>
  <c r="V36" i="12"/>
  <c r="V37" i="12"/>
  <c r="V38" i="12"/>
  <c r="V39" i="12"/>
  <c r="U24" i="12"/>
  <c r="U25" i="12"/>
  <c r="U26" i="12"/>
  <c r="U27" i="12"/>
  <c r="U28" i="12"/>
  <c r="U29" i="12"/>
  <c r="U30" i="12"/>
  <c r="U31" i="12"/>
  <c r="U32" i="12"/>
  <c r="U33" i="12"/>
  <c r="U34" i="12"/>
  <c r="U35" i="12"/>
  <c r="U36" i="12"/>
  <c r="U37" i="12"/>
  <c r="U38" i="12"/>
  <c r="U39" i="12"/>
  <c r="V13" i="20"/>
  <c r="V14" i="20"/>
  <c r="V15" i="20"/>
  <c r="V16" i="20"/>
  <c r="V17" i="20"/>
  <c r="V18" i="20"/>
  <c r="V12" i="20"/>
  <c r="V3" i="20"/>
  <c r="V4" i="20"/>
  <c r="V5" i="20"/>
  <c r="V6" i="20"/>
  <c r="V7" i="20"/>
  <c r="V8" i="20"/>
  <c r="V9" i="20"/>
  <c r="V10" i="20"/>
  <c r="V11" i="20"/>
  <c r="V2" i="20"/>
  <c r="U4" i="20"/>
  <c r="U5" i="20"/>
  <c r="U6" i="20"/>
  <c r="U7" i="20"/>
  <c r="U8" i="20"/>
  <c r="U9" i="20"/>
  <c r="U10" i="20"/>
  <c r="U11" i="20"/>
  <c r="U12" i="20"/>
  <c r="U13" i="20"/>
  <c r="U14" i="20"/>
  <c r="U15" i="20"/>
  <c r="U16" i="20"/>
  <c r="U17" i="20"/>
  <c r="U18" i="20"/>
  <c r="T4" i="20"/>
  <c r="T5" i="20"/>
  <c r="T6" i="20"/>
  <c r="T7" i="20"/>
  <c r="T8" i="20"/>
  <c r="T9" i="20"/>
  <c r="T10" i="20"/>
  <c r="T11" i="20"/>
  <c r="T12" i="20"/>
  <c r="T13" i="20"/>
  <c r="T14" i="20"/>
  <c r="T15" i="20"/>
  <c r="T16" i="20"/>
  <c r="T17" i="20"/>
  <c r="T18" i="20"/>
  <c r="R4" i="20"/>
  <c r="R5" i="20"/>
  <c r="R6" i="20"/>
  <c r="R7" i="20"/>
  <c r="R8" i="20"/>
  <c r="R9" i="20"/>
  <c r="R10" i="20"/>
  <c r="R11" i="20"/>
  <c r="R12" i="20"/>
  <c r="R13" i="20"/>
  <c r="R14" i="20"/>
  <c r="R15" i="20"/>
  <c r="R16" i="20"/>
  <c r="R17" i="20"/>
  <c r="R18" i="20"/>
  <c r="X4" i="24"/>
  <c r="X5" i="24"/>
  <c r="X6" i="24"/>
  <c r="X7" i="24"/>
  <c r="X8" i="24"/>
  <c r="X9" i="24"/>
  <c r="X10" i="24"/>
  <c r="X11" i="24"/>
  <c r="X12" i="24"/>
  <c r="X13" i="24"/>
  <c r="X14" i="24"/>
  <c r="X15" i="24"/>
  <c r="X16" i="24"/>
  <c r="X17" i="24"/>
  <c r="X18" i="24"/>
  <c r="X19" i="24"/>
  <c r="X20" i="24"/>
  <c r="X21" i="24"/>
  <c r="X22" i="24"/>
  <c r="X23" i="24"/>
  <c r="X24" i="24"/>
  <c r="X25" i="24"/>
  <c r="X26" i="24"/>
  <c r="X27" i="24"/>
  <c r="X28" i="24"/>
  <c r="X29" i="24"/>
  <c r="X30" i="24"/>
  <c r="X31" i="24"/>
  <c r="X32" i="24"/>
  <c r="X33" i="24"/>
  <c r="X34" i="24"/>
  <c r="X35" i="24"/>
  <c r="X36" i="24"/>
  <c r="X37" i="24"/>
  <c r="X38" i="24"/>
  <c r="X39" i="24"/>
  <c r="X40" i="24"/>
  <c r="X41" i="24"/>
  <c r="X42" i="24"/>
  <c r="X43" i="24"/>
  <c r="X44" i="24"/>
  <c r="X45" i="24"/>
  <c r="X46" i="24"/>
  <c r="X47" i="24"/>
  <c r="X48" i="24"/>
  <c r="X49" i="24"/>
  <c r="U4" i="24"/>
  <c r="U5" i="24"/>
  <c r="U6" i="24"/>
  <c r="U7" i="24"/>
  <c r="U8" i="24"/>
  <c r="U9" i="24"/>
  <c r="U10" i="24"/>
  <c r="U11" i="24"/>
  <c r="U12" i="24"/>
  <c r="U13" i="24"/>
  <c r="U14" i="24"/>
  <c r="U15" i="24"/>
  <c r="U16" i="24"/>
  <c r="U17" i="24"/>
  <c r="U18" i="24"/>
  <c r="U19" i="24"/>
  <c r="U20" i="24"/>
  <c r="U21" i="24"/>
  <c r="U22" i="24"/>
  <c r="U23" i="24"/>
  <c r="U24" i="24"/>
  <c r="U25" i="24"/>
  <c r="U26" i="24"/>
  <c r="U27" i="24"/>
  <c r="U28" i="24"/>
  <c r="U29" i="24"/>
  <c r="U30" i="24"/>
  <c r="U31" i="24"/>
  <c r="U32" i="24"/>
  <c r="U33" i="24"/>
  <c r="U34" i="24"/>
  <c r="U35" i="24"/>
  <c r="U36" i="24"/>
  <c r="U37" i="24"/>
  <c r="U38" i="24"/>
  <c r="U39" i="24"/>
  <c r="U40" i="24"/>
  <c r="U41" i="24"/>
  <c r="U42" i="24"/>
  <c r="U43" i="24"/>
  <c r="U45" i="24"/>
  <c r="U46" i="24"/>
  <c r="U47" i="24"/>
  <c r="U48" i="24"/>
  <c r="U49" i="24"/>
  <c r="T4" i="24"/>
  <c r="T5" i="24"/>
  <c r="T6" i="24"/>
  <c r="T7" i="24"/>
  <c r="T8" i="24"/>
  <c r="T9" i="24"/>
  <c r="T10" i="24"/>
  <c r="T11" i="24"/>
  <c r="T12" i="24"/>
  <c r="T13" i="24"/>
  <c r="T14" i="24"/>
  <c r="T15" i="24"/>
  <c r="T16" i="24"/>
  <c r="T17" i="24"/>
  <c r="T18" i="24"/>
  <c r="T19" i="24"/>
  <c r="T20" i="24"/>
  <c r="T21" i="24"/>
  <c r="T22" i="24"/>
  <c r="T23" i="24"/>
  <c r="T24" i="24"/>
  <c r="T25" i="24"/>
  <c r="T26" i="24"/>
  <c r="T27" i="24"/>
  <c r="T28" i="24"/>
  <c r="T29" i="24"/>
  <c r="T30" i="24"/>
  <c r="T31" i="24"/>
  <c r="T32" i="24"/>
  <c r="T33" i="24"/>
  <c r="T34" i="24"/>
  <c r="T35" i="24"/>
  <c r="T36" i="24"/>
  <c r="T37" i="24"/>
  <c r="T38" i="24"/>
  <c r="T39" i="24"/>
  <c r="T40" i="24"/>
  <c r="T41" i="24"/>
  <c r="T42" i="24"/>
  <c r="T43" i="24"/>
  <c r="T44" i="24"/>
  <c r="T45" i="24"/>
  <c r="T46" i="24"/>
  <c r="T47" i="24"/>
  <c r="T48" i="24"/>
  <c r="T49" i="24"/>
  <c r="S4" i="24"/>
  <c r="S5" i="24"/>
  <c r="S6" i="24"/>
  <c r="S7" i="24"/>
  <c r="S8" i="24"/>
  <c r="S9" i="24"/>
  <c r="S10" i="24"/>
  <c r="S11" i="24"/>
  <c r="S12" i="24"/>
  <c r="S13" i="24"/>
  <c r="S14" i="24"/>
  <c r="S15" i="24"/>
  <c r="S16" i="24"/>
  <c r="S17" i="24"/>
  <c r="S18" i="24"/>
  <c r="S19" i="24"/>
  <c r="S20" i="24"/>
  <c r="S21" i="24"/>
  <c r="S22" i="24"/>
  <c r="S23" i="24"/>
  <c r="S24" i="24"/>
  <c r="S25" i="24"/>
  <c r="S26" i="24"/>
  <c r="S27" i="24"/>
  <c r="S28" i="24"/>
  <c r="S29" i="24"/>
  <c r="S30" i="24"/>
  <c r="S31" i="24"/>
  <c r="S32" i="24"/>
  <c r="S33" i="24"/>
  <c r="S34" i="24"/>
  <c r="S35" i="24"/>
  <c r="S36" i="24"/>
  <c r="S37" i="24"/>
  <c r="S38" i="24"/>
  <c r="S39" i="24"/>
  <c r="S40" i="24"/>
  <c r="S41" i="24"/>
  <c r="S42" i="24"/>
  <c r="S43" i="24"/>
  <c r="S44" i="24"/>
  <c r="S45" i="24"/>
  <c r="S46" i="24"/>
  <c r="S47" i="24"/>
  <c r="S48" i="24"/>
  <c r="S49" i="24"/>
  <c r="Q4" i="24"/>
  <c r="Q5" i="24"/>
  <c r="Q6"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X3" i="24"/>
  <c r="U3" i="24"/>
  <c r="T3" i="24"/>
  <c r="S3" i="24"/>
  <c r="Q3" i="24"/>
  <c r="X2" i="24"/>
  <c r="U2" i="24"/>
  <c r="T2" i="24"/>
  <c r="S2" i="24"/>
  <c r="Q2" i="24"/>
  <c r="Y3" i="23"/>
  <c r="V3" i="23"/>
  <c r="U3" i="23"/>
  <c r="T3" i="23"/>
  <c r="R3" i="23"/>
  <c r="Y2" i="23"/>
  <c r="V2" i="23"/>
  <c r="U2" i="23"/>
  <c r="T2" i="23"/>
  <c r="R2" i="23"/>
  <c r="Y27" i="20"/>
  <c r="V27" i="20"/>
  <c r="U27" i="20"/>
  <c r="T27" i="20"/>
  <c r="R27" i="20"/>
  <c r="Y26" i="20"/>
  <c r="V26" i="20"/>
  <c r="U26" i="20"/>
  <c r="T26" i="20"/>
  <c r="R26" i="20"/>
  <c r="Y25" i="20"/>
  <c r="V25" i="20"/>
  <c r="U25" i="20"/>
  <c r="T25" i="20"/>
  <c r="R25" i="20"/>
  <c r="Y24" i="20"/>
  <c r="V24" i="20"/>
  <c r="U24" i="20"/>
  <c r="T24" i="20"/>
  <c r="R24" i="20"/>
  <c r="Y23" i="20"/>
  <c r="V23" i="20"/>
  <c r="U23" i="20"/>
  <c r="T23" i="20"/>
  <c r="R23" i="20"/>
  <c r="Y22" i="20"/>
  <c r="V22" i="20"/>
  <c r="U22" i="20"/>
  <c r="T22" i="20"/>
  <c r="R22" i="20"/>
  <c r="Y21" i="20"/>
  <c r="V21" i="20"/>
  <c r="U21" i="20"/>
  <c r="T21" i="20"/>
  <c r="R21" i="20"/>
  <c r="Y20" i="20"/>
  <c r="V20" i="20"/>
  <c r="U20" i="20"/>
  <c r="T20" i="20"/>
  <c r="R20" i="20"/>
  <c r="Y19" i="20"/>
  <c r="V19" i="20"/>
  <c r="U19" i="20"/>
  <c r="T19" i="20"/>
  <c r="R19" i="20"/>
  <c r="Y3" i="20" l="1"/>
  <c r="U3" i="20"/>
  <c r="T3" i="20"/>
  <c r="R3" i="20"/>
  <c r="Y2" i="20"/>
  <c r="U2" i="20"/>
  <c r="T2" i="20"/>
  <c r="R2" i="20"/>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38" i="19"/>
  <c r="V39" i="19"/>
  <c r="V3" i="19"/>
  <c r="U4" i="19"/>
  <c r="U5" i="19"/>
  <c r="U6" i="19"/>
  <c r="U7" i="19"/>
  <c r="U8" i="19"/>
  <c r="U9" i="19"/>
  <c r="U10" i="19"/>
  <c r="U11" i="19"/>
  <c r="U12" i="19"/>
  <c r="U13" i="19"/>
  <c r="U14" i="19"/>
  <c r="U15" i="19"/>
  <c r="U16" i="19"/>
  <c r="U17" i="19"/>
  <c r="U18" i="19"/>
  <c r="U19" i="19"/>
  <c r="U20" i="19"/>
  <c r="U21" i="19"/>
  <c r="U22" i="19"/>
  <c r="U23" i="19"/>
  <c r="U24" i="19"/>
  <c r="U25" i="19"/>
  <c r="U26" i="19"/>
  <c r="U27" i="19"/>
  <c r="U28" i="19"/>
  <c r="U29" i="19"/>
  <c r="U30" i="19"/>
  <c r="U31" i="19"/>
  <c r="U32" i="19"/>
  <c r="U33" i="19"/>
  <c r="U34" i="19"/>
  <c r="U35" i="19"/>
  <c r="U36" i="19"/>
  <c r="U37" i="19"/>
  <c r="U38" i="19"/>
  <c r="U39" i="19"/>
  <c r="T4" i="19"/>
  <c r="T5" i="19"/>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T34" i="19"/>
  <c r="T35" i="19"/>
  <c r="T36" i="19"/>
  <c r="T37" i="19"/>
  <c r="T38" i="19"/>
  <c r="T39"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 i="19"/>
  <c r="Y3" i="19"/>
  <c r="U3" i="19"/>
  <c r="T3" i="19"/>
  <c r="R3" i="19"/>
  <c r="Y2" i="19"/>
  <c r="V2" i="19"/>
  <c r="U2" i="19"/>
  <c r="T2" i="19"/>
  <c r="R2" i="19"/>
  <c r="Y4" i="18" l="1"/>
  <c r="Y5" i="18"/>
  <c r="Y6" i="18"/>
  <c r="Y7" i="18"/>
  <c r="Y8" i="18"/>
  <c r="Y9" i="18"/>
  <c r="Y10" i="18"/>
  <c r="Y11" i="18"/>
  <c r="Y12" i="18"/>
  <c r="Y13" i="18"/>
  <c r="Y14" i="18"/>
  <c r="Y15" i="18"/>
  <c r="Y16" i="18"/>
  <c r="Y17" i="18"/>
  <c r="Y18" i="18"/>
  <c r="Y19" i="18"/>
  <c r="Y20" i="18"/>
  <c r="Y21" i="18"/>
  <c r="Y22" i="18"/>
  <c r="Y23" i="18"/>
  <c r="Y24" i="18"/>
  <c r="Y25" i="18"/>
  <c r="Y26" i="18"/>
  <c r="Y3" i="18"/>
  <c r="V4" i="18"/>
  <c r="V5" i="18"/>
  <c r="V6" i="18"/>
  <c r="V7" i="18"/>
  <c r="V8" i="18"/>
  <c r="V9" i="18"/>
  <c r="V10" i="18"/>
  <c r="V11" i="18"/>
  <c r="V12" i="18"/>
  <c r="V13" i="18"/>
  <c r="V14" i="18"/>
  <c r="V15" i="18"/>
  <c r="V16" i="18"/>
  <c r="V17" i="18"/>
  <c r="V18" i="18"/>
  <c r="V19" i="18"/>
  <c r="V20" i="18"/>
  <c r="V21" i="18"/>
  <c r="V22" i="18"/>
  <c r="V23" i="18"/>
  <c r="V24" i="18"/>
  <c r="V25" i="18"/>
  <c r="V26" i="18"/>
  <c r="U4" i="18"/>
  <c r="U5" i="18"/>
  <c r="U6" i="18"/>
  <c r="U7" i="18"/>
  <c r="U8" i="18"/>
  <c r="U9" i="18"/>
  <c r="U10" i="18"/>
  <c r="U11" i="18"/>
  <c r="U12" i="18"/>
  <c r="U13" i="18"/>
  <c r="U14" i="18"/>
  <c r="U15" i="18"/>
  <c r="U16" i="18"/>
  <c r="U17" i="18"/>
  <c r="U18" i="18"/>
  <c r="U19" i="18"/>
  <c r="U20" i="18"/>
  <c r="U21" i="18"/>
  <c r="U22" i="18"/>
  <c r="U23" i="18"/>
  <c r="U24" i="18"/>
  <c r="U25" i="18"/>
  <c r="U26" i="18"/>
  <c r="T4" i="18"/>
  <c r="T5" i="18"/>
  <c r="T6" i="18"/>
  <c r="T7" i="18"/>
  <c r="T8" i="18"/>
  <c r="T9" i="18"/>
  <c r="T10" i="18"/>
  <c r="T11" i="18"/>
  <c r="T12" i="18"/>
  <c r="T13" i="18"/>
  <c r="T14" i="18"/>
  <c r="T15" i="18"/>
  <c r="T16" i="18"/>
  <c r="T17" i="18"/>
  <c r="T18" i="18"/>
  <c r="T19" i="18"/>
  <c r="T20" i="18"/>
  <c r="T21" i="18"/>
  <c r="T22" i="18"/>
  <c r="T23" i="18"/>
  <c r="T24" i="18"/>
  <c r="T25" i="18"/>
  <c r="T26" i="18"/>
  <c r="R4" i="18"/>
  <c r="R5" i="18"/>
  <c r="R6" i="18"/>
  <c r="R7" i="18"/>
  <c r="R8" i="18"/>
  <c r="R9" i="18"/>
  <c r="R10" i="18"/>
  <c r="R11" i="18"/>
  <c r="R12" i="18"/>
  <c r="R13" i="18"/>
  <c r="R14" i="18"/>
  <c r="R15" i="18"/>
  <c r="R16" i="18"/>
  <c r="R17" i="18"/>
  <c r="R18" i="18"/>
  <c r="R19" i="18"/>
  <c r="R20" i="18"/>
  <c r="R21" i="18"/>
  <c r="R22" i="18"/>
  <c r="R23" i="18"/>
  <c r="R24" i="18"/>
  <c r="R25" i="18"/>
  <c r="R26" i="18"/>
  <c r="V3" i="18"/>
  <c r="U3" i="18"/>
  <c r="T3" i="18"/>
  <c r="R3" i="18"/>
  <c r="Y2" i="18"/>
  <c r="V2" i="18"/>
  <c r="U2" i="18"/>
  <c r="T2" i="18"/>
  <c r="R2" i="18"/>
  <c r="Y4" i="16"/>
  <c r="Y5" i="16"/>
  <c r="Y6" i="16"/>
  <c r="Y7" i="16"/>
  <c r="Y8" i="16"/>
  <c r="Y9" i="16"/>
  <c r="Y10" i="16"/>
  <c r="Y11" i="16"/>
  <c r="Y12" i="16"/>
  <c r="Y13" i="16"/>
  <c r="Y14" i="16"/>
  <c r="Y15" i="16"/>
  <c r="Y16" i="16"/>
  <c r="Y17" i="16"/>
  <c r="Y18" i="16"/>
  <c r="Y19" i="16"/>
  <c r="Y20" i="16"/>
  <c r="Y21" i="16"/>
  <c r="Y22" i="16"/>
  <c r="Y23" i="16"/>
  <c r="Y24" i="16"/>
  <c r="Y25" i="16"/>
  <c r="V15" i="16"/>
  <c r="V4" i="16"/>
  <c r="V5" i="16"/>
  <c r="V6" i="16"/>
  <c r="V7" i="16"/>
  <c r="V8" i="16"/>
  <c r="V9" i="16"/>
  <c r="V10" i="16"/>
  <c r="V11" i="16"/>
  <c r="V12" i="16"/>
  <c r="V13" i="16"/>
  <c r="V14" i="16"/>
  <c r="V16" i="16"/>
  <c r="V17" i="16"/>
  <c r="V18" i="16"/>
  <c r="V19" i="16"/>
  <c r="V20" i="16"/>
  <c r="V21" i="16"/>
  <c r="V22" i="16"/>
  <c r="V23" i="16"/>
  <c r="V24" i="16"/>
  <c r="V25" i="16"/>
  <c r="U4" i="16"/>
  <c r="U5" i="16"/>
  <c r="U6" i="16"/>
  <c r="U7" i="16"/>
  <c r="U8" i="16"/>
  <c r="U9" i="16"/>
  <c r="U10" i="16"/>
  <c r="U11" i="16"/>
  <c r="U12" i="16"/>
  <c r="U13" i="16"/>
  <c r="U14" i="16"/>
  <c r="U15" i="16"/>
  <c r="U16" i="16"/>
  <c r="U17" i="16"/>
  <c r="U18" i="16"/>
  <c r="U19" i="16"/>
  <c r="U20" i="16"/>
  <c r="U21" i="16"/>
  <c r="U22" i="16"/>
  <c r="U23" i="16"/>
  <c r="U24" i="16"/>
  <c r="U25" i="16"/>
  <c r="T4" i="16"/>
  <c r="T5" i="16"/>
  <c r="T6" i="16"/>
  <c r="T7" i="16"/>
  <c r="T8" i="16"/>
  <c r="T9" i="16"/>
  <c r="T10" i="16"/>
  <c r="T11" i="16"/>
  <c r="T12" i="16"/>
  <c r="T13" i="16"/>
  <c r="T14" i="16"/>
  <c r="T15" i="16"/>
  <c r="T16" i="16"/>
  <c r="T17" i="16"/>
  <c r="T18" i="16"/>
  <c r="T19" i="16"/>
  <c r="T20" i="16"/>
  <c r="T21" i="16"/>
  <c r="T22" i="16"/>
  <c r="T23" i="16"/>
  <c r="T24" i="16"/>
  <c r="T25" i="16"/>
  <c r="R25" i="16"/>
  <c r="R4" i="16"/>
  <c r="R5" i="16"/>
  <c r="R6" i="16"/>
  <c r="R7" i="16"/>
  <c r="R8" i="16"/>
  <c r="R9" i="16"/>
  <c r="R10" i="16"/>
  <c r="R11" i="16"/>
  <c r="R12" i="16"/>
  <c r="R13" i="16"/>
  <c r="R14" i="16"/>
  <c r="R15" i="16"/>
  <c r="R16" i="16"/>
  <c r="R17" i="16"/>
  <c r="R18" i="16"/>
  <c r="R19" i="16"/>
  <c r="R20" i="16"/>
  <c r="R21" i="16"/>
  <c r="R22" i="16"/>
  <c r="R23" i="16"/>
  <c r="R24" i="16"/>
  <c r="Y4" i="17" l="1"/>
  <c r="Y5" i="17"/>
  <c r="Y6" i="17"/>
  <c r="Y7" i="17"/>
  <c r="Y8" i="17"/>
  <c r="Y9" i="17"/>
  <c r="Y10" i="17"/>
  <c r="Y11" i="17"/>
  <c r="Y12" i="17"/>
  <c r="Y13" i="17"/>
  <c r="Y14" i="17"/>
  <c r="Y15" i="17"/>
  <c r="Y16" i="17"/>
  <c r="Y17" i="17"/>
  <c r="Y18" i="17"/>
  <c r="Y19" i="17"/>
  <c r="Y20" i="17"/>
  <c r="Y21" i="17"/>
  <c r="Y22" i="17"/>
  <c r="Y23" i="17"/>
  <c r="Y24" i="17"/>
  <c r="Y25" i="17"/>
  <c r="Y26" i="17"/>
  <c r="Y27" i="17"/>
  <c r="V4" i="17"/>
  <c r="V5" i="17"/>
  <c r="V6" i="17"/>
  <c r="V7" i="17"/>
  <c r="V8" i="17"/>
  <c r="V9" i="17"/>
  <c r="V10" i="17"/>
  <c r="V11" i="17"/>
  <c r="V12" i="17"/>
  <c r="V13" i="17"/>
  <c r="V14" i="17"/>
  <c r="V15" i="17"/>
  <c r="V16" i="17"/>
  <c r="V17" i="17"/>
  <c r="V18" i="17"/>
  <c r="V19" i="17"/>
  <c r="V20" i="17"/>
  <c r="V21" i="17"/>
  <c r="V22" i="17"/>
  <c r="V23" i="17"/>
  <c r="V24" i="17"/>
  <c r="V25" i="17"/>
  <c r="V26" i="17"/>
  <c r="V27" i="17"/>
  <c r="U3" i="17"/>
  <c r="U4" i="17"/>
  <c r="U5" i="17"/>
  <c r="U6" i="17"/>
  <c r="U7" i="17"/>
  <c r="U8" i="17"/>
  <c r="U9" i="17"/>
  <c r="U10" i="17"/>
  <c r="U11" i="17"/>
  <c r="U12" i="17"/>
  <c r="U13" i="17"/>
  <c r="U14" i="17"/>
  <c r="U15" i="17"/>
  <c r="U16" i="17"/>
  <c r="U17" i="17"/>
  <c r="U18" i="17"/>
  <c r="U19" i="17"/>
  <c r="U20" i="17"/>
  <c r="U21" i="17"/>
  <c r="U22" i="17"/>
  <c r="U23" i="17"/>
  <c r="U24" i="17"/>
  <c r="U25" i="17"/>
  <c r="U26" i="17"/>
  <c r="U27" i="17"/>
  <c r="T4" i="17"/>
  <c r="T5" i="17"/>
  <c r="T6" i="17"/>
  <c r="T7" i="17"/>
  <c r="T8" i="17"/>
  <c r="T9" i="17"/>
  <c r="T10" i="17"/>
  <c r="T11" i="17"/>
  <c r="T12" i="17"/>
  <c r="T13" i="17"/>
  <c r="T14" i="17"/>
  <c r="T15" i="17"/>
  <c r="T16" i="17"/>
  <c r="T17" i="17"/>
  <c r="T18" i="17"/>
  <c r="T19" i="17"/>
  <c r="T20" i="17"/>
  <c r="T21" i="17"/>
  <c r="T22" i="17"/>
  <c r="T23" i="17"/>
  <c r="T24" i="17"/>
  <c r="T25" i="17"/>
  <c r="T26" i="17"/>
  <c r="T27" i="17"/>
  <c r="R3" i="17"/>
  <c r="R4" i="17"/>
  <c r="R5" i="17"/>
  <c r="R6" i="17"/>
  <c r="R7" i="17"/>
  <c r="R8" i="17"/>
  <c r="R9" i="17"/>
  <c r="R10" i="17"/>
  <c r="R11" i="17"/>
  <c r="R12" i="17"/>
  <c r="R13" i="17"/>
  <c r="R14" i="17"/>
  <c r="R15" i="17"/>
  <c r="R16" i="17"/>
  <c r="R17" i="17"/>
  <c r="R18" i="17"/>
  <c r="R19" i="17"/>
  <c r="R20" i="17"/>
  <c r="R21" i="17"/>
  <c r="R22" i="17"/>
  <c r="R23" i="17"/>
  <c r="R24" i="17"/>
  <c r="R25" i="17"/>
  <c r="R26" i="17"/>
  <c r="R27" i="17"/>
  <c r="Y3" i="17" l="1"/>
  <c r="V3" i="17"/>
  <c r="T3" i="17"/>
  <c r="Y2" i="17"/>
  <c r="V2" i="17"/>
  <c r="U2" i="17"/>
  <c r="T2" i="17"/>
  <c r="R2" i="17"/>
  <c r="Y3" i="16"/>
  <c r="V3" i="16"/>
  <c r="U3" i="16"/>
  <c r="T3" i="16"/>
  <c r="R3" i="16"/>
  <c r="Y2" i="16"/>
  <c r="V2" i="16"/>
  <c r="U2" i="16"/>
  <c r="T2" i="16"/>
  <c r="R2" i="16"/>
  <c r="V35" i="7" l="1"/>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34" i="7"/>
  <c r="Y4" i="11" l="1"/>
  <c r="Y5" i="11"/>
  <c r="Y6" i="11"/>
  <c r="Y7" i="11"/>
  <c r="Y8" i="11"/>
  <c r="Y9" i="11"/>
  <c r="Y10" i="11"/>
  <c r="Y11" i="11"/>
  <c r="V4" i="11"/>
  <c r="V5" i="11"/>
  <c r="V6" i="11"/>
  <c r="V7" i="11"/>
  <c r="V8" i="11"/>
  <c r="V9" i="11"/>
  <c r="V10" i="11"/>
  <c r="V11" i="11"/>
  <c r="U4" i="11"/>
  <c r="U5" i="11"/>
  <c r="U6" i="11"/>
  <c r="U7" i="11"/>
  <c r="U8" i="11"/>
  <c r="U9" i="11"/>
  <c r="U10" i="11"/>
  <c r="U11" i="11"/>
  <c r="T4" i="11"/>
  <c r="T5" i="11"/>
  <c r="T6" i="11"/>
  <c r="T7" i="11"/>
  <c r="T8" i="11"/>
  <c r="T9" i="11"/>
  <c r="T10" i="11"/>
  <c r="T11" i="11"/>
  <c r="R4" i="11"/>
  <c r="R5" i="11"/>
  <c r="R6" i="11"/>
  <c r="R7" i="11"/>
  <c r="R8" i="11"/>
  <c r="R9" i="11"/>
  <c r="R10" i="11"/>
  <c r="R11" i="11"/>
  <c r="R2" i="11"/>
  <c r="R3" i="11"/>
  <c r="Y4" i="15"/>
  <c r="Y5" i="15"/>
  <c r="Y6" i="15"/>
  <c r="Y7" i="15"/>
  <c r="Y8" i="15"/>
  <c r="Y9" i="15"/>
  <c r="Y10" i="15"/>
  <c r="Y11" i="15"/>
  <c r="V4" i="15"/>
  <c r="V5" i="15"/>
  <c r="V6" i="15"/>
  <c r="V7" i="15"/>
  <c r="V8" i="15"/>
  <c r="V9" i="15"/>
  <c r="V10" i="15"/>
  <c r="V11" i="15"/>
  <c r="U4" i="15"/>
  <c r="U5" i="15"/>
  <c r="U6" i="15"/>
  <c r="U7" i="15"/>
  <c r="U8" i="15"/>
  <c r="U9" i="15"/>
  <c r="U10" i="15"/>
  <c r="U11" i="15"/>
  <c r="Y3" i="15" l="1"/>
  <c r="V3" i="15"/>
  <c r="U3" i="15"/>
  <c r="T3" i="15"/>
  <c r="R3" i="15"/>
  <c r="Y2" i="15"/>
  <c r="V2" i="15"/>
  <c r="U2" i="15"/>
  <c r="T2" i="15"/>
  <c r="R2" i="15"/>
  <c r="X88" i="8"/>
  <c r="X87" i="8"/>
  <c r="X86" i="8"/>
  <c r="X63" i="8"/>
  <c r="X62" i="8"/>
  <c r="X65" i="8"/>
  <c r="X38" i="8"/>
  <c r="X39" i="8"/>
  <c r="X40" i="8"/>
  <c r="X41" i="8"/>
  <c r="X15" i="8"/>
  <c r="X14" i="8"/>
  <c r="X3" i="8"/>
  <c r="X4" i="8"/>
  <c r="X5" i="8"/>
  <c r="X6" i="8"/>
  <c r="X7" i="8"/>
  <c r="X8" i="8"/>
  <c r="X9" i="8"/>
  <c r="X10" i="8"/>
  <c r="X11" i="8"/>
  <c r="X12" i="8"/>
  <c r="X13" i="8"/>
  <c r="X16" i="8"/>
  <c r="X17" i="8"/>
  <c r="X18" i="8"/>
  <c r="X19" i="8"/>
  <c r="X20" i="8"/>
  <c r="X21" i="8"/>
  <c r="X22" i="8"/>
  <c r="X23" i="8"/>
  <c r="X24" i="8"/>
  <c r="X25" i="8"/>
  <c r="X26" i="8"/>
  <c r="X27" i="8"/>
  <c r="X28" i="8"/>
  <c r="X29" i="8"/>
  <c r="X30" i="8"/>
  <c r="X31" i="8"/>
  <c r="X32" i="8"/>
  <c r="X33" i="8"/>
  <c r="X34" i="8"/>
  <c r="X35" i="8"/>
  <c r="X36" i="8"/>
  <c r="X37" i="8"/>
  <c r="X42" i="8"/>
  <c r="X43" i="8"/>
  <c r="X44" i="8"/>
  <c r="X45" i="8"/>
  <c r="X46" i="8"/>
  <c r="X47" i="8"/>
  <c r="X48" i="8"/>
  <c r="X49" i="8"/>
  <c r="X50" i="8"/>
  <c r="X51" i="8"/>
  <c r="X52" i="8"/>
  <c r="X53" i="8"/>
  <c r="X54" i="8"/>
  <c r="X55" i="8"/>
  <c r="X56" i="8"/>
  <c r="X57" i="8"/>
  <c r="X58" i="8"/>
  <c r="X59" i="8"/>
  <c r="X60" i="8"/>
  <c r="X61" i="8"/>
  <c r="X64" i="8"/>
  <c r="X66" i="8"/>
  <c r="X67" i="8"/>
  <c r="X68" i="8"/>
  <c r="X69" i="8"/>
  <c r="X70" i="8"/>
  <c r="X71" i="8"/>
  <c r="X72" i="8"/>
  <c r="X73" i="8"/>
  <c r="X74" i="8"/>
  <c r="X75" i="8"/>
  <c r="X76" i="8"/>
  <c r="X77" i="8"/>
  <c r="X78" i="8"/>
  <c r="X79" i="8"/>
  <c r="X80" i="8"/>
  <c r="X81" i="8"/>
  <c r="X82" i="8"/>
  <c r="X83" i="8"/>
  <c r="X84" i="8"/>
  <c r="X85" i="8"/>
  <c r="X89" i="8"/>
  <c r="X90" i="8"/>
  <c r="X91" i="8"/>
  <c r="X92" i="8"/>
  <c r="X93" i="8"/>
  <c r="X94" i="8"/>
  <c r="X95" i="8"/>
  <c r="X96" i="8"/>
  <c r="X97" i="8"/>
  <c r="X98" i="8"/>
  <c r="X99" i="8"/>
  <c r="X100" i="8"/>
  <c r="X101" i="8"/>
  <c r="X102" i="8"/>
  <c r="X103" i="8"/>
  <c r="X104"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2" i="8"/>
  <c r="Y4" i="14"/>
  <c r="Y5" i="14"/>
  <c r="Y6" i="14"/>
  <c r="Y7" i="14"/>
  <c r="Y8" i="14"/>
  <c r="Y9" i="14"/>
  <c r="Y10" i="14"/>
  <c r="Y11" i="14"/>
  <c r="Y12" i="14"/>
  <c r="Y13" i="14"/>
  <c r="V4" i="14"/>
  <c r="V5" i="14"/>
  <c r="V6" i="14"/>
  <c r="V7" i="14"/>
  <c r="V8" i="14"/>
  <c r="V9" i="14"/>
  <c r="V10" i="14"/>
  <c r="V11" i="14"/>
  <c r="V12" i="14"/>
  <c r="V13" i="14"/>
  <c r="V3" i="14"/>
  <c r="U4" i="14"/>
  <c r="U5" i="14"/>
  <c r="U6" i="14"/>
  <c r="U7" i="14"/>
  <c r="U8" i="14"/>
  <c r="U9" i="14"/>
  <c r="U10" i="14"/>
  <c r="U11" i="14"/>
  <c r="U12" i="14"/>
  <c r="U13" i="14"/>
  <c r="T4" i="14"/>
  <c r="T5" i="14"/>
  <c r="T6" i="14"/>
  <c r="T7" i="14"/>
  <c r="T8" i="14"/>
  <c r="T9" i="14"/>
  <c r="T10" i="14"/>
  <c r="T11" i="14"/>
  <c r="T12" i="14"/>
  <c r="T13" i="14"/>
  <c r="R4" i="14"/>
  <c r="R5" i="14"/>
  <c r="R6" i="14"/>
  <c r="R7" i="14"/>
  <c r="R8" i="14"/>
  <c r="R9" i="14"/>
  <c r="R10" i="14"/>
  <c r="R11" i="14"/>
  <c r="R12" i="14"/>
  <c r="R13" i="14"/>
  <c r="R3" i="14"/>
  <c r="Y3" i="14"/>
  <c r="U3" i="14"/>
  <c r="T3" i="14"/>
  <c r="Y2" i="14"/>
  <c r="V2" i="14"/>
  <c r="U2" i="14"/>
  <c r="T2" i="14"/>
  <c r="R2" i="14"/>
  <c r="Y20" i="12" l="1"/>
  <c r="Y16" i="12"/>
  <c r="Y17" i="12"/>
  <c r="R33" i="12"/>
  <c r="R37" i="12"/>
  <c r="A14" i="12"/>
  <c r="Y4" i="12"/>
  <c r="Y5" i="12"/>
  <c r="Y6" i="12"/>
  <c r="Y7" i="12"/>
  <c r="Y8" i="12"/>
  <c r="Y9" i="12"/>
  <c r="Y10" i="12"/>
  <c r="Y11" i="12"/>
  <c r="Y12" i="12"/>
  <c r="Y13" i="12"/>
  <c r="Y14" i="12"/>
  <c r="Y15" i="12"/>
  <c r="Y18" i="12"/>
  <c r="Y19" i="12"/>
  <c r="Y21" i="12"/>
  <c r="Y22" i="12"/>
  <c r="Y23" i="12"/>
  <c r="V4" i="12"/>
  <c r="V5" i="12"/>
  <c r="V6" i="12"/>
  <c r="V7" i="12"/>
  <c r="V8" i="12"/>
  <c r="V9" i="12"/>
  <c r="V10" i="12"/>
  <c r="V11" i="12"/>
  <c r="V12" i="12"/>
  <c r="V13" i="12"/>
  <c r="V14" i="12"/>
  <c r="V15" i="12"/>
  <c r="V16" i="12"/>
  <c r="V17" i="12"/>
  <c r="V18" i="12"/>
  <c r="V19" i="12"/>
  <c r="V20" i="12"/>
  <c r="V21" i="12"/>
  <c r="V22" i="12"/>
  <c r="V23" i="12"/>
  <c r="U4" i="12"/>
  <c r="U5" i="12"/>
  <c r="U6" i="12"/>
  <c r="U7" i="12"/>
  <c r="U8" i="12"/>
  <c r="U9" i="12"/>
  <c r="U10" i="12"/>
  <c r="U11" i="12"/>
  <c r="U12" i="12"/>
  <c r="U13" i="12"/>
  <c r="U14" i="12"/>
  <c r="U15" i="12"/>
  <c r="U16" i="12"/>
  <c r="U17" i="12"/>
  <c r="U18" i="12"/>
  <c r="U19" i="12"/>
  <c r="U20" i="12"/>
  <c r="U21" i="12"/>
  <c r="U22" i="12"/>
  <c r="U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4" i="12"/>
  <c r="T5" i="12"/>
  <c r="T6" i="12"/>
  <c r="T7" i="12"/>
  <c r="T8" i="12"/>
  <c r="T9" i="12"/>
  <c r="T10" i="12"/>
  <c r="T11" i="12"/>
  <c r="T12" i="12"/>
  <c r="T13" i="12"/>
  <c r="T14" i="12"/>
  <c r="T15" i="12"/>
  <c r="T16" i="12"/>
  <c r="T17" i="12"/>
  <c r="T18" i="12"/>
  <c r="T19" i="12"/>
  <c r="T20" i="12"/>
  <c r="T21" i="12"/>
  <c r="T22" i="12"/>
  <c r="T2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4" i="12"/>
  <c r="R35" i="12"/>
  <c r="R36"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Y3" i="12"/>
  <c r="V3" i="12"/>
  <c r="U3" i="12"/>
  <c r="T3" i="12"/>
  <c r="R3" i="12"/>
  <c r="Y2" i="12"/>
  <c r="V2" i="12"/>
  <c r="U2" i="12"/>
  <c r="T2" i="12"/>
  <c r="R2" i="12"/>
  <c r="Y3" i="11"/>
  <c r="V3" i="11"/>
  <c r="U3" i="11"/>
  <c r="T3" i="11"/>
  <c r="Y2" i="11"/>
  <c r="V2" i="11"/>
  <c r="U2" i="11"/>
  <c r="T2" i="11"/>
  <c r="X3" i="13"/>
  <c r="U3" i="13"/>
  <c r="T3" i="13"/>
  <c r="S3" i="13"/>
  <c r="Q3" i="13"/>
  <c r="X2" i="13"/>
  <c r="U2" i="13"/>
  <c r="T2" i="13"/>
  <c r="S2" i="13"/>
  <c r="Q2" i="13"/>
  <c r="U3" i="6" l="1"/>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 i="6"/>
  <c r="S22" i="6" l="1"/>
  <c r="T22" i="6"/>
  <c r="X22" i="6"/>
  <c r="S23" i="6"/>
  <c r="T23" i="6"/>
  <c r="X23" i="6"/>
  <c r="S24" i="6"/>
  <c r="T24" i="6"/>
  <c r="X24" i="6"/>
  <c r="S25" i="6"/>
  <c r="T25" i="6"/>
  <c r="X25" i="6"/>
  <c r="S26" i="6"/>
  <c r="T26" i="6"/>
  <c r="X26" i="6"/>
  <c r="S27" i="6"/>
  <c r="T27" i="6"/>
  <c r="X27" i="6"/>
  <c r="S28" i="6"/>
  <c r="T28" i="6"/>
  <c r="X28" i="6"/>
  <c r="S29" i="6"/>
  <c r="T29" i="6"/>
  <c r="X29" i="6"/>
  <c r="S30" i="6"/>
  <c r="T30" i="6"/>
  <c r="X30" i="6"/>
  <c r="S31" i="6"/>
  <c r="T31" i="6"/>
  <c r="X31" i="6"/>
  <c r="S32" i="6"/>
  <c r="T32" i="6"/>
  <c r="X32" i="6"/>
  <c r="S33" i="6"/>
  <c r="T33" i="6"/>
  <c r="X33" i="6"/>
  <c r="S34" i="6"/>
  <c r="T34" i="6"/>
  <c r="X34" i="6"/>
  <c r="S35" i="6"/>
  <c r="T35" i="6"/>
  <c r="X35" i="6"/>
  <c r="S36" i="6"/>
  <c r="T36" i="6"/>
  <c r="X36" i="6"/>
  <c r="S37" i="6"/>
  <c r="T37" i="6"/>
  <c r="X37" i="6"/>
  <c r="S38" i="6"/>
  <c r="T38" i="6"/>
  <c r="X38" i="6"/>
  <c r="S39" i="6"/>
  <c r="T39" i="6"/>
  <c r="X39" i="6"/>
  <c r="S40" i="6"/>
  <c r="T40" i="6"/>
  <c r="X40" i="6"/>
  <c r="S41" i="6"/>
  <c r="T41" i="6"/>
  <c r="X41" i="6"/>
  <c r="S42" i="6"/>
  <c r="T42" i="6"/>
  <c r="X42" i="6"/>
  <c r="S43" i="6"/>
  <c r="T43" i="6"/>
  <c r="X43" i="6"/>
  <c r="S44" i="6"/>
  <c r="T44" i="6"/>
  <c r="X44" i="6"/>
  <c r="S45" i="6"/>
  <c r="T45" i="6"/>
  <c r="X45" i="6"/>
  <c r="S46" i="6"/>
  <c r="T46" i="6"/>
  <c r="X46" i="6"/>
  <c r="S47" i="6"/>
  <c r="T47" i="6"/>
  <c r="X47" i="6"/>
  <c r="S48" i="6"/>
  <c r="T48" i="6"/>
  <c r="X48" i="6"/>
  <c r="S49" i="6"/>
  <c r="T49" i="6"/>
  <c r="X49" i="6"/>
  <c r="S50" i="6"/>
  <c r="T50" i="6"/>
  <c r="X50" i="6"/>
  <c r="S51" i="6"/>
  <c r="T51" i="6"/>
  <c r="X51" i="6"/>
  <c r="S52" i="6"/>
  <c r="T52" i="6"/>
  <c r="X52" i="6"/>
  <c r="S53" i="6"/>
  <c r="T53" i="6"/>
  <c r="X53" i="6"/>
  <c r="S54" i="6"/>
  <c r="T54" i="6"/>
  <c r="X54" i="6"/>
  <c r="S55" i="6"/>
  <c r="T55" i="6"/>
  <c r="X55" i="6"/>
  <c r="S56" i="6"/>
  <c r="T56" i="6"/>
  <c r="X56" i="6"/>
  <c r="S57" i="6"/>
  <c r="T57" i="6"/>
  <c r="X57" i="6"/>
  <c r="S58" i="6"/>
  <c r="T58" i="6"/>
  <c r="X58" i="6"/>
  <c r="S59" i="6"/>
  <c r="T59" i="6"/>
  <c r="X59" i="6"/>
  <c r="S60" i="6"/>
  <c r="T60" i="6"/>
  <c r="X60" i="6"/>
  <c r="S61" i="6"/>
  <c r="T61" i="6"/>
  <c r="X61" i="6"/>
  <c r="S62" i="6"/>
  <c r="T62" i="6"/>
  <c r="X62" i="6"/>
  <c r="S63" i="6"/>
  <c r="T63" i="6"/>
  <c r="X63" i="6"/>
  <c r="S64" i="6"/>
  <c r="T64" i="6"/>
  <c r="X64" i="6"/>
  <c r="S65" i="6"/>
  <c r="T65" i="6"/>
  <c r="X65" i="6"/>
  <c r="S66" i="6"/>
  <c r="T66" i="6"/>
  <c r="X66" i="6"/>
  <c r="S67" i="6"/>
  <c r="T67" i="6"/>
  <c r="X67" i="6"/>
  <c r="S68" i="6"/>
  <c r="T68" i="6"/>
  <c r="X68" i="6"/>
  <c r="S69" i="6"/>
  <c r="T69" i="6"/>
  <c r="X69" i="6"/>
  <c r="S70" i="6"/>
  <c r="T70" i="6"/>
  <c r="X70" i="6"/>
  <c r="S71" i="6"/>
  <c r="T71" i="6"/>
  <c r="X71" i="6"/>
  <c r="S72" i="6"/>
  <c r="T72" i="6"/>
  <c r="X72" i="6"/>
  <c r="S73" i="6"/>
  <c r="T73" i="6"/>
  <c r="X73" i="6"/>
  <c r="S74" i="6"/>
  <c r="T74" i="6"/>
  <c r="X74" i="6"/>
  <c r="S75" i="6"/>
  <c r="T75" i="6"/>
  <c r="X75" i="6"/>
  <c r="S76" i="6"/>
  <c r="T76" i="6"/>
  <c r="X76" i="6"/>
  <c r="S77" i="6"/>
  <c r="T77" i="6"/>
  <c r="X77" i="6"/>
  <c r="S78" i="6"/>
  <c r="T78" i="6"/>
  <c r="X78" i="6"/>
  <c r="S79" i="6"/>
  <c r="T79" i="6"/>
  <c r="X79" i="6"/>
  <c r="S80" i="6"/>
  <c r="T80" i="6"/>
  <c r="X80" i="6"/>
  <c r="S81" i="6"/>
  <c r="T81" i="6"/>
  <c r="X81" i="6"/>
  <c r="S82" i="6"/>
  <c r="T82" i="6"/>
  <c r="X82" i="6"/>
  <c r="S83" i="6"/>
  <c r="T83" i="6"/>
  <c r="X83" i="6"/>
  <c r="S84" i="6"/>
  <c r="T84" i="6"/>
  <c r="X84" i="6"/>
  <c r="S85" i="6"/>
  <c r="T85" i="6"/>
  <c r="X85" i="6"/>
  <c r="S86" i="6"/>
  <c r="T86" i="6"/>
  <c r="X86" i="6"/>
  <c r="S87" i="6"/>
  <c r="T87" i="6"/>
  <c r="X87" i="6"/>
  <c r="S88" i="6"/>
  <c r="T88" i="6"/>
  <c r="X88" i="6"/>
  <c r="S89" i="6"/>
  <c r="T89" i="6"/>
  <c r="X89" i="6"/>
  <c r="S90" i="6"/>
  <c r="T90" i="6"/>
  <c r="X90" i="6"/>
  <c r="S91" i="6"/>
  <c r="T91" i="6"/>
  <c r="X91" i="6"/>
  <c r="S92" i="6"/>
  <c r="T92" i="6"/>
  <c r="X92" i="6"/>
  <c r="S93" i="6"/>
  <c r="T93" i="6"/>
  <c r="X93" i="6"/>
  <c r="S94" i="6"/>
  <c r="T94" i="6"/>
  <c r="X94" i="6"/>
  <c r="S95" i="6"/>
  <c r="T95" i="6"/>
  <c r="X95" i="6"/>
  <c r="S96" i="6"/>
  <c r="T96" i="6"/>
  <c r="X96" i="6"/>
  <c r="S97" i="6"/>
  <c r="T97" i="6"/>
  <c r="X97" i="6"/>
  <c r="S98" i="6"/>
  <c r="T98" i="6"/>
  <c r="X98" i="6"/>
  <c r="S99" i="6"/>
  <c r="T99" i="6"/>
  <c r="X99" i="6"/>
  <c r="S100" i="6"/>
  <c r="T100" i="6"/>
  <c r="X100" i="6"/>
  <c r="S101" i="6"/>
  <c r="T101" i="6"/>
  <c r="X101" i="6"/>
  <c r="S102" i="6"/>
  <c r="T102" i="6"/>
  <c r="X102" i="6"/>
  <c r="S103" i="6"/>
  <c r="T103" i="6"/>
  <c r="X103" i="6"/>
  <c r="S104" i="6"/>
  <c r="T104" i="6"/>
  <c r="X104" i="6"/>
  <c r="S105" i="6"/>
  <c r="T105" i="6"/>
  <c r="X105" i="6"/>
  <c r="S106" i="6"/>
  <c r="T106" i="6"/>
  <c r="X106" i="6"/>
  <c r="S107" i="6"/>
  <c r="T107" i="6"/>
  <c r="X107" i="6"/>
  <c r="S108" i="6"/>
  <c r="T108" i="6"/>
  <c r="X108" i="6"/>
  <c r="S109" i="6"/>
  <c r="T109" i="6"/>
  <c r="X109" i="6"/>
  <c r="S110" i="6"/>
  <c r="T110" i="6"/>
  <c r="X110" i="6"/>
  <c r="S111" i="6"/>
  <c r="T111" i="6"/>
  <c r="X111" i="6"/>
  <c r="S112" i="6"/>
  <c r="T112" i="6"/>
  <c r="X112" i="6"/>
  <c r="S113" i="6"/>
  <c r="T113" i="6"/>
  <c r="X113" i="6"/>
  <c r="S114" i="6"/>
  <c r="T114" i="6"/>
  <c r="X114" i="6"/>
  <c r="S115" i="6"/>
  <c r="T115" i="6"/>
  <c r="X115" i="6"/>
  <c r="S116" i="6"/>
  <c r="T116" i="6"/>
  <c r="X116" i="6"/>
  <c r="S117" i="6"/>
  <c r="T117" i="6"/>
  <c r="X117" i="6"/>
  <c r="S118" i="6"/>
  <c r="T118" i="6"/>
  <c r="X118" i="6"/>
  <c r="S119" i="6"/>
  <c r="T119" i="6"/>
  <c r="X119" i="6"/>
  <c r="S120" i="6"/>
  <c r="T120" i="6"/>
  <c r="X120" i="6"/>
  <c r="S121" i="6"/>
  <c r="T121" i="6"/>
  <c r="X121" i="6"/>
  <c r="S122" i="6"/>
  <c r="T122" i="6"/>
  <c r="X122" i="6"/>
  <c r="S123" i="6"/>
  <c r="T123" i="6"/>
  <c r="X123" i="6"/>
  <c r="S124" i="6"/>
  <c r="T124" i="6"/>
  <c r="X124" i="6"/>
  <c r="S125" i="6"/>
  <c r="T125" i="6"/>
  <c r="X125" i="6"/>
  <c r="S126" i="6"/>
  <c r="T126" i="6"/>
  <c r="X126" i="6"/>
  <c r="S127" i="6"/>
  <c r="T127" i="6"/>
  <c r="X127" i="6"/>
  <c r="Q128" i="6"/>
  <c r="S128" i="6"/>
  <c r="T128" i="6"/>
  <c r="X128" i="6"/>
  <c r="Q129" i="6"/>
  <c r="S129" i="6"/>
  <c r="T129" i="6"/>
  <c r="X129" i="6"/>
  <c r="Q130" i="6"/>
  <c r="S130" i="6"/>
  <c r="T130" i="6"/>
  <c r="U130" i="6"/>
  <c r="X130" i="6"/>
  <c r="Q131" i="6"/>
  <c r="S131" i="6"/>
  <c r="T131" i="6"/>
  <c r="U131" i="6"/>
  <c r="X131" i="6"/>
  <c r="Q132" i="6"/>
  <c r="S132" i="6"/>
  <c r="T132" i="6"/>
  <c r="U132" i="6"/>
  <c r="X132" i="6"/>
  <c r="Q133" i="6"/>
  <c r="S133" i="6"/>
  <c r="T133" i="6"/>
  <c r="U133" i="6"/>
  <c r="X133" i="6"/>
  <c r="Q134" i="6"/>
  <c r="S134" i="6"/>
  <c r="T134" i="6"/>
  <c r="U134" i="6"/>
  <c r="X134" i="6"/>
  <c r="Q135" i="6"/>
  <c r="S135" i="6"/>
  <c r="T135" i="6"/>
  <c r="U135" i="6"/>
  <c r="X135" i="6"/>
  <c r="Q136" i="6"/>
  <c r="S136" i="6"/>
  <c r="T136" i="6"/>
  <c r="U136" i="6"/>
  <c r="X136" i="6"/>
  <c r="Q137" i="6"/>
  <c r="S137" i="6"/>
  <c r="T137" i="6"/>
  <c r="U137" i="6"/>
  <c r="X137" i="6"/>
  <c r="Q138" i="6"/>
  <c r="S138" i="6"/>
  <c r="T138" i="6"/>
  <c r="U138" i="6"/>
  <c r="X138" i="6"/>
  <c r="Q139" i="6"/>
  <c r="S139" i="6"/>
  <c r="T139" i="6"/>
  <c r="U139" i="6"/>
  <c r="X139" i="6"/>
  <c r="Q140" i="6"/>
  <c r="S140" i="6"/>
  <c r="T140" i="6"/>
  <c r="U140" i="6"/>
  <c r="X140" i="6"/>
  <c r="Q141" i="6"/>
  <c r="S141" i="6"/>
  <c r="T141" i="6"/>
  <c r="U141" i="6"/>
  <c r="X141" i="6"/>
  <c r="Q142" i="6"/>
  <c r="S142" i="6"/>
  <c r="T142" i="6"/>
  <c r="U142" i="6"/>
  <c r="X142" i="6"/>
  <c r="Q143" i="6"/>
  <c r="S143" i="6"/>
  <c r="T143" i="6"/>
  <c r="U143" i="6"/>
  <c r="X143" i="6"/>
  <c r="Q144" i="6"/>
  <c r="S144" i="6"/>
  <c r="T144" i="6"/>
  <c r="U144" i="6"/>
  <c r="X144" i="6"/>
  <c r="Q145" i="6"/>
  <c r="S145" i="6"/>
  <c r="T145" i="6"/>
  <c r="U145" i="6"/>
  <c r="X145" i="6"/>
  <c r="Q146" i="6"/>
  <c r="S146" i="6"/>
  <c r="T146" i="6"/>
  <c r="U146" i="6"/>
  <c r="X146" i="6"/>
  <c r="Q147" i="6"/>
  <c r="S147" i="6"/>
  <c r="T147" i="6"/>
  <c r="U147" i="6"/>
  <c r="X147" i="6"/>
  <c r="Q148" i="6"/>
  <c r="S148" i="6"/>
  <c r="T148" i="6"/>
  <c r="U148" i="6"/>
  <c r="X148" i="6"/>
  <c r="Q149" i="6"/>
  <c r="S149" i="6"/>
  <c r="T149" i="6"/>
  <c r="U149" i="6"/>
  <c r="X149" i="6"/>
  <c r="Q150" i="6"/>
  <c r="S150" i="6"/>
  <c r="T150" i="6"/>
  <c r="U150" i="6"/>
  <c r="X150" i="6"/>
  <c r="Q151" i="6"/>
  <c r="S151" i="6"/>
  <c r="T151" i="6"/>
  <c r="U151" i="6"/>
  <c r="X151" i="6"/>
  <c r="Q152" i="6"/>
  <c r="S152" i="6"/>
  <c r="T152" i="6"/>
  <c r="U152" i="6"/>
  <c r="X152" i="6"/>
  <c r="Q153" i="6"/>
  <c r="S153" i="6"/>
  <c r="T153" i="6"/>
  <c r="U153" i="6"/>
  <c r="X153" i="6"/>
  <c r="Q154" i="6"/>
  <c r="S154" i="6"/>
  <c r="T154" i="6"/>
  <c r="U154" i="6"/>
  <c r="X154" i="6"/>
  <c r="Q155" i="6"/>
  <c r="S155" i="6"/>
  <c r="T155" i="6"/>
  <c r="U155" i="6"/>
  <c r="X155" i="6"/>
  <c r="Q156" i="6"/>
  <c r="S156" i="6"/>
  <c r="T156" i="6"/>
  <c r="U156" i="6"/>
  <c r="X156" i="6"/>
  <c r="Q157" i="6"/>
  <c r="S157" i="6"/>
  <c r="T157" i="6"/>
  <c r="U157" i="6"/>
  <c r="X157" i="6"/>
  <c r="X12" i="6"/>
  <c r="X13" i="6"/>
  <c r="X14" i="6"/>
  <c r="X15" i="6"/>
  <c r="X16" i="6"/>
  <c r="X17" i="6"/>
  <c r="X18" i="6"/>
  <c r="X19" i="6"/>
  <c r="X20" i="6"/>
  <c r="X21" i="6"/>
  <c r="T12" i="6"/>
  <c r="T13" i="6"/>
  <c r="T14" i="6"/>
  <c r="T15" i="6"/>
  <c r="T16" i="6"/>
  <c r="T17" i="6"/>
  <c r="T18" i="6"/>
  <c r="T19" i="6"/>
  <c r="T20" i="6"/>
  <c r="T21" i="6"/>
  <c r="S12" i="6"/>
  <c r="S13" i="6"/>
  <c r="S14" i="6"/>
  <c r="S15" i="6"/>
  <c r="S16" i="6"/>
  <c r="S17" i="6"/>
  <c r="S18" i="6"/>
  <c r="S19" i="6"/>
  <c r="S20" i="6"/>
  <c r="S21" i="6"/>
  <c r="X4" i="10" l="1"/>
  <c r="X5" i="10"/>
  <c r="X6" i="10"/>
  <c r="X7" i="10"/>
  <c r="X8" i="10"/>
  <c r="X9" i="10"/>
  <c r="X10" i="10"/>
  <c r="X11" i="10"/>
  <c r="X12" i="10"/>
  <c r="X13" i="10"/>
  <c r="X14" i="10"/>
  <c r="X15" i="10"/>
  <c r="X16" i="10"/>
  <c r="T4" i="10"/>
  <c r="T5" i="10"/>
  <c r="T6" i="10"/>
  <c r="T7" i="10"/>
  <c r="T8" i="10"/>
  <c r="T9" i="10"/>
  <c r="T10" i="10"/>
  <c r="T11" i="10"/>
  <c r="T12" i="10"/>
  <c r="T13" i="10"/>
  <c r="T14" i="10"/>
  <c r="T15" i="10"/>
  <c r="T16" i="10"/>
  <c r="U4" i="10"/>
  <c r="U5" i="10"/>
  <c r="U6" i="10"/>
  <c r="U7" i="10"/>
  <c r="U8" i="10"/>
  <c r="U9" i="10"/>
  <c r="U10" i="10"/>
  <c r="U11" i="10"/>
  <c r="U12" i="10"/>
  <c r="U13" i="10"/>
  <c r="U14" i="10"/>
  <c r="U15" i="10"/>
  <c r="U16" i="10"/>
  <c r="S4" i="10"/>
  <c r="S5" i="10"/>
  <c r="S6" i="10"/>
  <c r="S7" i="10"/>
  <c r="S8" i="10"/>
  <c r="S9" i="10"/>
  <c r="S10" i="10"/>
  <c r="S11" i="10"/>
  <c r="S12" i="10"/>
  <c r="S13" i="10"/>
  <c r="S14" i="10"/>
  <c r="S15" i="10"/>
  <c r="S16" i="10"/>
  <c r="Q4" i="10"/>
  <c r="Q5" i="10"/>
  <c r="Q6" i="10"/>
  <c r="Q7" i="10"/>
  <c r="Q8" i="10"/>
  <c r="Q9" i="10"/>
  <c r="Q10" i="10"/>
  <c r="Q11" i="10"/>
  <c r="Q12" i="10"/>
  <c r="Q13" i="10"/>
  <c r="Q14" i="10"/>
  <c r="Q15" i="10"/>
  <c r="Q16" i="10"/>
  <c r="X3" i="10"/>
  <c r="U3" i="10"/>
  <c r="T3" i="10"/>
  <c r="S3" i="10"/>
  <c r="Q3" i="10"/>
  <c r="X2" i="10"/>
  <c r="U2" i="10"/>
  <c r="T2" i="10"/>
  <c r="S2" i="10"/>
  <c r="Q2" i="10"/>
  <c r="CB28" i="9"/>
  <c r="CC28" i="9" s="1"/>
  <c r="CD28" i="9" s="1"/>
  <c r="BZ28" i="9"/>
  <c r="BX28" i="9"/>
  <c r="BT28" i="9"/>
  <c r="BS28" i="9"/>
  <c r="BQ28" i="9"/>
  <c r="BP28" i="9"/>
  <c r="CB27" i="9"/>
  <c r="CC27" i="9" s="1"/>
  <c r="CD27" i="9" s="1"/>
  <c r="BZ27" i="9"/>
  <c r="BX27" i="9"/>
  <c r="BT27" i="9"/>
  <c r="BS27" i="9"/>
  <c r="BQ27" i="9"/>
  <c r="BP27" i="9"/>
  <c r="CB26" i="9"/>
  <c r="CC26" i="9" s="1"/>
  <c r="CD26" i="9" s="1"/>
  <c r="BZ26" i="9"/>
  <c r="BX26" i="9"/>
  <c r="BT26" i="9"/>
  <c r="BS26" i="9"/>
  <c r="BQ26" i="9"/>
  <c r="BP26" i="9"/>
  <c r="CB25" i="9"/>
  <c r="CC25" i="9" s="1"/>
  <c r="CD25" i="9" s="1"/>
  <c r="BZ25" i="9"/>
  <c r="BX25" i="9"/>
  <c r="BT25" i="9"/>
  <c r="BS25" i="9"/>
  <c r="BQ25" i="9"/>
  <c r="BP25" i="9"/>
  <c r="CB24" i="9"/>
  <c r="CC24" i="9" s="1"/>
  <c r="CD24" i="9" s="1"/>
  <c r="BZ24" i="9"/>
  <c r="BX24" i="9"/>
  <c r="BT24" i="9"/>
  <c r="BS24" i="9"/>
  <c r="BQ24" i="9"/>
  <c r="BP24" i="9"/>
  <c r="CB23" i="9"/>
  <c r="CC23" i="9" s="1"/>
  <c r="CD23" i="9" s="1"/>
  <c r="BZ23" i="9"/>
  <c r="BX23" i="9"/>
  <c r="BT23" i="9"/>
  <c r="BS23" i="9"/>
  <c r="BQ23" i="9"/>
  <c r="BP23" i="9"/>
  <c r="CB22" i="9"/>
  <c r="CC22" i="9" s="1"/>
  <c r="CD22" i="9" s="1"/>
  <c r="BZ22" i="9"/>
  <c r="BX22" i="9"/>
  <c r="BT22" i="9"/>
  <c r="BS22" i="9"/>
  <c r="BQ22" i="9"/>
  <c r="BP22" i="9"/>
  <c r="CB21" i="9"/>
  <c r="CC21" i="9" s="1"/>
  <c r="CD21" i="9" s="1"/>
  <c r="BZ21" i="9"/>
  <c r="BX21" i="9"/>
  <c r="BT21" i="9"/>
  <c r="BS21" i="9"/>
  <c r="BQ21" i="9"/>
  <c r="BP21" i="9"/>
  <c r="CB20" i="9"/>
  <c r="CC20" i="9" s="1"/>
  <c r="CD20" i="9" s="1"/>
  <c r="BZ20" i="9"/>
  <c r="BX20" i="9"/>
  <c r="BT20" i="9"/>
  <c r="BS20" i="9"/>
  <c r="BQ20" i="9"/>
  <c r="BP20" i="9"/>
  <c r="CB19" i="9"/>
  <c r="CC19" i="9" s="1"/>
  <c r="CD19" i="9" s="1"/>
  <c r="BZ19" i="9"/>
  <c r="BX19" i="9"/>
  <c r="BT19" i="9"/>
  <c r="BS19" i="9"/>
  <c r="BQ19" i="9"/>
  <c r="BP19" i="9"/>
  <c r="CB18" i="9"/>
  <c r="CC18" i="9" s="1"/>
  <c r="CD18" i="9" s="1"/>
  <c r="BZ18" i="9"/>
  <c r="BX18" i="9"/>
  <c r="BT18" i="9"/>
  <c r="BS18" i="9"/>
  <c r="BQ18" i="9"/>
  <c r="BP18" i="9"/>
  <c r="CB17" i="9"/>
  <c r="CC17" i="9" s="1"/>
  <c r="CD17" i="9" s="1"/>
  <c r="BZ17" i="9"/>
  <c r="BX17" i="9"/>
  <c r="BT17" i="9"/>
  <c r="BS17" i="9"/>
  <c r="BQ17" i="9"/>
  <c r="BP17" i="9"/>
  <c r="CB16" i="9"/>
  <c r="CC16" i="9" s="1"/>
  <c r="CD16" i="9" s="1"/>
  <c r="BZ16" i="9"/>
  <c r="BX16" i="9"/>
  <c r="BT16" i="9"/>
  <c r="BS16" i="9"/>
  <c r="BQ16" i="9"/>
  <c r="BP16" i="9"/>
  <c r="CB15" i="9"/>
  <c r="CC15" i="9" s="1"/>
  <c r="CD15" i="9" s="1"/>
  <c r="BZ15" i="9"/>
  <c r="BX15" i="9"/>
  <c r="BT15" i="9"/>
  <c r="BS15" i="9"/>
  <c r="BQ15" i="9"/>
  <c r="BP15" i="9"/>
  <c r="CB14" i="9"/>
  <c r="CC14" i="9" s="1"/>
  <c r="CD14" i="9" s="1"/>
  <c r="BZ14" i="9"/>
  <c r="BX14" i="9"/>
  <c r="BT14" i="9"/>
  <c r="BS14" i="9"/>
  <c r="BQ14" i="9"/>
  <c r="BP14" i="9"/>
  <c r="CB13" i="9"/>
  <c r="CC13" i="9" s="1"/>
  <c r="CD13" i="9" s="1"/>
  <c r="BZ13" i="9"/>
  <c r="BX13" i="9"/>
  <c r="BT13" i="9"/>
  <c r="BS13" i="9"/>
  <c r="BQ13" i="9"/>
  <c r="BP13" i="9"/>
  <c r="CB12" i="9"/>
  <c r="CC12" i="9" s="1"/>
  <c r="CD12" i="9" s="1"/>
  <c r="BZ12" i="9"/>
  <c r="BX12" i="9"/>
  <c r="BT12" i="9"/>
  <c r="BS12" i="9"/>
  <c r="BQ12" i="9"/>
  <c r="BP12" i="9"/>
  <c r="CB11" i="9"/>
  <c r="CC11" i="9" s="1"/>
  <c r="CD11" i="9" s="1"/>
  <c r="BZ11" i="9"/>
  <c r="BX11" i="9"/>
  <c r="BT11" i="9"/>
  <c r="BS11" i="9"/>
  <c r="BQ11" i="9"/>
  <c r="BP11" i="9"/>
  <c r="CB10" i="9"/>
  <c r="CC10" i="9" s="1"/>
  <c r="CD10" i="9" s="1"/>
  <c r="BZ10" i="9"/>
  <c r="BX10" i="9"/>
  <c r="BT10" i="9"/>
  <c r="BS10" i="9"/>
  <c r="BQ10" i="9"/>
  <c r="BP10" i="9"/>
  <c r="CB9" i="9"/>
  <c r="CC9" i="9" s="1"/>
  <c r="CD9" i="9" s="1"/>
  <c r="BZ9" i="9"/>
  <c r="BX9" i="9"/>
  <c r="BT9" i="9"/>
  <c r="BS9" i="9"/>
  <c r="BQ9" i="9"/>
  <c r="BP9" i="9"/>
  <c r="CB8" i="9"/>
  <c r="CC8" i="9" s="1"/>
  <c r="CD8" i="9" s="1"/>
  <c r="BZ8" i="9"/>
  <c r="BX8" i="9"/>
  <c r="BT8" i="9"/>
  <c r="BS8" i="9"/>
  <c r="BQ8" i="9"/>
  <c r="BP8" i="9"/>
  <c r="CB7" i="9"/>
  <c r="CC7" i="9" s="1"/>
  <c r="CD7" i="9" s="1"/>
  <c r="BZ7" i="9"/>
  <c r="BX7" i="9"/>
  <c r="BT7" i="9"/>
  <c r="BS7" i="9"/>
  <c r="BQ7" i="9"/>
  <c r="BP7" i="9"/>
  <c r="CB6" i="9"/>
  <c r="CC6" i="9" s="1"/>
  <c r="CD6" i="9" s="1"/>
  <c r="BZ6" i="9"/>
  <c r="BX6" i="9"/>
  <c r="BT6" i="9"/>
  <c r="BS6" i="9"/>
  <c r="BQ6" i="9"/>
  <c r="BP6" i="9"/>
  <c r="CB5" i="9"/>
  <c r="CC5" i="9" s="1"/>
  <c r="CD5" i="9" s="1"/>
  <c r="BZ5" i="9"/>
  <c r="BX5" i="9"/>
  <c r="BT5" i="9"/>
  <c r="BS5" i="9"/>
  <c r="BQ5" i="9"/>
  <c r="BP5" i="9"/>
  <c r="CB4" i="9"/>
  <c r="CC4" i="9" s="1"/>
  <c r="CD4" i="9" s="1"/>
  <c r="BZ4" i="9"/>
  <c r="BX4" i="9"/>
  <c r="BT4" i="9"/>
  <c r="BS4" i="9"/>
  <c r="BQ4" i="9"/>
  <c r="BP4" i="9"/>
  <c r="CB3" i="9"/>
  <c r="CC3" i="9" s="1"/>
  <c r="CD3" i="9" s="1"/>
  <c r="BZ3" i="9"/>
  <c r="BX3" i="9"/>
  <c r="BT3" i="9"/>
  <c r="BS3" i="9"/>
  <c r="BQ3" i="9"/>
  <c r="BP3" i="9"/>
  <c r="CB2" i="9"/>
  <c r="CC2" i="9" s="1"/>
  <c r="CD2" i="9" s="1"/>
  <c r="BZ2" i="9"/>
  <c r="BX2" i="9"/>
  <c r="BT2" i="9"/>
  <c r="BS2" i="9"/>
  <c r="BQ2" i="9"/>
  <c r="BP2" i="9"/>
  <c r="BR12" i="9" l="1"/>
  <c r="BR22" i="9"/>
  <c r="BV22" i="9" s="1"/>
  <c r="BW22" i="9" s="1"/>
  <c r="BR26" i="9"/>
  <c r="BV26" i="9" s="1"/>
  <c r="BW26" i="9" s="1"/>
  <c r="BR5" i="9"/>
  <c r="BV5" i="9" s="1"/>
  <c r="BW5" i="9" s="1"/>
  <c r="BR25" i="9"/>
  <c r="BV25" i="9" s="1"/>
  <c r="BW25" i="9" s="1"/>
  <c r="BR14" i="9"/>
  <c r="BV14" i="9" s="1"/>
  <c r="BW14" i="9" s="1"/>
  <c r="BR20" i="9"/>
  <c r="BV20" i="9" s="1"/>
  <c r="BW20" i="9" s="1"/>
  <c r="BR9" i="9"/>
  <c r="BV9" i="9" s="1"/>
  <c r="BW9" i="9" s="1"/>
  <c r="BR24" i="9"/>
  <c r="BV24" i="9" s="1"/>
  <c r="BW24" i="9" s="1"/>
  <c r="BR28" i="9"/>
  <c r="BV28" i="9" s="1"/>
  <c r="BW28" i="9" s="1"/>
  <c r="BR8" i="9"/>
  <c r="BV8" i="9" s="1"/>
  <c r="BW8" i="9" s="1"/>
  <c r="BV12" i="9"/>
  <c r="BW12" i="9" s="1"/>
  <c r="BR16" i="9"/>
  <c r="BV16" i="9" s="1"/>
  <c r="BW16" i="9" s="1"/>
  <c r="BR23" i="9"/>
  <c r="BV23" i="9" s="1"/>
  <c r="BW23" i="9" s="1"/>
  <c r="BR27" i="9"/>
  <c r="BV27" i="9" s="1"/>
  <c r="BW27" i="9" s="1"/>
  <c r="BR4" i="9"/>
  <c r="BV4" i="9" s="1"/>
  <c r="BW4" i="9" s="1"/>
  <c r="BR18" i="9"/>
  <c r="BV18" i="9" s="1"/>
  <c r="BW18" i="9" s="1"/>
  <c r="BR6" i="9"/>
  <c r="BV6" i="9" s="1"/>
  <c r="BW6" i="9" s="1"/>
  <c r="BR10" i="9"/>
  <c r="BV10" i="9" s="1"/>
  <c r="BW10" i="9" s="1"/>
  <c r="BR2" i="9"/>
  <c r="BV2" i="9" s="1"/>
  <c r="BW2" i="9" s="1"/>
  <c r="BR3" i="9"/>
  <c r="BV3" i="9" s="1"/>
  <c r="BW3" i="9" s="1"/>
  <c r="BR7" i="9"/>
  <c r="BV7" i="9" s="1"/>
  <c r="BW7" i="9" s="1"/>
  <c r="BR11" i="9"/>
  <c r="BV11" i="9" s="1"/>
  <c r="BW11" i="9" s="1"/>
  <c r="BR15" i="9"/>
  <c r="BV15" i="9" s="1"/>
  <c r="BW15" i="9" s="1"/>
  <c r="BR19" i="9"/>
  <c r="BV19" i="9" s="1"/>
  <c r="BW19" i="9" s="1"/>
  <c r="BR13" i="9"/>
  <c r="BV13" i="9" s="1"/>
  <c r="BW13" i="9" s="1"/>
  <c r="BR17" i="9"/>
  <c r="BV17" i="9" s="1"/>
  <c r="BW17" i="9" s="1"/>
  <c r="BR21" i="9"/>
  <c r="BV21" i="9" s="1"/>
  <c r="BW21" i="9" s="1"/>
  <c r="U4" i="8" l="1"/>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Q104" i="8"/>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34" i="7"/>
  <c r="S5" i="7" l="1"/>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4"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2" i="7"/>
  <c r="U3" i="8"/>
  <c r="T3" i="8"/>
  <c r="S3" i="8"/>
  <c r="X2" i="8"/>
  <c r="U2" i="8"/>
  <c r="T2" i="8"/>
  <c r="S2" i="8"/>
  <c r="AA4" i="7" l="1"/>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AA81" i="7"/>
  <c r="AA82" i="7"/>
  <c r="AA83" i="7"/>
  <c r="AA84" i="7"/>
  <c r="AA85" i="7"/>
  <c r="AA86" i="7"/>
  <c r="AA87" i="7"/>
  <c r="AA88" i="7"/>
  <c r="AA89" i="7"/>
  <c r="AA90" i="7"/>
  <c r="AA91" i="7"/>
  <c r="AA92" i="7"/>
  <c r="AA93" i="7"/>
  <c r="AA94" i="7"/>
  <c r="AA95" i="7"/>
  <c r="AA96" i="7"/>
  <c r="AA97" i="7"/>
  <c r="AA98" i="7"/>
  <c r="AA99" i="7"/>
  <c r="AA100" i="7"/>
  <c r="AA101" i="7"/>
  <c r="AA102" i="7"/>
  <c r="AA103" i="7"/>
  <c r="AA104" i="7"/>
  <c r="AA105" i="7"/>
  <c r="AA106" i="7"/>
  <c r="AA107" i="7"/>
  <c r="AA108" i="7"/>
  <c r="AA3" i="7"/>
  <c r="AA2"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W3" i="7"/>
  <c r="U3" i="7"/>
  <c r="S3" i="7"/>
  <c r="W2" i="7"/>
  <c r="U2" i="7"/>
  <c r="S2" i="7"/>
  <c r="Q4" i="6" l="1"/>
  <c r="S4" i="6"/>
  <c r="T4" i="6"/>
  <c r="X4" i="6"/>
  <c r="Q2" i="6"/>
  <c r="S2" i="6"/>
  <c r="T2" i="6"/>
  <c r="X2" i="6"/>
  <c r="X8" i="6" l="1"/>
  <c r="X6" i="6"/>
  <c r="X3" i="6"/>
  <c r="X5" i="6"/>
  <c r="X7" i="6"/>
  <c r="X9" i="6"/>
  <c r="X10" i="6"/>
  <c r="X11" i="6"/>
  <c r="T3" i="6"/>
  <c r="T5" i="6"/>
  <c r="T6" i="6"/>
  <c r="T7" i="6"/>
  <c r="T8" i="6"/>
  <c r="T9" i="6"/>
  <c r="T10" i="6"/>
  <c r="T11" i="6"/>
  <c r="S3" i="6"/>
  <c r="S5" i="6"/>
  <c r="S6" i="6"/>
  <c r="S7" i="6"/>
  <c r="S8" i="6"/>
  <c r="S9" i="6"/>
  <c r="S10" i="6"/>
  <c r="S11" i="6"/>
  <c r="Q3" i="6"/>
  <c r="Q5" i="6"/>
  <c r="Q6" i="6"/>
  <c r="Q7" i="6"/>
  <c r="Q8" i="6"/>
  <c r="Q9" i="6"/>
  <c r="Q10" i="6"/>
  <c r="Q11" i="6"/>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2" i="3"/>
  <c r="V2" i="3" l="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2" i="3"/>
  <c r="T28" i="3"/>
  <c r="T29" i="3"/>
  <c r="T30" i="3"/>
  <c r="T31" i="3"/>
  <c r="T32" i="3"/>
  <c r="T33" i="3"/>
  <c r="T34" i="3"/>
  <c r="R28" i="3"/>
  <c r="R29" i="3"/>
  <c r="R30" i="3"/>
  <c r="R31" i="3"/>
  <c r="R32" i="3"/>
  <c r="R33" i="3"/>
  <c r="R34" i="3"/>
  <c r="T19" i="3"/>
  <c r="R19" i="3"/>
  <c r="T18" i="3"/>
  <c r="R18" i="3"/>
  <c r="T17" i="3"/>
  <c r="R17" i="3"/>
  <c r="T3" i="3"/>
  <c r="T4" i="3"/>
  <c r="T5" i="3"/>
  <c r="T6" i="3"/>
  <c r="T7" i="3"/>
  <c r="T8" i="3"/>
  <c r="T9" i="3"/>
  <c r="T10" i="3"/>
  <c r="T11" i="3"/>
  <c r="T12" i="3"/>
  <c r="T13" i="3"/>
  <c r="T14" i="3"/>
  <c r="T15" i="3"/>
  <c r="T16" i="3"/>
  <c r="T20" i="3"/>
  <c r="T21" i="3"/>
  <c r="T22" i="3"/>
  <c r="T23" i="3"/>
  <c r="T24" i="3"/>
  <c r="T25" i="3"/>
  <c r="T26" i="3"/>
  <c r="T27" i="3"/>
  <c r="T2" i="3"/>
  <c r="R2" i="3"/>
  <c r="R3" i="3"/>
  <c r="R4" i="3"/>
  <c r="R5" i="3"/>
  <c r="R6" i="3"/>
  <c r="R7" i="3"/>
  <c r="R8" i="3"/>
  <c r="R9" i="3"/>
  <c r="R10" i="3"/>
  <c r="R11" i="3"/>
  <c r="R12" i="3"/>
  <c r="R13" i="3"/>
  <c r="R14" i="3"/>
  <c r="R15" i="3"/>
  <c r="R16" i="3"/>
  <c r="R20" i="3"/>
  <c r="R21" i="3"/>
  <c r="R22" i="3"/>
  <c r="R23" i="3"/>
  <c r="R24" i="3"/>
  <c r="R25" i="3"/>
  <c r="R26" i="3"/>
  <c r="R27" i="3"/>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2" i="1"/>
  <c r="M32" i="1"/>
  <c r="M33" i="1"/>
  <c r="M34" i="1"/>
  <c r="M3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2" i="1"/>
</calcChain>
</file>

<file path=xl/sharedStrings.xml><?xml version="1.0" encoding="utf-8"?>
<sst xmlns="http://schemas.openxmlformats.org/spreadsheetml/2006/main" count="9713" uniqueCount="4628">
  <si>
    <t>Title</t>
  </si>
  <si>
    <t>SKU</t>
  </si>
  <si>
    <t>B0000631ZM</t>
  </si>
  <si>
    <t>Wusthof WU5558 Kitchen Shears, 8", Black</t>
  </si>
  <si>
    <t>Wusthof Shears, 5558-1</t>
  </si>
  <si>
    <t>B005YC1R24</t>
  </si>
  <si>
    <t>Wusthof Classic High Carbon Steel Knife Paring Knife, 3.5 Inch</t>
  </si>
  <si>
    <t>Wusthof Classic 3.5" Paring 4066-09</t>
  </si>
  <si>
    <t>B010E1ZFG8</t>
  </si>
  <si>
    <t>WÜSTHOF Gourmet 2 Piece Spreader and Shears Set | 5"  Sandwhich Spreader and Come Apart Kitchen Shears | Precise Laser Cut High Carbon Stainless Steel Condiment Spreader Knife - Model 8757</t>
  </si>
  <si>
    <t>Wusthof Gourmet Spreader and Shears 8757</t>
  </si>
  <si>
    <t>B0001WN9OG</t>
  </si>
  <si>
    <t>Wusthof WU4182 4182 Santoku knife, 5", Black</t>
  </si>
  <si>
    <t>Wusthof Classic 5" Santoku, 4182-7</t>
  </si>
  <si>
    <t>B00009WDT8</t>
  </si>
  <si>
    <t>Wüsthof - 10" Knife Sharpening Steel with Loop</t>
  </si>
  <si>
    <t>Wusthof 10" Steel with Loop, 4473</t>
  </si>
  <si>
    <t>B0000DJZJ0</t>
  </si>
  <si>
    <t>WÜSTHOF Gourmet Six Piece Steak Knife Set | 6-Piece German Knife Set | Precise Laser Cut High Carbon Stainless Steel Kitchen Steak Knife Set  - Model 9728</t>
  </si>
  <si>
    <t>Wusthof Gourmet 6-Piece Set, 9728</t>
  </si>
  <si>
    <t>B00009ZK07</t>
  </si>
  <si>
    <t>Wusthof 4582-7/16 CLASSIC Cook's Knife, 6-Inch, Black</t>
  </si>
  <si>
    <t>B003TWNZ08</t>
  </si>
  <si>
    <t>Wüsthof - 2 Stage Hand-Held Sharpener (2922)</t>
  </si>
  <si>
    <t>Wusthof 2-Stage Sharpener, 2922-7</t>
  </si>
  <si>
    <t>B0000631ZJ</t>
  </si>
  <si>
    <t>WÜSTHOF Gourmet Four Piece Steak Knife Set | 4-Piece German Knife Set | Precise Laser Cut High Carbon Stainless Steel Kitchen Steak Knife Set  - Model 9729</t>
  </si>
  <si>
    <t>Wusthof Gourmet 4-Piece Set, 9729</t>
  </si>
  <si>
    <t>B0000631ZP</t>
  </si>
  <si>
    <t>Wusthof 8-Piece Stainless-Steel Steak Knife Set with Wooden Gift Box</t>
  </si>
  <si>
    <t>9468, Used-LN</t>
  </si>
  <si>
    <t>B000068UZ3</t>
  </si>
  <si>
    <t>Wusthof 2-Piece Mincing Knife and Cutting Board Set</t>
  </si>
  <si>
    <t>Wusthof 2-Piece Mincing Set, 9881</t>
  </si>
  <si>
    <t>B007URVGVS</t>
  </si>
  <si>
    <t>Wusthof Ten Piece Block Set Gourmet, Black</t>
  </si>
  <si>
    <t>Wusthof Gourmet 10-Piece Set, 9310</t>
  </si>
  <si>
    <t>B008GRUNOC</t>
  </si>
  <si>
    <t>Wusthof 4862-7/20 Pro Cook´s knife, 8 Inch, Black</t>
  </si>
  <si>
    <t>Wusthof Pro 8" Cooks, 4862-20</t>
  </si>
  <si>
    <t>B00005MEGX</t>
  </si>
  <si>
    <t>Wusthof 4183 Wusthof Classic Hollow Edge Santoku Knife 7, 7", Black</t>
  </si>
  <si>
    <t>Wusthof Classic 7" Santoku 4183-7</t>
  </si>
  <si>
    <t>B0000DJYX3</t>
  </si>
  <si>
    <t>Wusthof Gourmet 7" Cleaver (4685/19)</t>
  </si>
  <si>
    <t>Wusthof 7" Cleaver, 4685-19</t>
  </si>
  <si>
    <t>B00A37Q81K</t>
  </si>
  <si>
    <t>Wusthof Classic Hollow Edge Nakiri Knife, 7 Inch</t>
  </si>
  <si>
    <t>Wusthof 7" Nakiri Knife, 4193-7</t>
  </si>
  <si>
    <t>B07HVQ4LDZ</t>
  </si>
  <si>
    <t>Wüsthof 8516-6 Gourmet Knife Block Set, One Size, Acacia Block, Stainless Knives</t>
  </si>
  <si>
    <t>8516-6</t>
  </si>
  <si>
    <t>B00005NANS</t>
  </si>
  <si>
    <t>Wusthof 4603 Boning Knife, 6 Inch, Black</t>
  </si>
  <si>
    <t>Wusthof Classic 6" Boning, 4603-7</t>
  </si>
  <si>
    <t>B0000DJYG2</t>
  </si>
  <si>
    <t>Wusthof Gourmet Offset Slotted Spatula, 6-1/2-Inch</t>
  </si>
  <si>
    <t>Wusthof Slotted Spatula, 4433</t>
  </si>
  <si>
    <t>B002CZOSJU</t>
  </si>
  <si>
    <t>Wusthof 9740-1 CLASSIC Two Piece Carving Set, 2, Black, Stainless Steel</t>
  </si>
  <si>
    <t>Wusthof Classic 2-Piece Set, 9740-1</t>
  </si>
  <si>
    <t>B00009ZK08</t>
  </si>
  <si>
    <t>WÜSTHOF 4582/20 Classic 8 Inch Chef's Knife,Black,8-Inch</t>
  </si>
  <si>
    <t>B004AWE0NC</t>
  </si>
  <si>
    <t>Wusthof Gourmet 7-Piece Steak-Knife Set with Wooden Block</t>
  </si>
  <si>
    <t>Wusthof Gourmet 7-Piece Set, 8305</t>
  </si>
  <si>
    <t>B00005MEGM</t>
  </si>
  <si>
    <t>Wüsthof Classic Steak Knife Set, 4-Piece</t>
  </si>
  <si>
    <t>Wusthof Classic 4-Piece Set, 9731</t>
  </si>
  <si>
    <t>B00MBXT6PY</t>
  </si>
  <si>
    <t>Wusthof Classic Ikon 9" Double Serrated Bread Knife 4163-7/23</t>
  </si>
  <si>
    <t>Wusthof Classic Ikon 9" Bread, 4163-23</t>
  </si>
  <si>
    <t>B07FGW2BT3</t>
  </si>
  <si>
    <t>WÜSTHOF CLASSIC IKON Seven Acacia Block 7-Piece German Set | Precision Forged High Carbon Stainless Steel Kitchen Knife, 15 Slot Wood, Model 8347-6</t>
  </si>
  <si>
    <t>Wusthof Classic Ikon 7-Piece Set 8347-6</t>
  </si>
  <si>
    <t>B009T9MRTU</t>
  </si>
  <si>
    <t>Wusthof Stainless Steel 10 Piece Steak and Carving Set with Presentation Chest, Silver</t>
  </si>
  <si>
    <t>B00005MEGJ</t>
  </si>
  <si>
    <t>Wüsthof - Three Piece Cook's Set - 3 1/2" Paring Knife, 6" Utility Knife, and 8" Cook's Knife (9608)</t>
  </si>
  <si>
    <t>9608, Used-LN</t>
  </si>
  <si>
    <t>B00005MEHP</t>
  </si>
  <si>
    <t>Wusthof Classic Ikon two piece starter set</t>
  </si>
  <si>
    <t>Wusthof Classic Ikon 2-Piece Set, 9606</t>
  </si>
  <si>
    <t>B00009ZK0A</t>
  </si>
  <si>
    <t>Wusthof Classic 10" Cook's Knife, 4582-7/26</t>
  </si>
  <si>
    <t>Wusthof Classic 10" Cook's Knife</t>
  </si>
  <si>
    <t>B00009YB4A</t>
  </si>
  <si>
    <t>Wusthof Classic Tomato Knife 4109-7</t>
  </si>
  <si>
    <t>Wusthof Classic Tomato Knife, 4109-7</t>
  </si>
  <si>
    <t>B003TWNYYU</t>
  </si>
  <si>
    <t>Wusthof Unisex 4-Stage Hand Held Sharpener - 2944 Black</t>
  </si>
  <si>
    <t>2944-7, Used-LN</t>
  </si>
  <si>
    <t>Wusthof Univeral Sharpener, 2944-7</t>
  </si>
  <si>
    <t>4066-09, Used-LN</t>
  </si>
  <si>
    <t>B00B29Z3FK</t>
  </si>
  <si>
    <t>Wusthof Classic Full Serrated Paring Knife, 3.5 Inch</t>
  </si>
  <si>
    <t>Wusthof 3.5" Serrated Paring Knife</t>
  </si>
  <si>
    <t>Description</t>
  </si>
  <si>
    <t>Price</t>
  </si>
  <si>
    <t>Bundle with</t>
  </si>
  <si>
    <t>ASIN</t>
  </si>
  <si>
    <t>&lt;br&gt;&lt;b&gt;&lt;/b&gt;&lt;br&gt;&lt;br&gt;</t>
  </si>
  <si>
    <t>Wu-Annov-1</t>
  </si>
  <si>
    <t>Wu-Annov-7</t>
  </si>
  <si>
    <t>Wu-Annov-20</t>
  </si>
  <si>
    <t>Wu-Annov-19</t>
  </si>
  <si>
    <t>Wu-Annov-23</t>
  </si>
  <si>
    <t>Wu-Annov-2</t>
  </si>
  <si>
    <t>Wu-Annov-3</t>
  </si>
  <si>
    <t>Wu-Annov-4</t>
  </si>
  <si>
    <t>Wu-Annov-5</t>
  </si>
  <si>
    <t>Wu-Annov-6</t>
  </si>
  <si>
    <t>Wu-Annov-8</t>
  </si>
  <si>
    <t>Wu-Annov-9</t>
  </si>
  <si>
    <t>Wu-Annov-10</t>
  </si>
  <si>
    <t>Wu-Annov-11</t>
  </si>
  <si>
    <t>Wu-Annov-12</t>
  </si>
  <si>
    <t>Wu-Annov-13</t>
  </si>
  <si>
    <t>Wu-Annov-14</t>
  </si>
  <si>
    <t>Wu-Annov-15</t>
  </si>
  <si>
    <t>Wu-Annov-16</t>
  </si>
  <si>
    <t>Wu-Annov-17</t>
  </si>
  <si>
    <t>Wu-Annov-18</t>
  </si>
  <si>
    <t>Wu-Annov-21</t>
  </si>
  <si>
    <t>Wu-Annov-22</t>
  </si>
  <si>
    <t>Wu-Annov-24</t>
  </si>
  <si>
    <t>Wu-Annov-25</t>
  </si>
  <si>
    <t>Wu-Annov-26</t>
  </si>
  <si>
    <t>Wu-Annov-27</t>
  </si>
  <si>
    <t>Wu-Annov-28</t>
  </si>
  <si>
    <t>Wu-Annov-29</t>
  </si>
  <si>
    <t>Wu-Annov-30</t>
  </si>
  <si>
    <t>Wu-Annov-31</t>
  </si>
  <si>
    <t>Wu-Annov-32</t>
  </si>
  <si>
    <t>Wu-Annov-33</t>
  </si>
  <si>
    <t>Wu-Annov-34</t>
  </si>
  <si>
    <t>&lt;br&gt;&lt;b&gt;Wusthof WU5558 Kitchen Shears, 8", Black&lt;/b&gt;&lt;br&gt;Wusthof come-a-part kitchen shearsthese Wusthof come-a-part kitchen shears are good for snipping flowers, strings, cloth or herbs. The come-a-part mechanism lets you clean These scissors easily and quickly. It also prevents bacteria or rust from developing between the two halves of these German-made shears. You'll appreciate their lifetime from Wusthof. Standard features: Wusthof come-a-part kitchen shears length: 8" precision forged high carbon stainless steel has a bone notch synthetic handle hand wash lifetime Wusthof against material And manufacturing defects, with normal use and proper care Made in Solingen Germany model#: 5558-1 240613&lt;br&gt;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</si>
  <si>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</si>
  <si>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</si>
  <si>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</si>
  <si>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Anova Culinary Sous Vide Precision Cooker Nano</t>
  </si>
  <si>
    <t>Anova Culinary AN500-US00 Sous Vide Precision Cooker (WiFi)</t>
  </si>
  <si>
    <t>Anova Culinary Sous Vide Precision Cooker Pro (WiFi) </t>
  </si>
  <si>
    <t>Nano</t>
  </si>
  <si>
    <t>Wifi</t>
  </si>
  <si>
    <t>&lt;br&gt;&lt;b&gt;Wusthof Classic High Carbon Steel Knife Paring Knife, 3.5 Inch&lt;/b&gt;&lt;br&gt;Perform all of your small cutting tasks with this Wustof Classic paring knife. Made in Solingen, Germany, it was hand-forged in 38 manufacturing steps by skilled craftsmen. The high-carbon stainless steel blade is hardened to maintain a sharp edge, and its full tang provides perfect balance with a riveted, high-impact composition handle. Wusthof's newest state of the art technology incorporates a new computer controlled method for putting the edge on Classic knives and allows for an exacting edge from the tip of the knife down to the heel. With this newer precision, the knives are made sharper to 14 degrees per side for a total of 28 degrees, doubling the sharpness retention. This knife is backed by a manufacturer's limited lifetime warranty and is the perfect addition to your cutlery collection.&lt;br&gt;</t>
  </si>
  <si>
    <t>&lt;br&gt;&lt;b&gt;WÜSTHOF Gourmet 2 Piece Spreader and Shears Set | 5" Sandwhich Spreader and Come Apart Kitchen Shears | Precise Laser Cut High Carbon Stainless Steel Condiment Spreader Knife – Model 8757&lt;/b&gt;&lt;br&gt;The Two Piece set contains a 5" Spreader and Come Apart Kitchen Shears&lt;br&gt;</t>
  </si>
  <si>
    <t>Pro</t>
  </si>
  <si>
    <t>&lt;br&gt;&lt;b&gt;Wusthof WU4182 4182 Santoku knife, 5", Black&lt;/b&gt;&lt;br&gt;&lt;br&gt;</t>
  </si>
  <si>
    <t>Gourmet</t>
  </si>
  <si>
    <t>Classic</t>
  </si>
  <si>
    <t>Ikon</t>
  </si>
  <si>
    <t>&lt;br&gt;&lt;b&gt;Wüsthof - 10" Knife Sharpening Steel with Loop&lt;/b&gt;&lt;br&gt;When that time comes that you need to touch up the sharp edge of your Wusthof knife the 10" steel is a good option. The Wusthof 10" inch steel can realign your knife edge quickly and easily. Honing steels are often confused as sharpeners. Your honing steel will realaign your knife edge but will not put a new edge on it. In trying to explain what a honing steel does try to imaging your sharpening steel and your toothbrush. It is a maintaince tool that you use everyday. In the case of your knife this would be maintaining the knifes edge. Now eventually you would need to see your dentist. That would be a sharpener. This would be a more detailed and agressive action and they would actually remove metal from the edge of the knife. Much like a dentist would do to your teeth. Now to maintain healthy teeth you brush everyday. To maintain a sharp knife you should steel your knife everyday. And remember only go to the Dentist(sharpener) once or twice a year.. Wüsthof - 10" Knife Sharpening Steel with Loop&lt;br&gt;</t>
  </si>
  <si>
    <t>&lt;br&gt;&lt;b&gt;WÜSTHOF Gourmet Six Piece Steak Knife Set | 6-Piece German Knife Set | Precise Laser Cut High Carbon Stainless Steel Kitchen Steak Knife Set – Model 9728&lt;/b&gt;&lt;br&gt;Serve your guests in style with this Gourmet six piece steak knife set from Wusthof. This set includes six steak knives that are resistant to odor absorption and staining.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blades retain their edge 30 percent longer. The knives also have a full tang and an ergonomic fit handle made from durable synthetic material for a secure grip. The bolsters/finger guards are Wusthof's "signature" feature; it accounts for the heft, or solid balanced feel that one gets from a Wusthof knife. This set is ideal for every occasion, from casual get togethers to formal dinner parties. It includes a manufacturer's limited lifetime warranty and is the perfect addition to any kitchen.&lt;br&gt;</t>
  </si>
  <si>
    <t>&lt;br&gt;&lt;b&gt;Wusthof 4582-7/16 CLASSIC Cook's Knife, 6-Inch, Black&lt;/b&gt;&lt;br&gt;A chef's knife is one of the essential tools every cook needs in the kitchen. These fully forged Wusthof knives are meticulously handcrafted to achieve balance, strength and comfort. Each Wusthof Classic knife is precision-forged from a single piece of high-carbon steel and designed in consultation with professional chefs. Featuring a triple-riveted full-tang handle for durability and control, the full bolster protects fingers from the laser-cut blade that stays razor-sharp. Thanks to Wüsthof?s Precision Edge Technology, this knife arrives exceptionally sharp and will stay sharp after years of frequent use. Lifetime warranty. Hand wash with warm water and a little detergent, then rinse carefully and dry with a towel. Made in Germany.&lt;br&gt;</t>
  </si>
  <si>
    <t>&lt;br&gt;&lt;b&gt;Wüsthof - 2 Stage Hand-Held Sharpener (2922)&lt;/b&gt;&lt;br&gt;Give your kitchen knives a professional sharpening right at home with the Precision Edge 2-stage knife sharpener from Wusthof, which requires nothing but a few easy strokes to keep all your Wusthof knives sharp. It features hard carbide steel blades for a coarse sharpening stage and fine ceramic rods for the honing stage. Simply place the Precision Edge on a flat work surface, hold the grip handle with one hand, and insert the knife blade fully into the slot at a 90-degree angle to the sharpener and pull back a few times to sharpen. After setting the knife's edge with the carbide side, use the unit's ceramic side to nicely finish the edge. It measures 9 by 1-1/2 by 3-1/2 inches, and it's weighted for added safety.&lt;br&gt;</t>
  </si>
  <si>
    <t>&lt;br&gt;&lt;b&gt;WÜSTHOF Gourmet Four Piece Steak Knife Set | 4-Piece German Knife Set | Precise Laser Cut High Carbon Stainless Steel Kitchen Steak Knife Set – Model 9729&lt;/b&gt;&lt;br&gt;9729 Features: -Gourmet knives are made of high-carbon stainless steel. -Gourmet laser-cut knives are crafted. Well-balanced and durable. Handle Color: -Black. Blade Material: -High carbon stainless steel. Handle Material: -Plastic. Number of Items Included: -4. Pieces Included: -Steak knife. Dimensions: Overall Product Weight: -0.62 lbs.&lt;br&gt;</t>
  </si>
  <si>
    <t>&lt;br&gt;&lt;b&gt;Wusthof 8-Piece Stainless-Steel Steak Knife Set with Wooden Gift Box&lt;/b&gt;&lt;br&gt;9468 Features: -Product Care: Hand wash with mild detergent, then dry and store. -Steak Knife Set. -Pieces included: Eight (8) steak knives with blades, wood presentation box. -Blade Material: High Carbon Stainless Steel. -Knife Storage: Yes. -Serrated Blade: Yes. Blade Material: -High carbon stainless steel. Number of Items Included: -9. Pieces Included: -Steak knife. Dimensions: Overall Product Weight: -3 lbs.&lt;br&gt;</t>
  </si>
  <si>
    <t>&lt;br&gt;&lt;b&gt;Wusthof 2-Piece Mincing Knife and Cutting Board Set&lt;/b&gt;&lt;br&gt;The 8" mezzaluna and cutting board is ideal for cutting herbs and making pesto. The rocking motion of the knife will make cutting a joy.&lt;br&gt;</t>
  </si>
  <si>
    <t>&lt;br&gt;&lt;b&gt;Wusthof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t>
  </si>
  <si>
    <t>&lt;br&gt;&lt;b&gt;Wusthof 4862-7/20 Pro Cook´s knife, 8 Inch, Black&lt;/b&gt;&lt;br&gt;This Wusthof Pro series 8" Chef knife is designed exclusively for the tough day-to-day demands of the commercial kitchen, with the NSF listing to back it. Use it for mincing, slicing, and chopping vegetables, slicing meat, and disjointing large cuts. Its soft, ergonomic poly handle is one of the most comfortable handles available on the market, effortlessly guiding the high-quality, rust-resistant German steel blade wherever the culinary professional demands.this stamped line of Wusthof cutlery offers the same high-quality German made products at never before seen prices. Designed by chefs, for chefs, these knives are built to withstand the rigors of everyday use. They use the same steel, The same craftsmanship, The same Wusthof quality, and the same instant name recognition as Wusthof knives costing four times as much – exclusively for the food service industry.&lt;br&gt;</t>
  </si>
  <si>
    <t>&lt;br&gt;&lt;b&gt;Wusthof 4183 Wusthof Classic Hollow Edge Santoku Knife 7, 7", Black&lt;/b&gt;&lt;br&gt;Forged from one piece of specially tempered high-carbon steel to ensure outstanding strength, this multipurpose workhorse is perfect for professional chefs and home-cooking enthusiasts. An Asian-style chef’s knife, this santoku has a specially designed “hollow” blade, allowing you to chop and slice with great precision without food sticking to the blade. The blade’s extraordinary sharpness is designed to last and easy to maintain. Triple-riveted, full-tang handle is seamless for a hygienic fit. Limited lifetime warranty. 7". Hand wash. Made in Germany.&lt;br&gt;</t>
  </si>
  <si>
    <t>&lt;br&gt;&lt;b&gt;Wusthof Gourmet 7" Cleaver (4685/19)&lt;/b&gt;&lt;br&gt;The Wusthof Classic 7" Meat Cleaver is blunt and thick to cut through bone for meat separating. 4685/19 Blade Length: 7" Features: -Classic collection. -Product Care: Hand wash with mild detergent, then dry and store . -Material: Solid steel (Chromium-molybdenum-vanadium). -Handle material: Synthetic. -Handle color: Black. -Large and heavy blade used to split bones. Knife Type: -Cleaver. Construction: -Forged. Blade Material: -High carbon stainless steel. Commercial Use: -Yes. . Dimensions: Blade Length 6" - Blade Length: -6". Blade Length 6" - Overall Product Weight: -1.59 lbs. Blade Length 7" - Blade Length: -7". Blade Length 7" - Overall Product Weight: -1.88 lbs. Blade Length 8" - Blade Length: -8". Blade Length 8" - Overall Product Weight: -2.23 lbs. Blade Length 9" - Blade Length: -9". Blade Length 9" - Overall Product Weight: -2.7 lbs.&lt;br&gt;</t>
  </si>
  <si>
    <t>&lt;br&gt;&lt;b&gt;Wusthof Classic Hollow Edge Nakiri Knife, 7 Inch&lt;/b&gt;&lt;br&gt;The Classic Nakiri Knife combines the features of a chef's knife with the versatility of a vegetable cleaver. Granton-edge blade, angled on both sides for slicing and chopping, is 30% sharper and holds its edge 30% longer than ordinary Asian-style blades. No-stick Granton edge makes a cut that forms air pockets, allowing food to release easier from the blade. Precision forged in Solingen, Germany, from high-carbon no-stain steel; full tang.&lt;br&gt;</t>
  </si>
  <si>
    <t>&lt;br&gt;&lt;b&gt;Wüsthof 8516-6 Gourmet Knife Block Set, One Size, Acacia Block, Stainless Knives&lt;/b&gt;&lt;br&gt;16 piece set contains a wide assortment of knives for all purposes. Comes with storage block to safely store all of your knives.&lt;br&gt;</t>
  </si>
  <si>
    <t>&lt;br&gt;&lt;b&gt;Wusthof 4603 Boning Knife, 6 Inch, Black&lt;/b&gt;&lt;br&gt;Wusthof 4603-7 - Classic 6" Flexible Boning Knife. Comfortable and highly-durable polyoxymethylene.&lt;br&gt;</t>
  </si>
  <si>
    <t>&lt;br&gt;&lt;b&gt;Wusthof Gourmet Offset Slotted Spatula, 6-1/2-Inch&lt;/b&gt;&lt;br&gt;This offset Wusthof slotted spatula features a razor-thin flexible blade designed to slide easily under foods without crumbling edges. Perfect for delicate fish, the stainless steel surface won’t waver and maintains its strength when burdened. A comfortable polypropylene handle secured with two rivets provides excellent maneuverability and precise control, while the long slots traveling the length of the flipping surface allow grease and fats to drip away. Able to double as a whisk, this spatula is dishwasher safe, making cleanup a breeze.&lt;br&gt;</t>
  </si>
  <si>
    <t>&lt;br&gt;&lt;b&gt;Wusthof 9740-1 CLASSIC Two Piece Carving Set, 2, Black, Stainless Steel&lt;/b&gt;&lt;br&gt;Great for everything from serving up perfect cuts of prime rib to slicing leftovers for your favorite sandwich, this attractive, functional set contains everything you need to carve and serve meats in style. Featuring Wüsthof’s timeless quality and durable construction, this set pairs a hollow-edged carving knife that slices through meats with ease and a carving fork for serving and steadying the meat while slicing. An attractive addition to any kitchen. Manufacturer: Wusthof. Includes: Hollow-edge carving knife, carving fork. Material: High carbon stainless steel, polymer (POM). Care: Hand wash only. Dimensions: Carving knife blade is 8"; carving fork is 6". Warranty: Lifetime warranty. Made in Germany. FEATURESEach Wusthof Classic knife is precision forged from a single piece of high-carbon steel. Designed in consultation with professional chefs, each knife features a triple-riveted full-tang handle for durability and control. Full bolster helps balance the blade and protects fingers. Wüsthof’s Precision Edge technology ensures that the knife is razor sharp right out of the box and stays sharp through several years of use.&lt;br&gt;</t>
  </si>
  <si>
    <t>&lt;br&gt;&lt;b&gt;WÜSTHOF 4582/20 Classic 8 Inch Chef’s Knife,Black,8-Inch&lt;/b&gt;&lt;br&gt;A chef?s knife is one of the essential tools every cook needs in the kitchen. These fully forged Wusthof knives are meticulously handcrafted to achieve balance, strength and comfort. Each Wusthof Classic knife is precision-forged from a single piece of high-carbon steel and designed in consultation with professional chefs. Featuring a triple-riveted full-tang handle for durability and control, the full bolster protects fingers from the laser-cut blade that stays razor-sharp. Thanks to Wüsthof?s Precision Edge Technology, this knife arrives exceptionally sharp and will stay sharp after years of frequent use. Lifetime warranty. Hand wash with warm water and a little detergent, then rinse carefully and dry with a towel. Made in Germany.&lt;br&gt;</t>
  </si>
  <si>
    <t>&lt;br&gt;&lt;b&gt;Wusthof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t>
  </si>
  <si>
    <t>&lt;br&gt;&lt;b&gt;Wüsthof Classic Steak Knife Set, 4-Piece&lt;/b&gt;&lt;br&gt;WÜSTHOF CLASSIC SERIES – 4 Piece Steak Knife Set with triple riveted synthetic polypropylene handles that resist fading, discoloration, heat and impact. recision Forged High-Carbon Stainless Steel. RAZOR SHARP – High Carbon Stainless Steel Blades, precisely cut with the latest state of the art technology for incredible sharpness and easy maintenance. WÜSTHOF kitchen knives are Hand Wash Only. WÜSTHOF STEAK KNIFE SET – Includes four 4 1/2" Steak Knives. WÜSTHOF Steak Knives have a straight clean edge that glide through beef like butter without shredding or damaging the meat&lt;br&gt;</t>
  </si>
  <si>
    <t>&lt;br&gt;&lt;b&gt;Wusthof Classic Ikon 9” Double Serrated Bread Knife 4163-7/23&lt;/b&gt;&lt;br&gt;&lt;br&gt;</t>
  </si>
  <si>
    <t>&lt;br&gt;&lt;b&gt;WÜSTHOF CLASSIC IKON Seven Acacia Block 7-Piece German Set | Precision Forged High Carbon Stainless Steel Kitchen Knife, 15 Slot Wood, Model 8347-6&lt;/b&gt;&lt;br&gt;Each Wusthof knife set is made of high quality materials in Solingen, Germany. Precision forged, full tang blades. Each knife blade is buffed and polished by Hand.&lt;br&gt;</t>
  </si>
  <si>
    <t>&lt;br&gt;&lt;b&gt;Wusthof Stainless Steel 10 Piece Steak and Carving Set with Presentation Chest, Silver&lt;/b&gt;&lt;br&gt;&lt;br&gt;</t>
  </si>
  <si>
    <t>&lt;br&gt;&lt;b&gt;Wüsthof - Three Piece Cook’s Set - 3 1/2" Paring Knife, 6" Utility Knife, and 8" Cook’s Knife (9608)&lt;/b&gt;&lt;br&gt;Wusthof 9608 The Classic series is a traditional cutlery design, created with outstanding German craftmanship, for both professionals and home-cooking enthusiasts. Classic features a triple-riveted, precision forged blade, made from Wusthof's special high-carbon stain resistant alloy. It is perfectly balanced for effortless performance. Features: -Gift Set Includes: 3 1/2" Paring Knife, 6" Utility Knife, 8" Cook's Knife.-Made in Germany.&lt;br&gt;</t>
  </si>
  <si>
    <t>&lt;br&gt;&lt;b&gt;Wusthof Classic Ikon two piece starter set&lt;/b&gt;&lt;br&gt;Set contains a 3. 5" Paring knife and an 8" Cooks knife. Precision forged, full tang blades.&lt;br&gt;</t>
  </si>
  <si>
    <t>&lt;br&gt;&lt;b&gt;Wusthof Classic 10" Cook's Knife, 4582-7/26&lt;/b&gt;&lt;br&gt;&lt;br&gt;</t>
  </si>
  <si>
    <t>&lt;br&gt;&lt;b&gt;Wusthof Classic Tomato Knife 4109-7&lt;/b&gt;&lt;br&gt;Perform all of your cutting tasks with this Wustof Classic tomato knife. Made in Solingen, Germany, it was hand-forged in 38 manufacturing steps by skilled craftsmen. The high-carbon stainless steel blade is hardened to maintain a sharp edge, and its full tang provides perfect balance with a riveted, high-impact composition handle. Wusthof's newest state of the art technology incorporates a new computer controlled method for putting the edge on Classic knives and allows for an exacting edge from the tip of the knife down to the heel. With this newer precision, the knives are made sharper to 14 degrees per side for a total of 28 degrees, doubling the sharpness retention. This tomato knife also has a serrated forked tipped blade and comes with a manufacturer's limited lifetime warranty.&lt;br&gt;</t>
  </si>
  <si>
    <t>Full Title</t>
  </si>
  <si>
    <t>Anova Culinary Sous Vide Precision Cooker Nano + Wusthof WU5558 Kitchen Shears, 8", Black</t>
  </si>
  <si>
    <t>Anova Culinary AN500-US00 Sous Vide Precision Cooker (WiFi) + Wusthof Classic High Carbon Steel Knife Paring Knife, 3.5 Inch</t>
  </si>
  <si>
    <t>Anova Culinary Sous Vide Precision Cooker Nano + WÜSTHOF Gourmet 2 Piece Spreader and Shears Set | 5"  Sandwhich Spreader and Come Apart Kitchen Shears | Precise Laser Cut High Carbon Stainless Steel Condiment Spreader Knife - Model 8757</t>
  </si>
  <si>
    <t>Anova Culinary AN500-US00 Sous Vide Precision Cooker (WiFi) + Wusthof WU4182 4182 Santoku knife, 5", Black</t>
  </si>
  <si>
    <t>Anova Culinary Sous Vide Precision Cooker Nano + Wüsthof - 10" Knife Sharpening Steel with Loop</t>
  </si>
  <si>
    <t>Anova Culinary Sous Vide Precision Cooker Nano + WÜSTHOF Gourmet Six Piece Steak Knife Set | 6-Piece German Knife Set | Precise Laser Cut High Carbon Stainless Steel Kitchen Steak Knife Set  - Model 9728</t>
  </si>
  <si>
    <t>Anova Culinary AN500-US00 Sous Vide Precision Cooker (WiFi) + Wusthof 4582-7/16 CLASSIC Cook's Knife, 6-Inch, Black</t>
  </si>
  <si>
    <t>Anova Culinary Sous Vide Precision Cooker Nano + Wüsthof - 2 Stage Hand-Held Sharpener (2922)</t>
  </si>
  <si>
    <t>Anova Culinary Sous Vide Precision Cooker Nano + WÜSTHOF Gourmet Four Piece Steak Knife Set | 4-Piece German Knife Set | Precise Laser Cut High Carbon Stainless Steel Kitchen Steak Knife Set  - Model 9729</t>
  </si>
  <si>
    <t>Anova Culinary Sous Vide Precision Cooker Nano + Wusthof 8-Piece Stainless-Steel Steak Knife Set with Wooden Gift Box</t>
  </si>
  <si>
    <t>Anova Culinary Sous Vide Precision Cooker Nano + Wusthof 2-Piece Mincing Knife and Cutting Board Set</t>
  </si>
  <si>
    <t>Anova Culinary Sous Vide Precision Cooker Nano + Wusthof Ten Piece Block Set Gourmet, Black</t>
  </si>
  <si>
    <t>Anova Culinary AN500-US00 Sous Vide Precision Cooker (WiFi) + Wusthof 4862-7/20 Pro Cook´s knife, 8 Inch, Black</t>
  </si>
  <si>
    <t>Anova Culinary AN500-US00 Sous Vide Precision Cooker (WiFi) + Wusthof 4183 Wusthof Classic Hollow Edge Santoku Knife 7, 7", Black</t>
  </si>
  <si>
    <t>Anova Culinary Sous Vide Precision Cooker Nano + Wusthof Gourmet 7" Cleaver (4685/19)</t>
  </si>
  <si>
    <t>Anova Culinary AN500-US00 Sous Vide Precision Cooker (WiFi) + Wusthof Classic Hollow Edge Nakiri Knife, 7 Inch</t>
  </si>
  <si>
    <t>Anova Culinary Sous Vide Precision Cooker Pro (WiFi)  + Wüsthof 8516-6 Gourmet Knife Block Set, One Size, Acacia Block, Stainless Knives</t>
  </si>
  <si>
    <t>Anova Culinary AN500-US00 Sous Vide Precision Cooker (WiFi) + Wusthof 4603 Boning Knife, 6 Inch, Black</t>
  </si>
  <si>
    <t>Anova Culinary Sous Vide Precision Cooker Nano + Wusthof Gourmet Offset Slotted Spatula, 6-1/2-Inch</t>
  </si>
  <si>
    <t>Anova Culinary AN500-US00 Sous Vide Precision Cooker (WiFi) + Wusthof 9740-1 CLASSIC Two Piece Carving Set, 2, Black, Stainless Steel</t>
  </si>
  <si>
    <t>Anova Culinary AN500-US00 Sous Vide Precision Cooker (WiFi) + WÜSTHOF 4582/20 Classic 8 Inch Chef's Knife,Black,8-Inch</t>
  </si>
  <si>
    <t>Anova Culinary Sous Vide Precision Cooker Nano + Wusthof Gourmet 7-Piece Steak-Knife Set with Wooden Block</t>
  </si>
  <si>
    <t>Anova Culinary Sous Vide Precision Cooker Pro (WiFi)  + Wüsthof Classic Steak Knife Set, 4-Piece</t>
  </si>
  <si>
    <t>Anova Culinary AN500-US00 Sous Vide Precision Cooker (WiFi) + Wusthof Classic Ikon 9" Double Serrated Bread Knife 4163-7/23</t>
  </si>
  <si>
    <t>Anova Culinary Sous Vide Precision Cooker Pro (WiFi)  + WÜSTHOF CLASSIC IKON Seven Acacia Block 7-Piece German Set | Precision Forged High Carbon Stainless Steel Kitchen Knife, 15 Slot Wood, Model 8347-6</t>
  </si>
  <si>
    <t>Anova Culinary AN500-US00 Sous Vide Precision Cooker (WiFi) + Wusthof Stainless Steel 10 Piece Steak and Carving Set with Presentation Chest, Silver</t>
  </si>
  <si>
    <t>Anova Culinary AN500-US00 Sous Vide Precision Cooker (WiFi) + Wüsthof - Three Piece Cook's Set - 3 1/2" Paring Knife, 6" Utility Knife, and 8" Cook's Knife (9608)</t>
  </si>
  <si>
    <t>Anova Culinary Sous Vide Precision Cooker Pro (WiFi)  + Wusthof Classic Ikon two piece starter set</t>
  </si>
  <si>
    <t>Anova Culinary AN500-US00 Sous Vide Precision Cooker (WiFi) + Wusthof Classic 10" Cook's Knife, 4582-7/26</t>
  </si>
  <si>
    <t>Anova Culinary AN500-US00 Sous Vide Precision Cooker (WiFi) + Wusthof Classic Tomato Knife 4109-7</t>
  </si>
  <si>
    <t>Full Desc</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</si>
  <si>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WU5558 Kitchen Shears, 8", Black&lt;/b&gt;&lt;br&gt;Wusthof come-a-part kitchen shearsthese Wusthof come-a-part kitchen shears are good for snipping flowers, strings, cloth or herbs. The come-a-part mechanism lets you clean These scissors easily and quickly. It also prevents bacteria or rust from developing between the two halves of these German-made shears. You'll appreciate their lifetime from Wusthof. Standard features: Wusthof come-a-part kitchen shears length: 8" precision forged high carbon stainless steel has a bone notch synthetic handle hand wash lifetime Wusthof against material And manufacturing defects, with normal use and proper care Made in Solingen Germany model#: 5558-1 240613&lt;br&gt;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</si>
  <si>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High Carbon Steel Knife Paring Knife, 3.5 Inch&lt;/b&gt;&lt;br&gt;Perform all of your small cutting tasks with this Wustof Classic paring knife. Made in Solingen, Germany, it was hand-forged in 38 manufacturing steps by skilled craftsmen. The high-carbon stainless steel blade is hardened to maintain a sharp edge, and its full tang provides perfect balance with a riveted, high-impact composition handle. Wusthof's newest state of the art technology incorporates a new computer controlled method for putting the edge on Classic knives and allows for an exacting edge from the tip of the knife down to the heel. With this newer precision, the knives are made sharper to 14 degrees per side for a total of 28 degrees, doubling the sharpness retention. This knife is backed by a manufacturer's limited lifetime warranty and is the perfect addition to your cutlery collection.&lt;br&gt;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</si>
  <si>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Gourmet 2 Piece Spreader and Shears Set | 5" Sandwhich Spreader and Come Apart Kitchen Shears | Precise Laser Cut High Carbon Stainless Steel Condiment Spreader Knife – Model 8757&lt;/b&gt;&lt;br&gt;The Two Piece set contains a 5" Spreader and Come Apart Kitchen Shears&lt;br&gt;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</si>
  <si>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WU4182 4182 Santoku knife, 5", Black&lt;/b&gt;&lt;br&gt;&lt;br&gt;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</si>
  <si>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- 10" Knife Sharpening Steel with Loop&lt;/b&gt;&lt;br&gt;When that time comes that you need to touch up the sharp edge of your Wusthof knife the 10" steel is a good option. The Wusthof 10" inch steel can realign your knife edge quickly and easily. Honing steels are often confused as sharpeners. Your honing steel will realaign your knife edge but will not put a new edge on it. In trying to explain what a honing steel does try to imaging your sharpening steel and your toothbrush. It is a maintaince tool that you use everyday. In the case of your knife this would be maintaining the knifes edge. Now eventually you would need to see your dentist. That would be a sharpener. This would be a more detailed and agressive action and they would actually remove metal from the edge of the knife. Much like a dentist would do to your teeth. Now to maintain healthy teeth you brush everyday. To maintain a sharp knife you should steel your knife everyday. And remember only go to the Dentist(sharpener) once or twice a year.. Wüsthof - 10" Knife Sharpening Steel with Loop&lt;br&gt;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</si>
  <si>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Gourmet Six Piece Steak Knife Set | 6-Piece German Knife Set | Precise Laser Cut High Carbon Stainless Steel Kitchen Steak Knife Set – Model 9728&lt;/b&gt;&lt;br&gt;Serve your guests in style with this Gourmet six piece steak knife set from Wusthof. This set includes six steak knives that are resistant to odor absorption and staining.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blades retain their edge 30 percent longer. The knives also have a full tang and an ergonomic fit handle made from durable synthetic material for a secure grip. The bolsters/finger guards are Wusthof's "signature" feature; it accounts for the heft, or solid balanced feel that one gets from a Wusthof knife. This set is ideal for every occasion, from casual get togethers to formal dinner parties. It includes a manufacturer's limited lifetime warranty and is the perfect addition to any kitchen.&lt;br&gt;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</si>
  <si>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4582-7/16 CLASSIC Cook's Knife, 6-Inch, Black&lt;/b&gt;&lt;br&gt;A chef's knife is one of the essential tools every cook needs in the kitchen. These fully forged Wusthof knives are meticulously handcrafted to achieve balance, strength and comfort. Each Wusthof Classic knife is precision-forged from a single piece of high-carbon steel and designed in consultation with professional chefs. Featuring a triple-riveted full-tang handle for durability and control, the full bolster protects fingers from the laser-cut blade that stays razor-sharp. Thanks to Wüsthof?s Precision Edge Technology, this knife arrives exceptionally sharp and will stay sharp after years of frequent use. Lifetime warranty. Hand wash with warm water and a little detergent, then rinse carefully and dry with a towel. Made in Germany.&lt;br&gt;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</si>
  <si>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- 2 Stage Hand-Held Sharpener (2922)&lt;/b&gt;&lt;br&gt;Give your kitchen knives a professional sharpening right at home with the Precision Edge 2-stage knife sharpener from Wusthof, which requires nothing but a few easy strokes to keep all your Wusthof knives sharp. It features hard carbide steel blades for a coarse sharpening stage and fine ceramic rods for the honing stage. Simply place the Precision Edge on a flat work surface, hold the grip handle with one hand, and insert the knife blade fully into the slot at a 90-degree angle to the sharpener and pull back a few times to sharpen. After setting the knife's edge with the carbide side, use the unit's ceramic side to nicely finish the edge. It measures 9 by 1-1/2 by 3-1/2 inches, and it's weighted for added safety.&lt;br&gt;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</si>
  <si>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Gourmet Four Piece Steak Knife Set | 4-Piece German Knife Set | Precise Laser Cut High Carbon Stainless Steel Kitchen Steak Knife Set – Model 9729&lt;/b&gt;&lt;br&gt;9729 Features: -Gourmet knives are made of high-carbon stainless steel. -Gourmet laser-cut knives are crafted. Well-balanced and durable. Handle Color: -Black. Blade Material: -High carbon stainless steel. Handle Material: -Plastic. Number of Items Included: -4. Pieces Included: -Steak knife. Dimensions: Overall Product Weight: -0.62 lbs.&lt;br&gt;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</si>
  <si>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8-Piece Stainless-Steel Steak Knife Set with Wooden Gift Box&lt;/b&gt;&lt;br&gt;9468 Features: -Product Care: Hand wash with mild detergent, then dry and store. -Steak Knife Set. -Pieces included: Eight (8) steak knives with blades, wood presentation box. -Blade Material: High Carbon Stainless Steel. -Knife Storage: Yes. -Serrated Blade: Yes. Blade Material: -High carbon stainless steel. Number of Items Included: -9. Pieces Included: -Steak knife. Dimensions: Overall Product Weight: -3 lbs.&lt;br&gt;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</si>
  <si>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2-Piece Mincing Knife and Cutting Board Set&lt;/b&gt;&lt;br&gt;The 8" mezzaluna and cutting board is ideal for cutting herbs and making pesto. The rocking motion of the knife will make cutting a joy.&lt;br&gt;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</si>
  <si>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</si>
  <si>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4862-7/20 Pro Cook´s knife, 8 Inch, Black&lt;/b&gt;&lt;br&gt;This Wusthof Pro series 8" Chef knife is designed exclusively for the tough day-to-day demands of the commercial kitchen, with the NSF listing to back it. Use it for mincing, slicing, and chopping vegetables, slicing meat, and disjointing large cuts. Its soft, ergonomic poly handle is one of the most comfortable handles available on the market, effortlessly guiding the high-quality, rust-resistant German steel blade wherever the culinary professional demands.this stamped line of Wusthof cutlery offers the same high-quality German made products at never before seen prices. Designed by chefs, for chefs, these knives are built to withstand the rigors of everyday use. They use the same steel, The same craftsmanship, The same Wusthof quality, and the same instant name recognition as Wusthof knives costing four times as much – exclusively for the food service industry.&lt;br&gt;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</si>
  <si>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4183 Wusthof Classic Hollow Edge Santoku Knife 7, 7", Black&lt;/b&gt;&lt;br&gt;Forged from one piece of specially tempered high-carbon steel to ensure outstanding strength, this multipurpose workhorse is perfect for professional chefs and home-cooking enthusiasts. An Asian-style chef’s knife, this santoku has a specially designed “hollow” blade, allowing you to chop and slice with great precision without food sticking to the blade. The blade’s extraordinary sharpness is designed to last and easy to maintain. Triple-riveted, full-tang handle is seamless for a hygienic fit. Limited lifetime warranty. 7". Hand wash. Made in Germany.&lt;br&gt;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</si>
  <si>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Gourmet 7" Cleaver (4685/19)&lt;/b&gt;&lt;br&gt;The Wusthof Classic 7" Meat Cleaver is blunt and thick to cut through bone for meat separating. 4685/19 Blade Length: 7" Features: -Classic collection. -Product Care: Hand wash with mild detergent, then dry and store . -Material: Solid steel (Chromium-molybdenum-vanadium). -Handle material: Synthetic. -Handle color: Black. -Large and heavy blade used to split bones. Knife Type: -Cleaver. Construction: -Forged. Blade Material: -High carbon stainless steel. Commercial Use: -Yes. . Dimensions: Blade Length 6" - Blade Length: -6". Blade Length 6" - Overall Product Weight: -1.59 lbs. Blade Length 7" - Blade Length: -7". Blade Length 7" - Overall Product Weight: -1.88 lbs. Blade Length 8" - Blade Length: -8". Blade Length 8" - Overall Product Weight: -2.23 lbs. Blade Length 9" - Blade Length: -9". Blade Length 9" - Overall Product Weight: -2.7 lbs.&lt;br&gt;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</si>
  <si>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Hollow Edge Nakiri Knife, 7 Inch&lt;/b&gt;&lt;br&gt;The Classic Nakiri Knife combines the features of a chef's knife with the versatility of a vegetable cleaver. Granton-edge blade, angled on both sides for slicing and chopping, is 30% sharper and holds its edge 30% longer than ordinary Asian-style blades. No-stick Granton edge makes a cut that forms air pockets, allowing food to release easier from the blade. Precision forged in Solingen, Germany, from high-carbon no-stain steel; full tang.&lt;br&gt;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</si>
  <si>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F).&lt;br&gt;&lt;br&gt;&lt;b&gt;Wüsthof 8516-6 Gourmet Knife Block Set, One Size, Acacia Block, Stainless Knives&lt;/b&gt;&lt;br&gt;16 piece set contains a wide assortment of knives for all purposes. Comes with storage block to safely store all of your knives.&lt;br&gt;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</si>
  <si>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4603 Boning Knife, 6 Inch, Black&lt;/b&gt;&lt;br&gt;Wusthof 4603-7 - Classic 6" Flexible Boning Knife. Comfortable and highly-durable polyoxymethylene.&lt;br&gt;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</si>
  <si>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Gourmet Offset Slotted Spatula, 6-1/2-Inch&lt;/b&gt;&lt;br&gt;This offset Wusthof slotted spatula features a razor-thin flexible blade designed to slide easily under foods without crumbling edges. Perfect for delicate fish, the stainless steel surface won’t waver and maintains its strength when burdened. A comfortable polypropylene handle secured with two rivets provides excellent maneuverability and precise control, while the long slots traveling the length of the flipping surface allow grease and fats to drip away. Able to double as a whisk, this spatula is dishwasher safe, making cleanup a breeze.&lt;br&gt;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</si>
  <si>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9740-1 CLASSIC Two Piece Carving Set, 2, Black, Stainless Steel&lt;/b&gt;&lt;br&gt;Great for everything from serving up perfect cuts of prime rib to slicing leftovers for your favorite sandwich, this attractive, functional set contains everything you need to carve and serve meats in style. Featuring Wüsthof’s timeless quality and durable construction, this set pairs a hollow-edged carving knife that slices through meats with ease and a carving fork for serving and steadying the meat while slicing. An attractive addition to any kitchen. Manufacturer: Wusthof. Includes: Hollow-edge carving knife, carving fork. Material: High carbon stainless steel, polymer (POM). Care: Hand wash only. Dimensions: Carving knife blade is 8"; carving fork is 6". Warranty: Lifetime warranty. Made in Germany. FEATURESEach Wusthof Classic knife is precision forged from a single piece of high-carbon steel. Designed in consultation with professional chefs, each knife features a triple-riveted full-tang handle for durability and control. Full bolster helps balance the blade and protects fingers. Wüsthof’s Precision Edge technology ensures that the knife is razor sharp right out of the box and stays sharp through several years of use.&lt;br&gt;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</si>
  <si>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better.&lt;br&gt;&lt;br&gt;&lt;b&gt;WÜSTHOF 4582/20 Classic 8 Inch Chef’s Knife,Black,8-Inch&lt;/b&gt;&lt;br&gt;A chef?s knife is one of the essential tools every cook needs in the kitchen. These fully forged Wusthof knives are meticulously handcrafted to achieve balance, strength and comfort. Each Wusthof Classic knife is precision-forged from a single piece of high-carbon steel and designed in consultation with professional chefs. Featuring a triple-riveted full-tang handle for durability and control, the full bolster protects fingers from the laser-cut blade that stays razor-sharp. Thanks to Wüsthof?s Precision Edge Technology, this knife arrives exceptionally sharp and will stay sharp after years of frequent use. Lifetime warranty. Hand wash with warm water and a little detergent, then rinse carefully and dry with a towel. Made in Germany.&lt;br&gt;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</si>
  <si>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</si>
  <si>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F).&lt;br&gt;&lt;br&gt;&lt;b&gt;Wüsthof Classic Steak Knife Set, 4-Piece&lt;/b&gt;&lt;br&gt;WÜSTHOF CLASSIC SERIES – 4 Piece Steak Knife Set with triple riveted synthetic polypropylene handles that resist fading, discoloration, heat and impact. recision Forged High-Carbon Stainless Steel. RAZOR SHARP – High Carbon Stainless Steel Blades, precisely cut with the latest state of the art technology for incredible sharpness and easy maintenance. WÜSTHOF kitchen knives are Hand Wash Only. WÜSTHOF STEAK KNIFE SET – Includes four 4 1/2" Steak Knives. WÜSTHOF Steak Knives have a straight clean edge that glide through beef like butter without shredding or damaging the meat&lt;br&gt;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</si>
  <si>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Ikon 9” Double Serrated Bread Knife 4163-7/23&lt;/b&gt;&lt;br&gt;&lt;br&gt;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</si>
  <si>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F).&lt;br&gt;&lt;br&gt;&lt;b&gt;WÜSTHOF CLASSIC IKON Seven Acacia Block 7-Piece German Set | Precision Forged High Carbon Stainless Steel Kitchen Knife, 15 Slot Wood, Model 8347-6&lt;/b&gt;&lt;br&gt;Each Wusthof knife set is made of high quality materials in Solingen, Germany. Precision forged, full tang blades. Each knife blade is buffed and polished by Hand.&lt;br&gt;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</si>
  <si>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Stainless Steel 10 Piece Steak and Carving Set with Presentation Chest, Silver&lt;/b&gt;&lt;br&gt;&lt;br&gt;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</si>
  <si>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better.&lt;br&gt;&lt;br&gt;&lt;b&gt;Wüsthof - Three Piece Cook’s Set - 3 1/2" Paring Knife, 6" Utility Knife, and 8" Cook’s Knife (9608)&lt;/b&gt;&lt;br&gt;Wusthof 9608 The Classic series is a traditional cutlery design, created with outstanding German craftmanship, for both professionals and home-cooking enthusiasts. Classic features a triple-riveted, precision forged blade, made from Wusthof's special high-carbon stain resistant alloy. It is perfectly balanced for effortless performance. Features: -Gift Set Includes: 3 1/2" Paring Knife, 6" Utility Knife, 8" Cook's Knife.-Made in Germany.&lt;br&gt;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</si>
  <si>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F).&lt;br&gt;&lt;br&gt;&lt;b&gt;Wusthof Classic Ikon two piece starter set&lt;/b&gt;&lt;br&gt;Set contains a 3. 5" Paring knife and an 8" Cooks knife. Precision forged, full tang blades.&lt;br&gt;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</si>
  <si>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10" Cook's Knife, 4582-7/26&lt;/b&gt;&lt;br&gt;&lt;br&gt;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</si>
  <si>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Tomato Knife 4109-7&lt;/b&gt;&lt;br&gt;Perform all of your cutting tasks with this Wustof Classic tomato knife. Made in Solingen, Germany, it was hand-forged in 38 manufacturing steps by skilled craftsmen. The high-carbon stainless steel blade is hardened to maintain a sharp edge, and its full tang provides perfect balance with a riveted, high-impact composition handle. Wusthof's newest state of the art technology incorporates a new computer controlled method for putting the edge on Classic knives and allows for an exacting edge from the tip of the knife down to the heel. With this newer precision, the knives are made sharper to 14 degrees per side for a total of 28 degrees, doubling the sharpness retention. This tomato knife also has a serrated forked tipped blade and comes with a manufacturer's limited lifetime warranty.&lt;br&gt;</t>
  </si>
  <si>
    <t>Wahl Professional Animal 5-in-1 Diamond Blade for Wahl's Arco, Bravura, Chromado, Creativa, Figura, and Motion Pet, Dog, and Horse Clippers (#41854-7526)…</t>
  </si>
  <si>
    <t>Wahl-Bundle1</t>
  </si>
  <si>
    <t>Wahl-Bundle2</t>
  </si>
  <si>
    <t>Wahl-Bundle3</t>
  </si>
  <si>
    <t>Wahl-Bundle4</t>
  </si>
  <si>
    <t>Wahl-Bundle5</t>
  </si>
  <si>
    <t>Wahl-Bundle6</t>
  </si>
  <si>
    <t>Wahl-Bundle7</t>
  </si>
  <si>
    <t>Wahl-Bundle8</t>
  </si>
  <si>
    <t>Wahl-Bundle9</t>
  </si>
  <si>
    <t>Wahl-Bundle10</t>
  </si>
  <si>
    <t>Wahl-Bundle11</t>
  </si>
  <si>
    <t>Wahl-Bundle12</t>
  </si>
  <si>
    <t>Wahl-Bundle13</t>
  </si>
  <si>
    <t>Wahl-Bundle16</t>
  </si>
  <si>
    <t>Wahl-Bundle17</t>
  </si>
  <si>
    <t>Wahl-Bundle18</t>
  </si>
  <si>
    <t>Wahl Professional Animal BravMini+ Pet Trimmer for Dogs Cats and Horses #41590-0437</t>
  </si>
  <si>
    <t>Wahl Professional Animal BravMini+ Purple Trimmer #41590-0438</t>
  </si>
  <si>
    <t>&lt;br&gt;&lt;b&gt;Wahl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t>
  </si>
  <si>
    <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t>
  </si>
  <si>
    <t>Diamond</t>
  </si>
  <si>
    <t>Mini</t>
  </si>
  <si>
    <t>Wahl Professional Animal Blade for Wahl's BravMini and ChroMini Pet, Dog, Cat, and Horse Trimmers (#41590-7370)</t>
  </si>
  <si>
    <t>&lt;br&gt;&lt;b&gt;Wahl Professional Animal BravMini+ Pet Trimmer for Dogs, Cats, and Horses&lt;/b&gt;&lt;br&gt;Ideal for trimming faces, ears, and paws on dogs, cats, and other pets as well as the muzzles and ears on horses and livestock, Wahl's BravMini+ Cordless Pet Trimmer comes equipped with a #30 fine cut blade with a cut length of 1/32 inches. Provides 100 minutes of cordless operation and works well for all-over animal trimming; fully charges in two hours. Exceptionally quiet and lightweight, the BravMini+ offers effortless gliding through animal coats quickly and efficiently at a low vibration, making it perfect for noise-sensitive animals. Offers a powerful speed of 5, 350 strokes per minute. Measures 5. 5 inches long and weighs 4. 5 ounces; made in Hungary.&lt;br&gt;</t>
  </si>
  <si>
    <t>Wahl Professional Animal Arco Pet, Dog, Cat, and Horse Cordless Clipper Kit - Purple</t>
  </si>
  <si>
    <t>Wahl Professional Animal Arco Pet, Dog, Cat, and Horse Cordless Clipper Kit - Teal</t>
  </si>
  <si>
    <t>Wahl Professional Animal Arco Pet, Dog, Cat, and Horse Cordless Clipper Kit - Green Apple</t>
  </si>
  <si>
    <t>Wahl Professional Animal Arco Pet, Dog, Cat, and Horse Cordless Clipper Kit - Champagne</t>
  </si>
  <si>
    <t>Wahl Professional Animal Arco Pet, Dog, Cat, and Horse Cordless Clipper Kit - Radiant Pink</t>
  </si>
  <si>
    <t>Wahl Professional Animal Bravura Pet, Dog, Cat, and Horse Corded / Cordless Clipper Kit, Turquoise</t>
  </si>
  <si>
    <t>Wahl Professional Animal Bravura Pet, Dog, Cat, and Horse Corded / Cordless Clipper Kit, Berry</t>
  </si>
  <si>
    <t>&lt;br&gt;&lt;b&gt;Wahl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t>
  </si>
  <si>
    <t>Item 2</t>
  </si>
  <si>
    <t>Item 1</t>
  </si>
  <si>
    <t>Item 3</t>
  </si>
  <si>
    <t>&lt;br&gt;&lt;b&gt;Wahl Professional Animal Blade for Wahl's BravMini and ChroMini Pet, Dog, Cat, and Horse Trimmers&lt;/b&gt;&lt;br&gt;Designed to fit Wahl's BravMini and ChroMini animal trimmers. Constructed with precision ground, high carbon steel, this blade and has a hard chrome finish to resist rust and corrosion. This easy-to-use blade attaches and detaches to your trimmer quickly for trimming dogs, cats, horses, and other pets. Made in Germany; backed by Wahl's 30-day satisfaction . Wahl performs quality assurance on all of our products and small bits of synthetic hair may appear on the blade or clipper as a result of this process. Rest assured that your clipper and blade are brand new. &lt;br&gt;</t>
  </si>
  <si>
    <t>Wahl Pet Nail Clipper</t>
  </si>
  <si>
    <t>&lt;br&gt;&lt;b&gt;Wahl Pet Nail Clipper&lt;/b&gt;&lt;br&gt;The Wahl® Nail Clipper has stainless steel blades and a safety lock to make clipping your pet's nails safe and easy.&lt;br&gt;</t>
  </si>
  <si>
    <t>NailClip</t>
  </si>
  <si>
    <t>Item 4</t>
  </si>
  <si>
    <t>Wahl Professional Animal Travel and Tote Bag</t>
  </si>
  <si>
    <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t>
  </si>
  <si>
    <t>Bag</t>
  </si>
  <si>
    <t>TilePro</t>
  </si>
  <si>
    <t>Tile Pro 1 Pack</t>
  </si>
  <si>
    <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t>
  </si>
  <si>
    <t>Wahl Professional Animal Bravura Pet, Dog, Cat, and Horse Corded / Cordless Clipper Kit, Turquoise + Wahl Professional Animal 5-in-1 Diamond Blade</t>
  </si>
  <si>
    <t>Wahl Professional Animal Bravura Pet, Dog, Cat, and Horse Corded / Cordless Clipper Kit, Berry + Wahl Professional Animal 5-in-1 Diamond Blade</t>
  </si>
  <si>
    <t>Wahl Professional Animal BravMini+ Pet Trimmer for Dogs Cats and Horses #41590-0437 + Wahl Professional Animal Blade for Wahl's BravMini</t>
  </si>
  <si>
    <t>Wahl Professional Animal BravMini+ Purple Trimmer #41590-0438 + Wahl Professional Animal Blade for Wahl's BravMini</t>
  </si>
  <si>
    <t>Wahl Professional Animal Arco Pet, Dog, Cat, and Horse Cordless Clipper Kit - Purple + Wahl Professional Animal 5-in-1 Diamond Blade</t>
  </si>
  <si>
    <t>Wahl Professional Animal Arco Pet, Dog, Cat, and Horse Cordless Clipper Kit - Teal + Wahl Professional Animal 5-in-1 Diamond Blade</t>
  </si>
  <si>
    <t>Wahl Professional Animal Arco Pet, Dog, Cat, and Horse Cordless Clipper Kit - Radiant Pink + Wahl Professional Animal 5-in-1 Diamond Blade</t>
  </si>
  <si>
    <t>Wahl Professional Animal Arco Pet, Dog, Cat, and Horse Cordless Clipper Kit - Green Apple + Wahl Professional Animal 5-in-1 Diamond Blade</t>
  </si>
  <si>
    <t>Wahl Professional Animal Arco Pet, Dog, Cat, and Horse Cordless Clipper Kit - Champagne + Wahl Professional Animal 5-in-1 Diamond Blade</t>
  </si>
  <si>
    <t>Wahl Professional Animal Bravura Pet, Dog, Cat, and Horse Corded / Cordless Clipper Kit, Turquoise + Wahl Professional Animal 5-in-1 Diamond Blade + Wahl Pet Nail Clipper</t>
  </si>
  <si>
    <t>Wahl Professional Animal Bravura Pet, Dog, Cat, and Horse Corded / Cordless Clipper Kit, Berry + Wahl Professional Animal 5-in-1 Diamond Blade + Wahl Pet Nail Clipper</t>
  </si>
  <si>
    <t>Wahl Professional Animal Bravura Pet, Dog, Cat, and Horse Corded / Cordless Clipper Kit, Turquoise + Wahl Professional Animal 5-in-1 Diamond Blade + Pet Nail Clipper + Wahl Professional Animal Travel and Tote Bag</t>
  </si>
  <si>
    <t>Wahl +Tile Travel Bundle - Wahl Professional Animal Arco Cordless Clipper Kit - Purple + 5-in-1 Diamond Blade + Tile Pro 1 Pack + Wahl Professional Animal Travel and Tote Bag</t>
  </si>
  <si>
    <t>Wahl +Tile Travel Bundle - Wahl Professional Animal Bravura Corded / Cordless Clipper Kit, Turquoise +  5-in-1 Diamond Blade + Tile Pro 1 Pack + Wahl Professional Animal Travel and Tote Bag</t>
  </si>
  <si>
    <t>Wahl Professional Animal Clipper Travel Bundle - Wahl Professional Animal Arco Pet, Dog, Cat, and Horse Cordless Clipper Kit - Purple + Wahl Professional Animal 5-in-1 Diamond Blade + Wahl Pet Nail Clipper + Wahl Professional Animal Travel and Tote Bag</t>
  </si>
  <si>
    <t>Description - Fixed</t>
  </si>
  <si>
    <t>Wahl-Bundle15-Tile</t>
  </si>
  <si>
    <t>Wahl-Bundle14-Tile</t>
  </si>
  <si>
    <t>Wahl +Tile Bundle - Wahl Professional Animal Arco Pet, Dog, Cat, and Horse Cordless Clipper Kit - Purple + Wahl Professional Animal 5-in-1 Diamond Blade + Tile Pro Smart Tracker</t>
  </si>
  <si>
    <t>Wahl +Tile Bundle - Wahl Professional Animal Arco Pet, Dog, Cat, and Horse Cordless Clipper Kit - Teal + Wahl Professional Animal 5-in-1 Diamond Blade + Tile Pro Smart Tracker</t>
  </si>
  <si>
    <t>Andis-Bundle-1</t>
  </si>
  <si>
    <t>Andis-Bundle-2</t>
  </si>
  <si>
    <t>Andis-Bundle-3</t>
  </si>
  <si>
    <t>Andis-Bundle-4</t>
  </si>
  <si>
    <t>Andis-Bundle-5</t>
  </si>
  <si>
    <t>Andis-Bundle-6</t>
  </si>
  <si>
    <t>Andis-Bundle-7</t>
  </si>
  <si>
    <t>Andis-Bundle-8</t>
  </si>
  <si>
    <t>Andis-Bundle-9</t>
  </si>
  <si>
    <t>Andis-Bundle-10</t>
  </si>
  <si>
    <t>Andis-Bundle-11</t>
  </si>
  <si>
    <t>Andis-Bundle-12</t>
  </si>
  <si>
    <t>Andis-Bundle-13</t>
  </si>
  <si>
    <t>Andis-Bundle-14</t>
  </si>
  <si>
    <t>Andis-Bundle-15</t>
  </si>
  <si>
    <t>Item</t>
  </si>
  <si>
    <t>ASIN / Item #</t>
  </si>
  <si>
    <t>Item #: 80675</t>
  </si>
  <si>
    <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</si>
  <si>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Andis 8-inch Straight Shear - Right Handed</t>
  </si>
  <si>
    <t>Andis 8-Inch Curved Shear - Right Handed</t>
  </si>
  <si>
    <t>Andis Tool Tote Bag</t>
  </si>
  <si>
    <t>Item #: 66555</t>
  </si>
  <si>
    <t>&lt;br&gt;&lt;b&gt;Andis Tool Tote Bag&lt;/b&gt;&lt;br&gt;Sturdy, versatile tote bag equipped with a shoulder carrying strap. Zippered top and front compartments. Additional interior pockets allow for organization during use. Durable material for long life. 1,418 cubic inches of storage space.&lt;br&gt;</t>
  </si>
  <si>
    <t>Item #: 80670</t>
  </si>
  <si>
    <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</si>
  <si>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Andis Cordless Nail Grinder</t>
  </si>
  <si>
    <t>&lt;br&gt;&lt;b&gt;Andis Cordless Nail Grinder&lt;/b&gt;&lt;br&gt;Ideal for any size dog. 6-Speeds for quickly trimming pet's nails. Ergonomic design for comfort and sure handling. Cordless operation - lithium-ion battery provides up to 3 hours of run time&lt;br&gt;</t>
  </si>
  <si>
    <t>Item #: 65955</t>
  </si>
  <si>
    <t>&lt;br&gt;&lt;b&gt;Andis Premium Nail Clipper (Large)&lt;/b&gt;&lt;br&gt;Heavy-duty, stainless-steel blades. Safety stop helps prevent over-cutting. Ergonomic handle for all-day salon use.&lt;br&gt;</t>
  </si>
  <si>
    <t>Item #: 80580</t>
  </si>
  <si>
    <t>Andis Premium Nail Clipper - Large</t>
  </si>
  <si>
    <t>Andis Aluminum Grooming Case with Wheels</t>
  </si>
  <si>
    <t>Item #: 80575</t>
  </si>
  <si>
    <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t>
  </si>
  <si>
    <t>Andis 04710 Professional T-Outliner Beard/Hair Trimmer with T-Blade, Gray, Model GTO</t>
  </si>
  <si>
    <t>&lt;br&gt;&lt;b&gt;Andis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t>
  </si>
  <si>
    <t>B000143C0K</t>
  </si>
  <si>
    <t>B00TOUU700</t>
  </si>
  <si>
    <t>Andis 17150 Pro Foil Lithium Titanium Foil Shaver, Cord/ Cordless (Grey)</t>
  </si>
  <si>
    <t>Andis Master 15-Watt Adjustable Blade Hair Clipper, Silver (01557)</t>
  </si>
  <si>
    <t>B000BBGS36</t>
  </si>
  <si>
    <t>&lt;br&gt;&lt;b&gt;Andis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t>
  </si>
  <si>
    <t>Andis 04603 Go Professional Outliner II Square Blade Trimmer , Gray</t>
  </si>
  <si>
    <t>B000RFS118</t>
  </si>
  <si>
    <t>&lt;br&gt;&lt;b&gt;Andis 04603 Go Professional Outliner II Square Blade Trimmer , Gray&lt;/b&gt;&lt;br&gt;ANDIS Outliner II Trimmer - With Square Blade Features • Magnetic motor trimmer-the professional standard for all -around outlining, dry shaving and fading. • Close-cutting, carbon-steel blade. • Powerful, high-speed motor runs cool and quiet. • Contoured housing fits comfortably in your hand.&lt;br&gt;</t>
  </si>
  <si>
    <t>B06XDZTCL1</t>
  </si>
  <si>
    <t>&lt;br&gt;&lt;b&gt;Andis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t>
  </si>
  <si>
    <t>Andis UltraEdge Super 2-Speed Detachable Blade Clipper, Professional Animal/Dog Grooming, AGC2 - Blue</t>
  </si>
  <si>
    <t>Andis UltraEdge Super 2-Speed Detachable Blade Clipper, Professional Animal/Dog Grooming, AGC2 - Burgundy</t>
  </si>
  <si>
    <t>B06XF4PVX1</t>
  </si>
  <si>
    <t>Andis UltraEdge Detachable Clipper Blade</t>
  </si>
  <si>
    <t>B0002ZFOVI</t>
  </si>
  <si>
    <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t>
  </si>
  <si>
    <t>Andis UltraEdge Super 2-Speed Detachable Blade Clipper, Professional Animal/Dog Grooming, AGC2 - Green</t>
  </si>
  <si>
    <t>B06XF3VLV3</t>
  </si>
  <si>
    <t>&lt;br&gt;&lt;b&gt;Andis 17150 Pro Foil Lithium Titanium Foil Shaver, Cord/ Cordless (Grey)&lt;/b&gt;&lt;br&gt;Andis Profoil lithium shaver, this high-performance shaver hugs the contours of the face with a cordless design and weighs under 5 Oz for effortless use. The Andis Pro foil lithium shaver is made with gold titanium material with a hypoallergenic foil for safe use with all skin types, including sensitive skin. A special staggered head design empowers a close, irritation-free shave. The battery-powered shaver is fully rechargeable and is designed to run for up to 80 minutes long on a single charge. Its quiet, powerful rotary motor allows for effortless use. &lt;br&gt;</t>
  </si>
  <si>
    <t>Andis Excel Pro-Animal 5-Speed Detachable Blade Clipper Kit - Professional Pet Grooming, Burgundy, SMC (65360)</t>
  </si>
  <si>
    <t>B06XF4WJ25</t>
  </si>
  <si>
    <t>&lt;br&gt;&lt;b&gt;Andis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t>
  </si>
  <si>
    <t>Rolling Case</t>
  </si>
  <si>
    <t>Tile Pro (2020) - 1 Pack</t>
  </si>
  <si>
    <t>B07W87124X</t>
  </si>
  <si>
    <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</si>
  <si>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TilePro2020</t>
  </si>
  <si>
    <t>Blade</t>
  </si>
  <si>
    <t>Curved</t>
  </si>
  <si>
    <t>Nail Clipper</t>
  </si>
  <si>
    <t>Tote Bag</t>
  </si>
  <si>
    <t>StraightShear</t>
  </si>
  <si>
    <t>&lt;br&gt;&lt;b&gt;Andis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t>
  </si>
  <si>
    <t>&lt;br&gt;&lt;b&gt;Wahl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t>
  </si>
  <si>
    <t>&lt;br&gt;&lt;b&gt;Wahl Professional Animal BravMini+ Pet Trimmer for Dogs, Cats, and Horses&lt;/b&gt;&lt;br&gt;Ideal for trimming faces, ears, and paws on dogs, cats, and other pets as well as the muzzles and ears on horses and livestock, Wahl's BravMini+ Cordless Pet Trimmer comes equipped with a #30 fine cut blade with a cut length of 1/32 inches. Provides 100 minutes of cordless operation and works well for all-over animal trimming; fully charges in two hours. Exceptionally quiet and lightweight, the BravMini+ offers effortless gliding through animal coats quickly and efficiently at a low vibration, making it perfect for noise-sensitive animals. Offers a powerful speed of 5, 350 strokes per minute. Measures 5. 5 inches long and weighs 4. 5 ounces; made in Hungary.&lt;br&gt;&lt;br&gt;&lt;b&gt;Wahl Professional Animal Blade for Wahl's BravMini and ChroMini Pet, Dog, Cat, and Horse Trimmers&lt;/b&gt;&lt;br&gt;Designed to fit Wahl's BravMini and ChroMini animal trimmers. Constructed with precision ground, high carbon steel, this blade and has a hard chrome finish to resist rust and corrosion. This easy-to-use blade attaches and detaches to your trimmer quickly for trimming dogs, cats, horses, and other pets. Made in Germany; backed by Wahl's 30-day satisfaction . Wahl performs quality assurance on all of our products and small bits of synthetic hair may appear on the blade or clipper as a result of this process. Rest assured that your clipper and blade are brand new. &lt;br&gt;</t>
  </si>
  <si>
    <t>&lt;br&gt;&lt;b&gt;Wahl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t>
  </si>
  <si>
    <t>&lt;br&gt;&lt;b&gt;Wahl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t>
  </si>
  <si>
    <t>&lt;br&gt;&lt;b&gt;Wahl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t>
  </si>
  <si>
    <t>&lt;br&gt;&lt;b&gt;Wahl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t>
  </si>
  <si>
    <t>&lt;br&gt;&lt;b&gt;Wahl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t>
  </si>
  <si>
    <t>&lt;br&gt;&lt;b&gt;Wahl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t>
  </si>
  <si>
    <t>&lt;br&gt;&lt;b&gt;Wahl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t>
  </si>
  <si>
    <t>&lt;br&gt;&lt;b&gt;Andis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t>
  </si>
  <si>
    <t>&lt;br&gt;&lt;b&gt;Andis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</si>
  <si>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t>
  </si>
  <si>
    <t>&lt;br&gt;&lt;b&gt;Andis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</si>
  <si>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</si>
  <si>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</si>
  <si>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t>
  </si>
  <si>
    <t>&lt;br&gt;&lt;b&gt;Andis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</si>
  <si>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t>
  </si>
  <si>
    <t>&lt;br&gt;&lt;b&gt;Andis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</si>
  <si>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Short Desc</t>
  </si>
  <si>
    <t>Short Desc Fixed</t>
  </si>
  <si>
    <t xml:space="preserve">This Bundle Contains: 1 Wahl Professional Animal Bravura Pet, Dog, Cat, and Horse Corded / Cordless Clipper Kit, Turquoise + 1 Wahl Professional Animal 5-in-1 Diamond Blade for Wahl's Arco, Bravura, Chromado, Creativa, Figura, and Motion Pet, Dog, and Horse Clippers (#41854-7526)… + 1  + 1 </t>
  </si>
  <si>
    <t xml:space="preserve">This Bundle Contains: 1 Wahl Professional Animal Bravura Pet, Dog, Cat, and Horse Corded / Cordless Clipper Kit, Berry + 1 Wahl Professional Animal 5-in-1 Diamond Blade for Wahl's Arco, Bravura, Chromado, Creativa, Figura, and Motion Pet, Dog, and Horse Clippers (#41854-7526)… + 1  + 1 </t>
  </si>
  <si>
    <t xml:space="preserve">This Bundle Contains: 1 Wahl Professional Animal BravMini+ Pet Trimmer for Dogs Cats and Horses #41590-0437 + 1 Wahl Professional Animal Blade for Wahl's BravMini and ChroMini Pet, Dog, Cat, and Horse Trimmers (#41590-7370) + 1  + 1 </t>
  </si>
  <si>
    <t xml:space="preserve">This Bundle Contains: 1 Wahl Professional Animal BravMini+ Purple Trimmer #41590-0438 + 1 Wahl Professional Animal Blade for Wahl's BravMini and ChroMini Pet, Dog, Cat, and Horse Trimmers (#41590-7370) + 1  + 1 </t>
  </si>
  <si>
    <t xml:space="preserve">This Bundle Contains: 1 Wahl Professional Animal Arco Pet, Dog, Cat, and Horse Cordless Clipper Kit - Purple + 1 Wahl Professional Animal 5-in-1 Diamond Blade for Wahl's Arco, Bravura, Chromado, Creativa, Figura, and Motion Pet, Dog, and Horse Clippers (#41854-7526)… + 1  + 1 </t>
  </si>
  <si>
    <t xml:space="preserve">This Bundle Contains: 1 Wahl Professional Animal Arco Pet, Dog, Cat, and Horse Cordless Clipper Kit - Teal + 1 Wahl Professional Animal 5-in-1 Diamond Blade for Wahl's Arco, Bravura, Chromado, Creativa, Figura, and Motion Pet, Dog, and Horse Clippers (#41854-7526)… + 1  + 1 </t>
  </si>
  <si>
    <t xml:space="preserve">This Bundle Contains: 1 Wahl Professional Animal Arco Pet, Dog, Cat, and Horse Cordless Clipper Kit - Radiant Pink + 1 Wahl Professional Animal 5-in-1 Diamond Blade for Wahl's Arco, Bravura, Chromado, Creativa, Figura, and Motion Pet, Dog, and Horse Clippers (#41854-7526)… + 1  + 1 </t>
  </si>
  <si>
    <t xml:space="preserve">This Bundle Contains: 1 Wahl Professional Animal Arco Pet, Dog, Cat, and Horse Cordless Clipper Kit - Green Apple + 1 Wahl Professional Animal 5-in-1 Diamond Blade for Wahl's Arco, Bravura, Chromado, Creativa, Figura, and Motion Pet, Dog, and Horse Clippers (#41854-7526)… + 1  + 1 </t>
  </si>
  <si>
    <t xml:space="preserve">This Bundle Contains: 1 Wahl Professional Animal Arco Pet, Dog, Cat, and Horse Cordless Clipper Kit - Champagne + 1 Wahl Professional Animal 5-in-1 Diamond Blade for Wahl's Arco, Bravura, Chromado, Creativa, Figura, and Motion Pet, Dog, and Horse Clippers (#41854-7526)… + 1  + 1 </t>
  </si>
  <si>
    <t xml:space="preserve">This Bundle Contains: 1 Wahl Professional Animal Bravura Pet, Dog, Cat, and Horse Corded / Cordless Clipper Kit, Turquoise + 1 Wahl Professional Animal 5-in-1 Diamond Blade for Wahl's Arco, Bravura, Chromado, Creativa, Figura, and Motion Pet, Dog, and Horse Clippers (#41854-7526)… + 1 Wahl Pet Nail Clipper + 1 </t>
  </si>
  <si>
    <t xml:space="preserve">This Bundle Contains: 1 Wahl Professional Animal Bravura Pet, Dog, Cat, and Horse Corded / Cordless Clipper Kit, Berry + 1 Wahl Professional Animal 5-in-1 Diamond Blade for Wahl's Arco, Bravura, Chromado, Creativa, Figura, and Motion Pet, Dog, and Horse Clippers (#41854-7526)… + 1 Wahl Pet Nail Clipper + 1 </t>
  </si>
  <si>
    <t>This Bundle Contains: 1 Wahl Professional Animal Bravura Pet, Dog, Cat, and Horse Corded / Cordless Clipper Kit, Turquoise + 1 Wahl Professional Animal 5-in-1 Diamond Blade for Wahl's Arco, Bravura, Chromado, Creativa, Figura, and Motion Pet, Dog, and Horse Clippers (#41854-7526)… + 1 Wahl Pet Nail Clipper + 1 Wahl Professional Animal Travel and Tote Bag</t>
  </si>
  <si>
    <t>This Bundle Contains: 1 Wahl Professional Animal Arco Pet, Dog, Cat, and Horse Cordless Clipper Kit - Purple + 1 Wahl Professional Animal 5-in-1 Diamond Blade for Wahl's Arco, Bravura, Chromado, Creativa, Figura, and Motion Pet, Dog, and Horse Clippers (#41854-7526)… + 1 Wahl Pet Nail Clipper + 1 Wahl Professional Animal Travel and Tote Bag</t>
  </si>
  <si>
    <t>This Bundle Contains: 1 Wahl Professional Animal Bravura Pet, Dog, Cat, and Horse Corded / Cordless Clipper Kit, Turquoise + 1 Wahl Professional Animal 5-in-1 Diamond Blade for Wahl's Arco, Bravura, Chromado, Creativa, Figura, and Motion Pet, Dog, and Horse Clippers (#41854-7526)… + 1 Tile Pro 1 Pack + 1 Wahl Professional Animal Travel and Tote Bag</t>
  </si>
  <si>
    <t>This Bundle Contains: 1 Wahl Professional Animal Arco Pet, Dog, Cat, and Horse Cordless Clipper Kit - Purple + 1 Wahl Professional Animal 5-in-1 Diamond Blade for Wahl's Arco, Bravura, Chromado, Creativa, Figura, and Motion Pet, Dog, and Horse Clippers (#41854-7526)… + 1 Tile Pro 1 Pack + 1 Wahl Professional Animal Travel and Tote Bag</t>
  </si>
  <si>
    <t xml:space="preserve">This Bundle Contains: 1 Wahl Professional Animal Arco Pet, Dog, Cat, and Horse Cordless Clipper Kit - Purple + 1 Wahl Professional Animal 5-in-1 Diamond Blade for Wahl's Arco, Bravura, Chromado, Creativa, Figura, and Motion Pet, Dog, and Horse Clippers (#41854-7526)… + 1 Tile Pro 1 Pack + 1 </t>
  </si>
  <si>
    <t xml:space="preserve">This Bundle Contains: 1 Wahl Professional Animal Arco Pet, Dog, Cat, and Horse Cordless Clipper Kit - Teal + 1 Wahl Professional Animal 5-in-1 Diamond Blade for Wahl's Arco, Bravura, Chromado, Creativa, Figura, and Motion Pet, Dog, and Horse Clippers (#41854-7526)… + 1 Tile Pro 1 Pack + 1 </t>
  </si>
  <si>
    <t xml:space="preserve">This Bundle Contains: 1 Wahl Professional Animal Arco Pet, Dog, Cat, and Horse Cordless Clipper Kit - Radiant Pink + 1 Wahl Professional Animal 5-in-1 Diamond Blade for Wahl's Arco, Bravura, Chromado, Creativa, Figura, and Motion Pet, Dog, and Horse Clippers (#41854-7526)… + 1 Tile Pro 1 Pack + 1 </t>
  </si>
  <si>
    <t>This Bundle Contains: 1 Andis Excel Pro-Animal 5-Speed Detachable Blade Clipper Kit - Professional Pet Grooming, Burgundy, SMC (65360) + 1 Andis Aluminum Grooming Case with Wheels</t>
  </si>
  <si>
    <t>This Bundle Contains: 1 Andis Excel Pro-Animal 5-Speed Detachable Blade Clipper Kit - Professional Pet Grooming, Burgundy, SMC (65360) + 1 Andis Aluminum Grooming Case with Wheels + 1 Tile Pro (2020) - 1 Pack</t>
  </si>
  <si>
    <t>This Bundle Contains: 1 Andis UltraEdge Super 2-Speed Detachable Blade Clipper, Professional Animal/Dog Grooming, AGC2 - Blue + 1 Andis UltraEdge Detachable Clipper Blade</t>
  </si>
  <si>
    <t>This Bundle Contains: 1 Andis UltraEdge Super 2-Speed Detachable Blade Clipper, Professional Animal/Dog Grooming, AGC2 - Burgundy + 1 Andis UltraEdge Detachable Clipper Blade</t>
  </si>
  <si>
    <t>This Bundle Contains: 1 Andis UltraEdge Super 2-Speed Detachable Blade Clipper, Professional Animal/Dog Grooming, AGC2 - Green + 1 Andis UltraEdge Detachable Clipper Blade</t>
  </si>
  <si>
    <t>This Bundle Contains: 1 Andis UltraEdge Super 2-Speed Detachable Blade Clipper, Professional Animal/Dog Grooming, AGC2 - Blue + 1 Andis UltraEdge Detachable Clipper Blade + 1 Tile Pro (2020) - 1 Pack</t>
  </si>
  <si>
    <t>This Bundle Contains: 1 Andis UltraEdge Super 2-Speed Detachable Blade Clipper, Professional Animal/Dog Grooming, AGC2 - Burgundy + 1 Andis UltraEdge Detachable Clipper Blade + 1 Tile Pro (2020) - 1 Pack</t>
  </si>
  <si>
    <t>This Bundle Contains: 1 Andis UltraEdge Super 2-Speed Detachable Blade Clipper, Professional Animal/Dog Grooming, AGC2 - Green + 1 Andis UltraEdge Detachable Clipper Blade + 1 Tile Pro (2020) - 1 Pack</t>
  </si>
  <si>
    <t>This Bundle Contains: 1 Andis 04710 Professional T-Outliner Beard/Hair Trimmer with T-Blade, Gray, Model GTO + 1 Andis 8-Inch Curved Shear - Right Handed</t>
  </si>
  <si>
    <t>This Bundle Contains: 1 Andis 04603 Go Professional Outliner II Square Blade Trimmer , Gray + 1 Andis Premium Nail Clipper - Large + 1 Andis 8-inch Straight Shear - Right Handed</t>
  </si>
  <si>
    <t>This Bundle Contains: 1 Andis 04603 Go Professional Outliner II Square Blade Trimmer , Gray + 1 Andis Premium Nail Clipper - Large</t>
  </si>
  <si>
    <t>This Bundle Contains: 1 Andis Master 15-Watt Adjustable Blade Hair Clipper, Silver (01557) + 1 Andis Tool Tote Bag + 1 Tile Pro (2020) - 1 Pack</t>
  </si>
  <si>
    <t>This Bundle Contains: 1 Andis Master 15-Watt Adjustable Blade Hair Clipper, Silver (01557) + 1 Andis Tool Tote Bag</t>
  </si>
  <si>
    <t>This Bundle Contains: 1 Andis 04710 Professional T-Outliner Beard/Hair Trimmer with T-Blade, Gray, Model GTO + 1 Andis 8-Inch Curved Shear - Right Handed + 1 Andis 8-inch Straight Shear - Right Handed</t>
  </si>
  <si>
    <t>This Bundle Contains: 1 Andis Master 15-Watt Adjustable Blade Hair Clipper, Silver (01557) + 1 Andis 8-inch Straight Shear - Right Handed</t>
  </si>
  <si>
    <t>&lt;br&gt;&lt;b&gt;Andis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</si>
  <si>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Desc Full</t>
  </si>
  <si>
    <t>This Bundle Contains: 1 Andis Excel Pro-Animal 5-Speed Detachable Blade Clipper Kit - Professional Pet Grooming, Burgundy, SMC (65360) + 1 Andis Aluminum Grooming Case with Wheels&lt;br&gt;&lt;b&gt;Andis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t>
  </si>
  <si>
    <t>This Bundle Contains: 1 Andis Excel Pro-Animal 5-Speed Detachable Blade Clipper Kit - Professional Pet Grooming, Burgundy, SMC (65360) + 1 Andis Aluminum Grooming Case with Wheels + 1 Tile Pro (2020) - 1 Pack&lt;br&gt;&lt;b&gt;Andis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</si>
  <si>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Andis UltraEdge Super 2-Speed Detachable Blade Clipper, Professional Animal/Dog Grooming, AGC2 - Blue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t>
  </si>
  <si>
    <t>This Bundle Contains: 1 Andis UltraEdge Super 2-Speed Detachable Blade Clipper, Professional Animal/Dog Grooming, AGC2 - Burgundy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t>
  </si>
  <si>
    <t>This Bundle Contains: 1 Andis UltraEdge Super 2-Speed Detachable Blade Clipper, Professional Animal/Dog Grooming, AGC2 - Green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t>
  </si>
  <si>
    <t>This Bundle Contains: 1 Andis UltraEdge Super 2-Speed Detachable Blade Clipper, Professional Animal/Dog Grooming, AGC2 - Blue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</si>
  <si>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Andis UltraEdge Super 2-Speed Detachable Blade Clipper, Professional Animal/Dog Grooming, AGC2 - Burgundy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</si>
  <si>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Andis UltraEdge Super 2-Speed Detachable Blade Clipper, Professional Animal/Dog Grooming, AGC2 - Green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</si>
  <si>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Andis 04710 Professional T-Outliner Beard/Hair Trimmer with T-Blade, Gray, Model GTO + 1 Andis 8-Inch Curved Shear - Right Handed&lt;br&gt;&lt;b&gt;Andis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</si>
  <si>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This Bundle Contains: 1 Andis 04603 Go Professional Outliner II Square Blade Trimmer , Gray + 1 Andis Premium Nail Clipper - Large + 1 Andis 8-inch Straight Shear - Right Handed&lt;br&gt;&lt;b&gt;Andis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</si>
  <si>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This Bundle Contains: 1 Andis Master 15-Watt Adjustable Blade Hair Clipper, Silver (01557) + 1 Andis 8-inch Straight Shear - Right Handed&lt;br&gt;&lt;b&gt;Andis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</si>
  <si>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This Bundle Contains: 1 Andis 04603 Go Professional Outliner II Square Blade Trimmer , Gray + 1 Andis Premium Nail Clipper - Large&lt;br&gt;&lt;b&gt;Andis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t>
  </si>
  <si>
    <t>This Bundle Contains: 1 Andis Master 15-Watt Adjustable Blade Hair Clipper, Silver (01557) + 1 Andis Tool Tote Bag + 1 Tile Pro (2020) - 1 Pack&lt;br&gt;&lt;b&gt;Andis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</si>
  <si>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Andis Master 15-Watt Adjustable Blade Hair Clipper, Silver (01557) + 1 Andis Tool Tote Bag&lt;br&gt;&lt;b&gt;Andis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t>
  </si>
  <si>
    <t>This Bundle Contains: 1 Andis 04710 Professional T-Outliner Beard/Hair Trimmer with T-Blade, Gray, Model GTO + 1 Andis 8-Inch Curved Shear - Right Handed + 1 Andis 8-inch Straight Shear - Right Handed&lt;br&gt;&lt;b&gt;Andis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</si>
  <si>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Andis Excel Pro-Animal 5-Speed Detachable Blade Clipper Kit - Professional Pet Grooming, Burgundy, SMC (65360) + Andis Aluminum Grooming Case with Wheels</t>
  </si>
  <si>
    <t>Andis Excel Pro-Animal 5-Speed Detachable Blade Clipper Kit - Professional Pet Grooming, Burgundy, SMC (65360) + Andis Aluminum Grooming Case with Wheels + Tile Pro (2020) - 1 Pack</t>
  </si>
  <si>
    <t xml:space="preserve">Andis UltraEdge Super 2-Speed Detachable Blade Clipper, Professional Animal/Dog Grooming, AGC2 - Blue + Andis UltraEdge Detachable Clipper Blade </t>
  </si>
  <si>
    <t>Andis UltraEdge Super 2-Speed Detachable Blade Clipper, Professional Animal/Dog Grooming, AGC2 - Burgundy + Andis UltraEdge Detachable Clipper Blade</t>
  </si>
  <si>
    <t>Andis UltraEdge Super 2-Speed Detachable Blade Clipper, Professional Animal/Dog Grooming, AGC2 - Green + Andis UltraEdge Detachable Clipper Blade</t>
  </si>
  <si>
    <t>Andis UltraEdge Super 2-Speed Detachable Blade Clipper, Professional Animal/Dog Grooming, AGC2 - Blue + Andis UltraEdge Detachable Clipper Blade + Tile Pro (2020) - 1 Pack</t>
  </si>
  <si>
    <t>Andis UltraEdge Super 2-Speed Detachable Blade Clipper, Professional Animal/Dog Grooming, AGC2 - Burgundy + Andis UltraEdge Detachable Clipper Blade + Tile Pro (2020) - 1 Pack</t>
  </si>
  <si>
    <t>Andis UltraEdge Super 2-Speed Detachable Blade Clipper, Professional Animal/Dog Grooming, AGC2 - Green + Andis UltraEdge Detachable Clipper Blade + Tile Pro (2020) - 1 Pack</t>
  </si>
  <si>
    <t>Andis 04710 Professional T-Outliner Beard/Hair Trimmer with T-Blade, Gray, Model GTO + Andis 8-Inch Curved Shear - Right Handed</t>
  </si>
  <si>
    <t>Andis 04603 Go Professional Outliner II Square Blade Trimmer , Gray + Andis Premium Nail Clipper - Large + Andis 8-inch Straight Shear - Right Handed</t>
  </si>
  <si>
    <t>Andis Master 15-Watt Adjustable Blade Hair Clipper, Silver (01557) + Andis 8-inch Straight Shear - Right Handed</t>
  </si>
  <si>
    <t>Andis 04603 Go Professional Outliner II Square Blade Trimmer , Gray + Andis Premium Nail Clipper - Large</t>
  </si>
  <si>
    <t>Andis Master 15-Watt Adjustable Blade Hair Clipper, Silver (01557) + Andis Tool Tote Bag + Tile Pro (2020) - 1 Pack</t>
  </si>
  <si>
    <t xml:space="preserve">Andis Master 15-Watt Adjustable Blade Hair Clipper, Silver (01557) + Andis Tool Tote Bag </t>
  </si>
  <si>
    <t>Andis 04710 Professional T-Outliner Beard/Hair Trimmer with T-Blade, Gray, Model GTO + Andis 8-Inch Curved Shear - Right Handed + Andis 8-inch Straight Shear - Right Handed</t>
  </si>
  <si>
    <t>ecobee3 lite Smart Thermostat, 2nd Gen, Black</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</si>
  <si>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t>
  </si>
  <si>
    <t>B06W56TBLN</t>
  </si>
  <si>
    <t>ecobee SmartSensor 2 Pack, White</t>
  </si>
  <si>
    <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</si>
  <si>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B07NQVWRR3</t>
  </si>
  <si>
    <t>&lt;br&gt;&lt;b&gt;&lt;/b&gt;ecobee Room Sensor 2 Pack with Stands&lt;br&gt;&lt;br&gt;</t>
  </si>
  <si>
    <t>ecobee Room Sensor 2 Pack with Stands</t>
  </si>
  <si>
    <t>B00NXRYOIQ</t>
  </si>
  <si>
    <t>TP-LINK Archer CR700 AC1750 Wireless Dual Band 16x4 DOCSIS 3.0 Cable Modem Router</t>
  </si>
  <si>
    <t>B012I96J3W</t>
  </si>
  <si>
    <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</si>
  <si>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TP-Link Deco Whole Home Mesh WiFi System</t>
  </si>
  <si>
    <t>B06WVCB862</t>
  </si>
  <si>
    <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</si>
  <si>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TP-Link AC1200 Gigabit Smart WiFi Router</t>
  </si>
  <si>
    <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</si>
  <si>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B07N1L5HX1</t>
  </si>
  <si>
    <t>TP-Link AC1900 Smart WiFi Router</t>
  </si>
  <si>
    <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</si>
  <si>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B07NF3K74H</t>
  </si>
  <si>
    <t>ecobee-Bundle-1</t>
  </si>
  <si>
    <t>ecobee-Bundle-2</t>
  </si>
  <si>
    <t>ecobee-Bundle-3</t>
  </si>
  <si>
    <t>Sensor</t>
  </si>
  <si>
    <t>Stands</t>
  </si>
  <si>
    <t>ecobee3 lite Smart Thermostat, 2nd Gen, Black + ecobee SmartSensor 2 Pack, White</t>
  </si>
  <si>
    <t>ecobee3 lite Smart Thermostat, 2nd Gen, Black + ecobee Room Sensor 2 Pack with Stands</t>
  </si>
  <si>
    <t xml:space="preserve">This Bundle Contains: 1 ecobee3 lite Smart Thermostat, 2nd Gen, Black + 1 ecobee SmartSensor 2 Pack, White + 1  + 1 </t>
  </si>
  <si>
    <t xml:space="preserve">This Bundle Contains: 1 ecobee3 lite Smart Thermostat, 2nd Gen, Black + 1 ecobee Room Sensor 2 Pack with Stands + 1  + 1 </t>
  </si>
  <si>
    <t>This Bundle Contains: 1 ecobee3 lite Smart Thermostat, 2nd Gen, Black + 1 ecobee SmartSensor 2 Pack, White</t>
  </si>
  <si>
    <t>This Bundle Contains: 1 ecobee3 lite Smart Thermostat, 2nd Gen, Black + 1 ecobee Room Sensor 2 Pack with Stands</t>
  </si>
  <si>
    <t>This Bundle Contains: 1 ecobee3 lite Smart Thermostat, 2nd Gen, Black + 1 ecobee SmartSensor 2 Pack, White + 1 ecobee Room Sensor 2 Pack with Stands</t>
  </si>
  <si>
    <t>This Bundle Contains: 1 ecobee3 lite Smart Thermostat, 2nd Gen, Black + 1 TP-LINK Archer CR700 AC1750 Wireless Dual Band 16x4 DOCSIS 3.0 Cable Modem Router</t>
  </si>
  <si>
    <t>This Bundle Contains: 1 ecobee3 lite Smart Thermostat, 2nd Gen, Black + 1 TP-Link AC1200 Gigabit Smart WiFi Router</t>
  </si>
  <si>
    <t>This Bundle Contains: 1 ecobee3 lite Smart Thermostat, 2nd Gen, Black + 1 TP-Link AC1900 Smart WiFi Router</t>
  </si>
  <si>
    <t>This Bundle Contains: 1 ecobee3 lite Smart Thermostat, 2nd Gen, Black + 1 TP-LINK Archer CR700 AC1750 Wireless Dual Band 16x4 DOCSIS 3.0 Cable Modem Router + 1 ecobee Room Sensor 2 Pack with Stands</t>
  </si>
  <si>
    <t>This Bundle Contains: 1 ecobee3 lite Smart Thermostat, 2nd Gen, Black + 1 TP-Link Deco Whole Home Mesh WiFi System + 1 ecobee Room Sensor 2 Pack with Stands</t>
  </si>
  <si>
    <t>This Bundle Contains: 1 ecobee3 lite Smart Thermostat, 2nd Gen, Black + 1 TP-Link AC1200 Gigabit Smart WiFi Router + 1 ecobee Room Sensor 2 Pack with Stands</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</si>
  <si>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</si>
  <si>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</si>
  <si>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experience.&lt;br&gt;&lt;br&gt;&lt;b&gt;&lt;/b&gt;ecobee Room Sensor 2 Pack with Stands&lt;br&gt;&lt;br&gt;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</si>
  <si>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</si>
  <si>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</si>
  <si>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</si>
  <si>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&lt;br&gt;&lt;br&gt;&lt;b&gt;&lt;/b&gt;ecobee Room Sensor 2 Pack with Stands&lt;br&gt;&lt;br&gt;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</si>
  <si>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IPv6.&lt;br&gt;&lt;br&gt;&lt;b&gt;&lt;/b&gt;ecobee Room Sensor 2 Pack with Stands&lt;br&gt;&lt;br&gt;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</si>
  <si>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devices.&lt;br&gt;&lt;br&gt;&lt;b&gt;&lt;/b&gt;ecobee Room Sensor 2 Pack with Stands&lt;br&gt;&lt;br&gt;</t>
  </si>
  <si>
    <t>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</si>
  <si>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</si>
  <si>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ecobee3 lite Smart Thermostat, 2nd Gen, Black + 1 ecobee SmartSensor 2 Pack, White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experience.&lt;br&gt;&lt;br&gt;&lt;b&gt;&lt;/b&gt;ecobee Room Sensor 2 Pack with Stands&lt;br&gt;&lt;br&gt;</t>
  </si>
  <si>
    <t>This Bundle Contains: 1 ecobee3 lite Smart Thermostat, 2nd Gen, Black + 1 TP-LINK Archer CR700 AC1750 Wireless Dual Band 16x4 DOCSIS 3.0 Cable Modem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</si>
  <si>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This Bundle Contains: 1 ecobee3 lite Smart Thermostat, 2nd Gen, Black + 1 TP-Link Deco Whole Home Mesh WiFi System + 1 TP-LINK Archer CR700 AC1750 Wireless Dual Band 16x4 DOCSIS 3.0 Cable Modem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</si>
  <si>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This Bundle Contains: 1 ecobee3 lite Smart Thermostat, 2nd Gen, Black + 1 TP-Link AC1200 Gigabit Smart WiFi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</si>
  <si>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This Bundle Contains: 1 ecobee3 lite Smart Thermostat, 2nd Gen, Black + 1 TP-Link AC1900 Smart WiFi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</si>
  <si>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This Bundle Contains: 1 ecobee3 lite Smart Thermostat, 2nd Gen, Black + 1 TP-LINK Archer CR700 AC1750 Wireless Dual Band 16x4 DOCSIS 3.0 Cable Modem Router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&lt;br&gt;&lt;br&gt;&lt;b&gt;&lt;/b&gt;ecobee Room Sensor 2 Pack with Stands&lt;br&gt;&lt;br&gt;</t>
  </si>
  <si>
    <t>This Bundle Contains: 1 ecobee3 lite Smart Thermostat, 2nd Gen, Black + 1 TP-Link Deco Whole Home Mesh WiFi System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IPv6.&lt;br&gt;&lt;br&gt;&lt;b&gt;&lt;/b&gt;ecobee Room Sensor 2 Pack with Stands&lt;br&gt;&lt;br&gt;</t>
  </si>
  <si>
    <t>This Bundle Contains: 1 ecobee3 lite Smart Thermostat, 2nd Gen, Black + 1 TP-Link AC1200 Gigabit Smart WiFi Router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devices.&lt;br&gt;&lt;br&gt;&lt;b&gt;&lt;/b&gt;ecobee Room Sensor 2 Pack with Stands&lt;br&gt;&lt;br&gt;</t>
  </si>
  <si>
    <t xml:space="preserve">This Bundle Contains: 1 ecobee3 lite Smart Thermostat, 2nd Gen, Black + 1 TP-Link Deco Whole Home Mesh WiFi System </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</si>
  <si>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t>
  </si>
  <si>
    <t>Dogtra</t>
  </si>
  <si>
    <t>Dogtra IQ Mini</t>
  </si>
  <si>
    <t>Dogtra IQ Plus</t>
  </si>
  <si>
    <t>Dogtra IQ Cliq</t>
  </si>
  <si>
    <t>Dogtra 1900S</t>
  </si>
  <si>
    <t>Dogtra 1900S Wetlands</t>
  </si>
  <si>
    <t>Dogtra 1900S Handsfree</t>
  </si>
  <si>
    <t>Dogtra 1900S Black Edition</t>
  </si>
  <si>
    <t>Dogtra 1902S</t>
  </si>
  <si>
    <t>Dogtra ARC</t>
  </si>
  <si>
    <t>Dogtra ARC Handsfree</t>
  </si>
  <si>
    <t>Dogtra YS300</t>
  </si>
  <si>
    <t>Dogtra YS600</t>
  </si>
  <si>
    <t>Dogtra 200C</t>
  </si>
  <si>
    <t>Dogtra 280C</t>
  </si>
  <si>
    <t>Dogtra 282C</t>
  </si>
  <si>
    <t>Dogtra 202C</t>
  </si>
  <si>
    <t>Dogtra 3500X</t>
  </si>
  <si>
    <t>Dogtra 3502X</t>
  </si>
  <si>
    <t>BC5AUTO</t>
  </si>
  <si>
    <t>BC10AUTO</t>
  </si>
  <si>
    <t>BC12AUTO</t>
  </si>
  <si>
    <t>3/4" X 24" BLACK</t>
  </si>
  <si>
    <t>3/4" X 28" BLACK</t>
  </si>
  <si>
    <t>3/4" X 28" ORANGE</t>
  </si>
  <si>
    <t>3/4" X 28" BLUE</t>
  </si>
  <si>
    <t>3/4" X 28" GREEN</t>
  </si>
  <si>
    <t>1" X 30" BLACK</t>
  </si>
  <si>
    <t>1" X 30" ORANGE</t>
  </si>
  <si>
    <t>1" X 30" BLUE</t>
  </si>
  <si>
    <t>1" X 30" GREEN</t>
  </si>
  <si>
    <t>&lt;br&gt;&lt;b&gt;&lt;/b&gt;&lt;br&gt;The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t>
  </si>
  <si>
    <t>Dogtra iQ MINI Remote Trainer</t>
  </si>
  <si>
    <t>&lt;br&gt;&lt;b&gt;Dogtra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t>
  </si>
  <si>
    <t>Dogtra iQ-Plus Remote Trainer</t>
  </si>
  <si>
    <t>Dogtra iQ CLiQ Remote Trainer</t>
  </si>
  <si>
    <t>&lt;br&gt;&lt;b&gt;Dogtra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t>
  </si>
  <si>
    <t>Dogtra 1900S Wetlands Remote Trainer</t>
  </si>
  <si>
    <t>Dogtra 1900S Black Edition Remote Trainer</t>
  </si>
  <si>
    <t>Dogtra ARC Remote Trainer</t>
  </si>
  <si>
    <t>Dogtra 1900S Remote Trainer</t>
  </si>
  <si>
    <t>&lt;br&gt;&lt;b&gt;Dogtra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t>
  </si>
  <si>
    <t>&lt;br&gt;&lt;b&gt;Dogtra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t>
  </si>
  <si>
    <t>Dogtra 1900S HANDSFREE Remote Trainer with Handsfree Controller</t>
  </si>
  <si>
    <t>&lt;br&gt;&lt;b&gt;Dogtra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t>
  </si>
  <si>
    <t>&lt;br&gt;&lt;b&gt;Dogtra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t>
  </si>
  <si>
    <t>Dogtra 1902S Two-Dog Remote Trainer</t>
  </si>
  <si>
    <t>&lt;br&gt;&lt;b&gt;Dogtra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t>
  </si>
  <si>
    <t>Dogtra 200C Remote Trainer</t>
  </si>
  <si>
    <t>Dogtra 280C Remote Trainer</t>
  </si>
  <si>
    <t>Dogtra 3502X Remote Trainer</t>
  </si>
  <si>
    <t>&lt;br&gt;&lt;b&gt;Dogtra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t>
  </si>
  <si>
    <t>Dogtra ARC HANDSFREE Remote Trainer with Handsfree Controller</t>
  </si>
  <si>
    <t>&lt;br&gt;&lt;b&gt;Dogtra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t>
  </si>
  <si>
    <t>Dogtra YS300 No Bark Collar</t>
  </si>
  <si>
    <t>Dogtra YS600 No Bark Collar</t>
  </si>
  <si>
    <t>&lt;br&gt;&lt;b&gt;Dogtra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t>
  </si>
  <si>
    <t>&lt;br&gt;&lt;b&gt;Dogtra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t>
  </si>
  <si>
    <t>Dogtra 3/4" x 28" Collar Strap - Black</t>
  </si>
  <si>
    <t>Dogtra 3/4" x 28" Collar Strap - Orange</t>
  </si>
  <si>
    <t>Dogtra 3/4" x 28" Collar Strap - Blue</t>
  </si>
  <si>
    <t>Dogtra 3/4" x 28" Collar Strap - Green</t>
  </si>
  <si>
    <t>&lt;br&gt;&lt;b&gt;Dogtra 3/4" x 28" Collar Strap - Black&lt;/b&gt;&lt;br&gt; Technical Features for Dogtra 3/4" x 28" Collar Strap - A metal rollerbuckle is easy to fasten and the metal D-ring allows for quick connection to the leash.&lt;br&gt;</t>
  </si>
  <si>
    <t>&lt;br&gt;&lt;b&gt;Dogtra 3/4" x 28" Collar Strap - Orange&lt;/b&gt;&lt;br&gt; Technical Features for Dogtra 3/4" x 28" Collar Strap - A metal rollerbuckle is easy to fasten and the metal D-ring allows for quick connection to the leash.&lt;br&gt;</t>
  </si>
  <si>
    <t>&lt;br&gt;&lt;b&gt;Dogtra 3/4" x 28" Collar Strap - Blue&lt;/b&gt;&lt;br&gt; Technical Features for Dogtra 3/4" x 28" Collar Strap - A metal rollerbuckle is easy to fasten and the metal D-ring allows for quick connection to the leash.&lt;br&gt;</t>
  </si>
  <si>
    <t>&lt;br&gt;&lt;b&gt;Dogtra 3/4" x 28" Collar Strap - Green&lt;/b&gt;&lt;br&gt; Technical Features for Dogtra 3/4" x 28" Collar Strap - A metal rollerbuckle is easy to fasten and the metal D-ring allows for quick connection to the leash.&lt;br&gt;</t>
  </si>
  <si>
    <t>Dogtra 1" X 30" Collar Strap - Black</t>
  </si>
  <si>
    <t>&lt;br&gt;&lt;b&gt;Dogtra 1" X 30" Collar Strap - Black&lt;/b&gt;&lt;br&gt; Technical Features for Dogtra 1" X 30" Collar Strap - A metal rollerbuckle is easy to fasten and the metal D-ring allows for quick connection to the leash.&lt;br&gt;</t>
  </si>
  <si>
    <t>Dogtra 1" X 30" Collar Strap - Orange</t>
  </si>
  <si>
    <t>&lt;br&gt;&lt;b&gt;Dogtra 1" X 30" Collar Strap - Orange&lt;/b&gt;&lt;br&gt; Technical Features for Dogtra 1" X 30" Collar Strap - A metal rollerbuckle is easy to fasten and the metal D-ring allows for quick connection to the leash.&lt;br&gt;</t>
  </si>
  <si>
    <t>Dogtra 1" X 30" Collar Strap - Blue</t>
  </si>
  <si>
    <t>&lt;br&gt;&lt;b&gt;Dogtra 1" X 30" Collar Strap - Blue&lt;/b&gt;&lt;br&gt; Technical Features for Dogtra 1" X 30" Collar Strap - A metal rollerbuckle is easy to fasten and the metal D-ring allows for quick connection to the leash.&lt;br&gt;</t>
  </si>
  <si>
    <t>Dogtra 1" X 30" Collar Strap - Green</t>
  </si>
  <si>
    <t>&lt;br&gt;&lt;b&gt;Dogtra 1" X 30" Collar Strap - Green&lt;/b&gt;&lt;br&gt; Technical Features for Dogtra 1" X 30" Collar Strap - A metal rollerbuckle is easy to fasten and the metal D-ring allows for quick connection to the leash.&lt;br&gt;</t>
  </si>
  <si>
    <t>Dogtra 3/4" X 24" Collar Strap - Black</t>
  </si>
  <si>
    <t>&lt;br&gt;&lt;b&gt;3/4" X 24" Collar Strap - Black&lt;/b&gt;&lt;br&gt; Technical Features for Dogtra 3/4" x 28" Collar Strap - A metal rollerbuckle is easy to fasten and the metal D-ring allows for quick connection to the leash.&lt;br&gt;</t>
  </si>
  <si>
    <t>&lt;br&gt;&lt;b&gt;Dogtra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t>
  </si>
  <si>
    <t>&lt;br&gt;&lt;b&gt;Dogtra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t>
  </si>
  <si>
    <t>Dogtra 202C Two-Dog Remote Trainer</t>
  </si>
  <si>
    <t>Dogtra 282C Two-Dog Remote Trainer</t>
  </si>
  <si>
    <t>&lt;br&gt;&lt;b&gt;Dogtra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t>
  </si>
  <si>
    <t>&lt;br&gt;&lt;b&gt;Dogtra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t>
  </si>
  <si>
    <t>&lt;br&gt;&lt;b&gt;Dogtra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t>
  </si>
  <si>
    <t>Dogtra 3500X DUAL DIAL Remote Training Collar</t>
  </si>
  <si>
    <t>&lt;br&gt;&lt;b&gt;Dogtra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t>
  </si>
  <si>
    <t>Dogtra BC5AUTO Auto Charger</t>
  </si>
  <si>
    <t>&lt;br&gt;&lt;b&gt;Dogtra BC5AUTO Auto Charger&lt;/b&gt;&lt;br&gt;The Dogtra BC5AUTO is a 5 Volt battery charger for lithium-polymer batteries. It works with 200C, 280C, EF-3000 Gold receiver iQ Series dog training collars.&lt;br&gt;</t>
  </si>
  <si>
    <t>Dogtra Auto Charger BC10AUTO Car Charger</t>
  </si>
  <si>
    <t>&lt;br&gt;&lt;b&gt;Dogtra Auto Charger BC10AUTO Car Charger&lt;/b&gt;&lt;br&gt;The Dogtra BC10 Auto is a replacement battery charger for 1902S, 2300, 2500T&amp;B, 3500 series dog training collars.&lt;br&gt;</t>
  </si>
  <si>
    <t>Dogtra Auto Charger BC12AUTO Car Charger</t>
  </si>
  <si>
    <t>&lt;br&gt;&lt;b&gt;Dogtra Auto Charger BC12AUTO Car Charger&lt;/b&gt;&lt;br&gt;The Dogtra BC12 Auto is a replacement car charger for training collars batteries .&lt;br&gt;</t>
  </si>
  <si>
    <t>Clean up Full Title</t>
  </si>
  <si>
    <t>Clean Up Short Description</t>
  </si>
  <si>
    <t>&lt;br&gt;&lt;b&gt;&lt;/b&gt;&lt;br&gt;The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Black&lt;/b&gt;&lt;br&gt; Technical Features for Dogtra 3/4" x 28" Collar Strap - A metal rollerbuckle is easy to fasten and the metal D-ring allows for quick connection to the leash.&lt;br&gt;</t>
  </si>
  <si>
    <t>&lt;br&gt;&lt;b&gt;&lt;/b&gt;&lt;br&gt;The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Orange&lt;/b&gt;&lt;br&gt; Technical Features for Dogtra 3/4" x 28" Collar Strap - A metal rollerbuckle is easy to fasten and the metal D-ring allows for quick connection to the leash.&lt;br&gt;</t>
  </si>
  <si>
    <t>&lt;br&gt;&lt;b&gt;&lt;/b&gt;&lt;br&gt;The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Blue&lt;/b&gt;&lt;br&gt; Technical Features for Dogtra 3/4" x 28" Collar Strap - A metal rollerbuckle is easy to fasten and the metal D-ring allows for quick connection to the leash.&lt;br&gt;</t>
  </si>
  <si>
    <t>&lt;br&gt;&lt;b&gt;&lt;/b&gt;&lt;br&gt;The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Green&lt;/b&gt;&lt;br&gt; Technical Features for Dogtra 3/4" x 28" Collar Strap - A metal rollerbuckle is easy to fasten and the metal D-ring allows for quick connection to the leash.&lt;br&gt;</t>
  </si>
  <si>
    <t>&lt;br&gt;&lt;b&gt;&lt;/b&gt;&lt;br&gt;The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BC5AUTO Auto Charger&lt;/b&gt;&lt;br&gt;The Dogtra BC5AUTO is a 5 Volt battery charger for lithium-polymer batteries. It works with 200C, 280C, EF-3000 Gold receiver iQ Series dog training collars.&lt;br&gt;</t>
  </si>
  <si>
    <t>&lt;br&gt;&lt;b&gt;Dogtra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Black&lt;/b&gt;&lt;br&gt; Technical Features for Dogtra 3/4" x 28" Collar Strap - A metal rollerbuckle is easy to fasten and the metal D-ring allows for quick connection to the leash.&lt;br&gt;</t>
  </si>
  <si>
    <t>&lt;br&gt;&lt;b&gt;Dogtra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Orange&lt;/b&gt;&lt;br&gt; Technical Features for Dogtra 3/4" x 28" Collar Strap - A metal rollerbuckle is easy to fasten and the metal D-ring allows for quick connection to the leash.&lt;br&gt;</t>
  </si>
  <si>
    <t>&lt;br&gt;&lt;b&gt;Dogtra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Blue&lt;/b&gt;&lt;br&gt; Technical Features for Dogtra 3/4" x 28" Collar Strap - A metal rollerbuckle is easy to fasten and the metal D-ring allows for quick connection to the leash.&lt;br&gt;</t>
  </si>
  <si>
    <t>&lt;br&gt;&lt;b&gt;Dogtra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Green&lt;/b&gt;&lt;br&gt; Technical Features for Dogtra 3/4" x 28" Collar Strap - A metal rollerbuckle is easy to fasten and the metal D-ring allows for quick connection to the leash.&lt;br&gt;</t>
  </si>
  <si>
    <t>&lt;br&gt;&lt;b&gt;Dogtra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BC5AUTO Auto Charger&lt;/b&gt;&lt;br&gt;The Dogtra BC5AUTO is a 5 Volt battery charger for lithium-polymer batteries. It works with 200C, 280C, EF-3000 Gold receiver iQ Series dog training collars.&lt;br&gt;</t>
  </si>
  <si>
    <t>&lt;br&gt;&lt;b&gt;Dogtra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range.&lt;br&gt;&lt;br&gt;&lt;b&gt;Dogtra BC5AUTO Auto Charger&lt;/b&gt;&lt;br&gt;The Dogtra BC5AUTO is a 5 Volt battery charger for lithium-polymer batteries. It works with 200C, 280C, EF-3000 Gold receiver iQ Series dog training collars.&lt;br&gt;</t>
  </si>
  <si>
    <t>&lt;br&gt;&lt;b&gt;Dogtra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t>
  </si>
  <si>
    <t>&lt;br&gt;&lt;b&gt;Dogtra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t>
  </si>
  <si>
    <t>&lt;br&gt;&lt;b&gt;Dogtra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t>
  </si>
  <si>
    <t>&lt;br&gt;&lt;b&gt;Dogtra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t>
  </si>
  <si>
    <t>&lt;br&gt;&lt;b&gt;Dogtra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t>
  </si>
  <si>
    <t>&lt;br&gt;&lt;b&gt;Dogtra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Auto Charger BC10AUTO Car Charger&lt;/b&gt;&lt;br&gt;The Dogtra BC10 Auto is a replacement battery charger for 1902S, 2300, 2500T&amp;B, 3500 series dog training collars.&lt;br&gt;</t>
  </si>
  <si>
    <t>&lt;br&gt;&lt;b&gt;Dogtra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t>
  </si>
  <si>
    <t>&lt;br&gt;&lt;b&gt;Dogtra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t>
  </si>
  <si>
    <t>&lt;br&gt;&lt;b&gt;Dogtra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t>
  </si>
  <si>
    <t>&lt;br&gt;&lt;b&gt;Dogtra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t>
  </si>
  <si>
    <t>&lt;br&gt;&lt;b&gt;Dogtra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Auto Charger BC10AUTO Car Charger&lt;/b&gt;&lt;br&gt;The Dogtra BC10 Auto is a replacement battery charger for 1902S, 2300, 2500T&amp;B, 3500 series dog training collars.&lt;br&gt;</t>
  </si>
  <si>
    <t>&lt;br&gt;&lt;b&gt;Dogtra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Black&lt;/b&gt;&lt;br&gt; Technical Features for Dogtra 1" X 30" Collar Strap - A metal rollerbuckle is easy to fasten and the metal D-ring allows for quick connection to the leash.&lt;br&gt;</t>
  </si>
  <si>
    <t>&lt;br&gt;&lt;b&gt;Dogtra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Orange&lt;/b&gt;&lt;br&gt; Technical Features for Dogtra 1" X 30" Collar Strap - A metal rollerbuckle is easy to fasten and the metal D-ring allows for quick connection to the leash.&lt;br&gt;</t>
  </si>
  <si>
    <t>&lt;br&gt;&lt;b&gt;Dogtra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Blue&lt;/b&gt;&lt;br&gt; Technical Features for Dogtra 1" X 30" Collar Strap - A metal rollerbuckle is easy to fasten and the metal D-ring allows for quick connection to the leash.&lt;br&gt;</t>
  </si>
  <si>
    <t>&lt;br&gt;&lt;b&gt;Dogtra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Green&lt;/b&gt;&lt;br&gt; Technical Features for Dogtra 1" X 30" Collar Strap - A metal rollerbuckle is easy to fasten and the metal D-ring allows for quick connection to the leash.&lt;br&gt;</t>
  </si>
  <si>
    <t>&lt;br&gt;&lt;b&gt;Dogtra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Auto Charger BC10AUTO Car Charger&lt;/b&gt;&lt;br&gt;The Dogtra BC10 Auto is a replacement battery charger for 1902S, 2300, 2500T&amp;B, 3500 series dog training collars.&lt;br&gt;</t>
  </si>
  <si>
    <t>&lt;br&gt;&lt;b&gt;Dogtra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Black&lt;/b&gt;&lt;br&gt; Technical Features for Dogtra 1" X 30" Collar Strap - A metal rollerbuckle is easy to fasten and the metal D-ring allows for quick connection to the leash.&lt;br&gt;</t>
  </si>
  <si>
    <t>&lt;br&gt;&lt;b&gt;Dogtra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Orange&lt;/b&gt;&lt;br&gt; Technical Features for Dogtra 1" X 30" Collar Strap - A metal rollerbuckle is easy to fasten and the metal D-ring allows for quick connection to the leash.&lt;br&gt;</t>
  </si>
  <si>
    <t>&lt;br&gt;&lt;b&gt;Dogtra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Blue&lt;/b&gt;&lt;br&gt; Technical Features for Dogtra 1" X 30" Collar Strap - A metal rollerbuckle is easy to fasten and the metal D-ring allows for quick connection to the leash.&lt;br&gt;</t>
  </si>
  <si>
    <t>&lt;br&gt;&lt;b&gt;Dogtra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Green&lt;/b&gt;&lt;br&gt; Technical Features for Dogtra 1" X 30" Collar Strap - A metal rollerbuckle is easy to fasten and the metal D-ring allows for quick connection to the leash.&lt;br&gt;</t>
  </si>
  <si>
    <t>&lt;br&gt;&lt;b&gt;Dogtra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t>
  </si>
  <si>
    <t>&lt;br&gt;&lt;b&gt;Dogtra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t>
  </si>
  <si>
    <t>&lt;br&gt;&lt;b&gt;Dogtra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t>
  </si>
  <si>
    <t>&lt;br&gt;&lt;b&gt;Dogtra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t>
  </si>
  <si>
    <t>&lt;br&gt;&lt;b&gt;Dogtra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t>
  </si>
  <si>
    <t>&lt;br&gt;&lt;b&gt;Dogtra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t>
  </si>
  <si>
    <t>&lt;br&gt;&lt;b&gt;Dogtra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t>
  </si>
  <si>
    <t>&lt;br&gt;&lt;b&gt;Dogtra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t>
  </si>
  <si>
    <t>&lt;br&gt;&lt;b&gt;Dogtra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t>
  </si>
  <si>
    <t>&lt;br&gt;&lt;b&gt;Dogtra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t>
  </si>
  <si>
    <t>&lt;br&gt;&lt;b&gt;Dogtra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t>
  </si>
  <si>
    <t>&lt;br&gt;&lt;b&gt;Dogtra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t>
  </si>
  <si>
    <t>&lt;br&gt;&lt;b&gt;Dogtra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t>
  </si>
  <si>
    <t>&lt;br&gt;&lt;b&gt;Dogtra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t>
  </si>
  <si>
    <t>&lt;br&gt;&lt;b&gt;Dogtra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t>
  </si>
  <si>
    <t>&lt;br&gt;&lt;b&gt;Dogtra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included&lt;br&gt;&lt;br&gt;&lt;b&gt;3/4" X 24" Collar Strap - Black&lt;/b&gt;&lt;br&gt; Technical Features for Dogtra 3/4" x 28" Collar Strap - A metal rollerbuckle is easy to fasten and the metal D-ring allows for quick connection to the leash.&lt;br&gt;</t>
  </si>
  <si>
    <t>&lt;br&gt;&lt;b&gt;Dogtra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included&lt;br&gt;&lt;br&gt;&lt;b&gt;Dogtra BC5AUTO Auto Charger&lt;/b&gt;&lt;br&gt;The Dogtra BC5AUTO is a 5 Volt battery charger for lithium-polymer batteries. It works with 200C, 280C, EF-3000 Gold receiver iQ Series dog training collars.&lt;br&gt;</t>
  </si>
  <si>
    <t>&lt;br&gt;&lt;b&gt;Dogtra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Black&lt;/b&gt;&lt;br&gt; Technical Features for Dogtra 1" X 30" Collar Strap - A metal rollerbuckle is easy to fasten and the metal D-ring allows for quick connection to the leash.&lt;br&gt;</t>
  </si>
  <si>
    <t>&lt;br&gt;&lt;b&gt;Dogtra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Orange&lt;/b&gt;&lt;br&gt; Technical Features for Dogtra 1" X 30" Collar Strap - A metal rollerbuckle is easy to fasten and the metal D-ring allows for quick connection to the leash.&lt;br&gt;</t>
  </si>
  <si>
    <t>&lt;br&gt;&lt;b&gt;Dogtra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Blue&lt;/b&gt;&lt;br&gt; Technical Features for Dogtra 1" X 30" Collar Strap - A metal rollerbuckle is easy to fasten and the metal D-ring allows for quick connection to the leash.&lt;br&gt;</t>
  </si>
  <si>
    <t>&lt;br&gt;&lt;b&gt;Dogtra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Green&lt;/b&gt;&lt;br&gt; Technical Features for Dogtra 1" X 30" Collar Strap - A metal rollerbuckle is easy to fasten and the metal D-ring allows for quick connection to the leash.&lt;br&gt;</t>
  </si>
  <si>
    <t>&lt;br&gt;&lt;b&gt;Dogtra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BC5AUTO Auto Charger&lt;/b&gt;&lt;br&gt;The Dogtra BC5AUTO is a 5 Volt battery charger for lithium-polymer batteries. It works with 200C, 280C, EF-3000 Gold receiver iQ Series dog training collars.&lt;br&gt;</t>
  </si>
  <si>
    <t>&lt;br&gt;&lt;b&gt;Dogtra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t>
  </si>
  <si>
    <t>&lt;br&gt;&lt;b&gt;Dogtra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t>
  </si>
  <si>
    <t>&lt;br&gt;&lt;b&gt;Dogtra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t>
  </si>
  <si>
    <t>&lt;br&gt;&lt;b&gt;Dogtra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t>
  </si>
  <si>
    <t>&lt;br&gt;&lt;b&gt;Dogtra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t>
  </si>
  <si>
    <t>&lt;br&gt;&lt;b&gt;Dogtra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t>
  </si>
  <si>
    <t>&lt;br&gt;&lt;b&gt;Dogtra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t>
  </si>
  <si>
    <t>&lt;br&gt;&lt;b&gt;Dogtra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t>
  </si>
  <si>
    <t>&lt;br&gt;&lt;b&gt;Dogtra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t>
  </si>
  <si>
    <t>&lt;br&gt;&lt;b&gt;Dogtra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t>
  </si>
  <si>
    <t>&lt;br&gt;&lt;b&gt;Dogtra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t>
  </si>
  <si>
    <t>&lt;br&gt;&lt;b&gt;Dogtra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t>
  </si>
  <si>
    <t>&lt;br&gt;&lt;b&gt;Dogtra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t>
  </si>
  <si>
    <t>&lt;br&gt;&lt;b&gt;Dogtra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t>
  </si>
  <si>
    <t>&lt;br&gt;&lt;b&gt;Dogtra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t>
  </si>
  <si>
    <t>&lt;br&gt;&lt;b&gt;Dogtra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t>
  </si>
  <si>
    <t>&lt;br&gt;&lt;b&gt;Dogtra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t>
  </si>
  <si>
    <t>&lt;br&gt;&lt;b&gt;Dogtra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t>
  </si>
  <si>
    <t>&lt;br&gt;&lt;b&gt;Dogtra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t>
  </si>
  <si>
    <t>&lt;br&gt;&lt;b&gt;Dogtra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t>
  </si>
  <si>
    <t>&lt;br&gt;&lt;b&gt;Dogtra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forth.&lt;br&gt;&lt;br&gt;&lt;b&gt;Dogtra Auto Charger BC10AUTO Car Charger&lt;/b&gt;&lt;br&gt;The Dogtra BC10 Auto is a replacement battery charger for 1902S, 2300, 2500T&amp;B, 3500 series dog training collars.&lt;br&gt;</t>
  </si>
  <si>
    <t>&lt;br&gt;&lt;b&gt;Dogtra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operation..&lt;br&gt;&lt;br&gt;&lt;b&gt;Dogtra Auto Charger BC10AUTO Car Charger&lt;/b&gt;&lt;br&gt;The Dogtra BC10 Auto is a replacement battery charger for 1902S, 2300, 2500T&amp;B, 3500 series dog training collars.&lt;br&gt;</t>
  </si>
  <si>
    <t>Netatmo Weather Station, NWS01-US</t>
  </si>
  <si>
    <t>Netatmo Indoor Module, NIM01-WW</t>
  </si>
  <si>
    <t>Netatmo Presence, Smart Outdoor Security Camera</t>
  </si>
  <si>
    <t>Netatmo Welcome, Indoor security camera</t>
  </si>
  <si>
    <t>Rain Gauge for Netatmo Weather Station</t>
  </si>
  <si>
    <t>Wind Gauge for Netatmo Weather Station</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</si>
  <si>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t>
  </si>
  <si>
    <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t>
  </si>
  <si>
    <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t>
  </si>
  <si>
    <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t>
  </si>
  <si>
    <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t>
  </si>
  <si>
    <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t>
  </si>
  <si>
    <t>Netatmo bundle with Netatmo Weather Station, NWS01-US  +  Netatmo Indoor Module, NIM01-WW</t>
  </si>
  <si>
    <t>Netatmo bundle with Netatmo Weather Station, NWS01-US +  Rain Gauge for Netatmo Weather Station</t>
  </si>
  <si>
    <t>Netatmo bundle with Netatmo Weather Station, NWS01-US +  Wind Gauge for Netatmo Weather Station</t>
  </si>
  <si>
    <t>Netatmo bundle with Netatmo Weather Station, NWS01-US +  Rain Gauge for Netatmo Weather Station + Wind Gauge for Netatmo Weather Station</t>
  </si>
  <si>
    <t>Netatmo bundle with Netatmo Weather Station, NWS01-US  + 2 Netatmo Indoor Module, NIM01-WW</t>
  </si>
  <si>
    <t>Netatmo bundle with Netatmo Weather Station, NWS01-US + 2 Rain Gauge for Netatmo Weather Station</t>
  </si>
  <si>
    <t>Netatmo bundle with Netatmo Weather Station, NWS01-US + 2 Wind Gauge for Netatmo Weather Station</t>
  </si>
  <si>
    <t>Netatmo Welcome, Indoor security camera - 2 Pack</t>
  </si>
  <si>
    <t>Netatmo Welcome, Indoor security camera - 3 Pack</t>
  </si>
  <si>
    <t>Netatmo Presence, Smart Outdoor Security Camera - 2 pack</t>
  </si>
  <si>
    <t>Netatmo Presence, Smart Outdoor Security Camera - 3 pack</t>
  </si>
  <si>
    <t>Netatmo Indoor Module, NIM01-WW - 3 Pack</t>
  </si>
  <si>
    <t>Netatmo Rain Gauge for Netatmo Weather Station - 2 pack</t>
  </si>
  <si>
    <t>Netatmo Wind Gauge for Netatmo Weather Station - 2 pack</t>
  </si>
  <si>
    <t>Netatmo Rain Gauge for Netatmo Weather Station - 3 Pack</t>
  </si>
  <si>
    <t>Netatmo  Wind Gauge for Netatmo Weather Station - 3 Pack</t>
  </si>
  <si>
    <t>2 Netatmo bundle with Netatmo Welcome, Indoor security camera + 1 Netatmo Presence, Smart Outdoor Security Camera</t>
  </si>
  <si>
    <t>1 Netatmo bundle with Netatmo Welcome, Indoor security camera + 1Netatmo Presence, Smart Outdoor Security Camera</t>
  </si>
  <si>
    <t>&lt;br&gt;This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t>
  </si>
  <si>
    <t>&lt;br&gt;This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t>
  </si>
  <si>
    <t>&lt;br&gt;This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t>
  </si>
  <si>
    <t>&lt;br&gt;This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t>
  </si>
  <si>
    <t>&lt;br&gt;This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t>
  </si>
  <si>
    <t>&lt;br&gt;This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t>
  </si>
  <si>
    <t>&lt;br&gt;This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t>
  </si>
  <si>
    <t>&lt;br&gt;This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t>
  </si>
  <si>
    <t>&lt;br&gt;This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t>
  </si>
  <si>
    <t>&lt;br&gt;This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t>
  </si>
  <si>
    <t>&lt;br&gt;This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t>
  </si>
  <si>
    <t>&lt;br&gt;This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t>
  </si>
  <si>
    <t>&lt;br&gt;This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t>
  </si>
  <si>
    <t>&lt;br&gt;This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t>
  </si>
  <si>
    <t>&lt;br&gt;This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t>
  </si>
  <si>
    <t>&lt;br&gt;This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t>
  </si>
  <si>
    <t>&lt;br&gt;This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t>
  </si>
  <si>
    <t>&lt;br&gt;This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t>
  </si>
  <si>
    <t>NetatmoBundle-1</t>
  </si>
  <si>
    <t>NetatmoBundle-2</t>
  </si>
  <si>
    <t>NetatmoBundle-3</t>
  </si>
  <si>
    <t>NetatmoBundle-4</t>
  </si>
  <si>
    <t>NetatmoBundle-5</t>
  </si>
  <si>
    <t>NetatmoBundle-6</t>
  </si>
  <si>
    <t>NetatmoBundle-7</t>
  </si>
  <si>
    <t>NetatmoBundle-8</t>
  </si>
  <si>
    <t>NetatmoBundle-9</t>
  </si>
  <si>
    <t>NetatmoBundle-10</t>
  </si>
  <si>
    <t>NetatmoBundle-11</t>
  </si>
  <si>
    <t>NetatmoBundle-12</t>
  </si>
  <si>
    <t>NetatmoBundle-13</t>
  </si>
  <si>
    <t>NetatmoBundle-14</t>
  </si>
  <si>
    <t>NetatmoBundle-15</t>
  </si>
  <si>
    <t>NetatmoBundle-16</t>
  </si>
  <si>
    <t>NetatmoBundle-17</t>
  </si>
  <si>
    <t>NetatmoBundle-18</t>
  </si>
  <si>
    <t>CR700-Netatmo-1</t>
  </si>
  <si>
    <t>CR700-Netatmo-2</t>
  </si>
  <si>
    <t>CR700-Netatmo-3</t>
  </si>
  <si>
    <t>CR700-Netatmo-4</t>
  </si>
  <si>
    <t>CR700-Netatmo-5</t>
  </si>
  <si>
    <t>CR700-Netatmo-6</t>
  </si>
  <si>
    <t>CR700-Netatmo-7</t>
  </si>
  <si>
    <t>CR700-Netatmo-8</t>
  </si>
  <si>
    <t>CR700-Netatmo-9</t>
  </si>
  <si>
    <t>CR700-Netatmo-10</t>
  </si>
  <si>
    <t>CR700-Netatmo-11</t>
  </si>
  <si>
    <t>CR700-Netatmo-12</t>
  </si>
  <si>
    <t>CR700-Netatmo-13</t>
  </si>
  <si>
    <t>CR700-Netatmo-14</t>
  </si>
  <si>
    <t>CR700-Netatmo-15</t>
  </si>
  <si>
    <t>CR700-Netatmo-16</t>
  </si>
  <si>
    <t>CR700-Netatmo-17</t>
  </si>
  <si>
    <t>CR700-Netatmo-18</t>
  </si>
  <si>
    <t>DECO-Netatmo-1</t>
  </si>
  <si>
    <t>DECO-Netatmo-2</t>
  </si>
  <si>
    <t>DECO-Netatmo-3</t>
  </si>
  <si>
    <t>DECO-Netatmo-4</t>
  </si>
  <si>
    <t>DECO-Netatmo-5</t>
  </si>
  <si>
    <t>DECO-Netatmo-6</t>
  </si>
  <si>
    <t>DECO-Netatmo-7</t>
  </si>
  <si>
    <t>DECO-Netatmo-8</t>
  </si>
  <si>
    <t>DECO-Netatmo-9</t>
  </si>
  <si>
    <t>DECO-Netatmo-10</t>
  </si>
  <si>
    <t>DECO-Netatmo-11</t>
  </si>
  <si>
    <t>DECO-Netatmo-12</t>
  </si>
  <si>
    <t>DECO-Netatmo-13</t>
  </si>
  <si>
    <t>DECO-Netatmo-14</t>
  </si>
  <si>
    <t>DECO-Netatmo-15</t>
  </si>
  <si>
    <t>DECO-Netatmo-16</t>
  </si>
  <si>
    <t>DECO-Netatmo-17</t>
  </si>
  <si>
    <t>DECO-Netatmo-18</t>
  </si>
  <si>
    <t>DECO-Netatmo-19</t>
  </si>
  <si>
    <t>DECO-Netatmo-20</t>
  </si>
  <si>
    <t>DECO-Netatmo-21</t>
  </si>
  <si>
    <t>DECO-Netatmo-22</t>
  </si>
  <si>
    <t>DECO-Netatmo-23</t>
  </si>
  <si>
    <t>DECO-Netatmo-24</t>
  </si>
  <si>
    <t>CR700-Netatmo-19</t>
  </si>
  <si>
    <t>CR700-Netatmo-20</t>
  </si>
  <si>
    <t>CR700-Netatmo-21</t>
  </si>
  <si>
    <t>CR700-Netatmo-22</t>
  </si>
  <si>
    <t>CR700-Netatmo-23</t>
  </si>
  <si>
    <t>CR700-Netatmo-24</t>
  </si>
  <si>
    <t>AC1200-Netatmo-1</t>
  </si>
  <si>
    <t>AC1200-Netatmo-2</t>
  </si>
  <si>
    <t>AC1200-Netatmo-3</t>
  </si>
  <si>
    <t>AC1200-Netatmo-4</t>
  </si>
  <si>
    <t>AC1200-Netatmo-5</t>
  </si>
  <si>
    <t>AC1200-Netatmo-6</t>
  </si>
  <si>
    <t>AC1200-Netatmo-7</t>
  </si>
  <si>
    <t>AC1200-Netatmo-8</t>
  </si>
  <si>
    <t>AC1200-Netatmo-9</t>
  </si>
  <si>
    <t>AC1200-Netatmo-10</t>
  </si>
  <si>
    <t>AC1200-Netatmo-11</t>
  </si>
  <si>
    <t>AC1200-Netatmo-12</t>
  </si>
  <si>
    <t>AC1200-Netatmo-13</t>
  </si>
  <si>
    <t>AC1200-Netatmo-14</t>
  </si>
  <si>
    <t>AC1200-Netatmo-15</t>
  </si>
  <si>
    <t>AC1200-Netatmo-16</t>
  </si>
  <si>
    <t>AC1200-Netatmo-17</t>
  </si>
  <si>
    <t>AC1200-Netatmo-18</t>
  </si>
  <si>
    <t>AC1200-Netatmo-19</t>
  </si>
  <si>
    <t>AC1200-Netatmo-20</t>
  </si>
  <si>
    <t>AC1200-Netatmo-21</t>
  </si>
  <si>
    <t>AC1200-Netatmo-22</t>
  </si>
  <si>
    <t>AC1200-Netatmo-23</t>
  </si>
  <si>
    <t>AC1200-Netatmo-24</t>
  </si>
  <si>
    <t>AC1900-Netatmo-1</t>
  </si>
  <si>
    <t>AC1900-Netatmo-2</t>
  </si>
  <si>
    <t>AC1900-Netatmo-3</t>
  </si>
  <si>
    <t>AC1900-Netatmo-4</t>
  </si>
  <si>
    <t>AC1900-Netatmo-5</t>
  </si>
  <si>
    <t>AC1900-Netatmo-6</t>
  </si>
  <si>
    <t>AC1900-Netatmo-7</t>
  </si>
  <si>
    <t>AC1900-Netatmo-8</t>
  </si>
  <si>
    <t>AC1900-Netatmo-9</t>
  </si>
  <si>
    <t>AC1900-Netatmo-10</t>
  </si>
  <si>
    <t>AC1900-Netatmo-11</t>
  </si>
  <si>
    <t>AC1900-Netatmo-12</t>
  </si>
  <si>
    <t>AC1900-Netatmo-13</t>
  </si>
  <si>
    <t>AC1900-Netatmo-14</t>
  </si>
  <si>
    <t>AC1900-Netatmo-15</t>
  </si>
  <si>
    <t>AC1900-Netatmo-16</t>
  </si>
  <si>
    <t>AC1900-Netatmo-17</t>
  </si>
  <si>
    <t>AC1900-Netatmo-18</t>
  </si>
  <si>
    <t>AC1900-Netatmo-19</t>
  </si>
  <si>
    <t>AC1900-Netatmo-20</t>
  </si>
  <si>
    <t>AC1900-Netatmo-21</t>
  </si>
  <si>
    <t>AC1900-Netatmo-22</t>
  </si>
  <si>
    <t>AC1900-Netatmo-23</t>
  </si>
  <si>
    <t>AC1900-Netatmo-24</t>
  </si>
  <si>
    <t>&lt;br&gt;&lt;b&gt;Dogtra iQ MINI Remote Trainer&lt;/b&gt;&lt;br&gt;The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t>
  </si>
  <si>
    <t>DogtraBundle-1</t>
  </si>
  <si>
    <t>DogtraBundle-2</t>
  </si>
  <si>
    <t>DogtraBundle-3</t>
  </si>
  <si>
    <t>DogtraBundle-4</t>
  </si>
  <si>
    <t>DogtraBundle-5</t>
  </si>
  <si>
    <t>DogtraBundle-6</t>
  </si>
  <si>
    <t>DogtraBundle-7</t>
  </si>
  <si>
    <t>DogtraBundle-8</t>
  </si>
  <si>
    <t>DogtraBundle-9</t>
  </si>
  <si>
    <t>DogtraBundle-10</t>
  </si>
  <si>
    <t>DogtraBundle-11</t>
  </si>
  <si>
    <t>DogtraBundle-12</t>
  </si>
  <si>
    <t>DogtraBundle-13</t>
  </si>
  <si>
    <t>DogtraBundle-14</t>
  </si>
  <si>
    <t>DogtraBundle-15</t>
  </si>
  <si>
    <t>DogtraBundle-16</t>
  </si>
  <si>
    <t>DogtraBundle-17</t>
  </si>
  <si>
    <t>DogtraBundle-18</t>
  </si>
  <si>
    <t>DogtraBundle-19</t>
  </si>
  <si>
    <t>DogtraBundle-20</t>
  </si>
  <si>
    <t>DogtraBundle-21</t>
  </si>
  <si>
    <t>DogtraBundle-22</t>
  </si>
  <si>
    <t>DogtraBundle-23</t>
  </si>
  <si>
    <t>DogtraBundle-24</t>
  </si>
  <si>
    <t>DogtraBundle-25</t>
  </si>
  <si>
    <t>DogtraBundle-26</t>
  </si>
  <si>
    <t>DogtraBundle-27</t>
  </si>
  <si>
    <t>DogtraBundle-28</t>
  </si>
  <si>
    <t>DogtraBundle-29</t>
  </si>
  <si>
    <t>DogtraBundle-30</t>
  </si>
  <si>
    <t>DogtraBundle-31</t>
  </si>
  <si>
    <t>DogtraBundle-32</t>
  </si>
  <si>
    <t>DogtraBundle-33</t>
  </si>
  <si>
    <t>DogtraBundle-34</t>
  </si>
  <si>
    <t>DogtraBundle-35</t>
  </si>
  <si>
    <t>DogtraBundle-36</t>
  </si>
  <si>
    <t>DogtraBundle-37</t>
  </si>
  <si>
    <t>DogtraBundle-38</t>
  </si>
  <si>
    <t>DogtraBundle-39</t>
  </si>
  <si>
    <t>DogtraBundle-40</t>
  </si>
  <si>
    <t>DogtraBundle-41</t>
  </si>
  <si>
    <t>DogtraBundle-42</t>
  </si>
  <si>
    <t>DogtraBundle-43</t>
  </si>
  <si>
    <t>DogtraBundle-44</t>
  </si>
  <si>
    <t>DogtraBundle-45</t>
  </si>
  <si>
    <t>DogtraBundle-46</t>
  </si>
  <si>
    <t>DogtraBundle-47</t>
  </si>
  <si>
    <t>DogtraBundle-48</t>
  </si>
  <si>
    <t>DogtraBundle-49</t>
  </si>
  <si>
    <t>DogtraBundle-50</t>
  </si>
  <si>
    <t>DogtraBundle-51</t>
  </si>
  <si>
    <t>DogtraBundle-52</t>
  </si>
  <si>
    <t>DogtraBundle-53</t>
  </si>
  <si>
    <t>DogtraBundle-54</t>
  </si>
  <si>
    <t>DogtraBundle-55</t>
  </si>
  <si>
    <t>DogtraBundle-56</t>
  </si>
  <si>
    <t>DogtraBundle-57</t>
  </si>
  <si>
    <t>DogtraBundle-58</t>
  </si>
  <si>
    <t>DogtraBundle-59</t>
  </si>
  <si>
    <t>DogtraBundle-60</t>
  </si>
  <si>
    <t>DogtraBundle-61</t>
  </si>
  <si>
    <t>DogtraBundle-62</t>
  </si>
  <si>
    <t>DogtraBundle-63</t>
  </si>
  <si>
    <t>DogtraBundle-64</t>
  </si>
  <si>
    <t>DogtraBundle-65</t>
  </si>
  <si>
    <t>DogtraBundle-66</t>
  </si>
  <si>
    <t>DogtraBundle-67</t>
  </si>
  <si>
    <t>DogtraBundle-68</t>
  </si>
  <si>
    <t>DogtraBundle-69</t>
  </si>
  <si>
    <t>DogtraBundle-70</t>
  </si>
  <si>
    <t>DogtraBundle-71</t>
  </si>
  <si>
    <t>DogtraBundle-72</t>
  </si>
  <si>
    <t>DogtraBundle-73</t>
  </si>
  <si>
    <t>DogtraBundle-74</t>
  </si>
  <si>
    <t>DogtraBundle-75</t>
  </si>
  <si>
    <t xml:space="preserve">This Bundle Contains: 1 Dogtra iQ MINI Remote Trainer + 1 </t>
  </si>
  <si>
    <t xml:space="preserve">This Bundle Contains: 1 Dogtra iQ-Plus Remote Trainer + 1 </t>
  </si>
  <si>
    <t xml:space="preserve">This Bundle Contains: 1 Dogtra iQ CLiQ Remote Trainer + 1 </t>
  </si>
  <si>
    <t xml:space="preserve">This Bundle Contains: 1 Dogtra 1900S Remote Trainer + 1 </t>
  </si>
  <si>
    <t xml:space="preserve">This Bundle Contains: 1 Dogtra 1900S Wetlands Remote Trainer + 1 </t>
  </si>
  <si>
    <t xml:space="preserve">This Bundle Contains: 1 Dogtra 1900S HANDSFREE Remote Trainer with Handsfree Controller + 1 </t>
  </si>
  <si>
    <t xml:space="preserve">This Bundle Contains: 1 Dogtra 1900S Black Edition Remote Trainer + 1 </t>
  </si>
  <si>
    <t xml:space="preserve">This Bundle Contains: 1 Dogtra 1902S Two-Dog Remote Trainer + 1 </t>
  </si>
  <si>
    <t xml:space="preserve">This Bundle Contains: 1 Dogtra ARC Remote Trainer + 1 </t>
  </si>
  <si>
    <t xml:space="preserve">This Bundle Contains: 1 Dogtra ARC HANDSFREE Remote Trainer with Handsfree Controller + 1 </t>
  </si>
  <si>
    <t xml:space="preserve">This Bundle Contains: 1 Dogtra YS300 No Bark Collar + 1 </t>
  </si>
  <si>
    <t xml:space="preserve">This Bundle Contains: 1 Dogtra YS600 No Bark Collar + 1 </t>
  </si>
  <si>
    <t xml:space="preserve">This Bundle Contains: 1 Dogtra 200C Remote Trainer + 1 </t>
  </si>
  <si>
    <t xml:space="preserve">This Bundle Contains: 1 Dogtra 280C Remote Trainer + 1 </t>
  </si>
  <si>
    <t xml:space="preserve">This Bundle Contains: 1 Dogtra 282C Two-Dog Remote Trainer + 1 </t>
  </si>
  <si>
    <t xml:space="preserve">This Bundle Contains: 1 Dogtra 202C Two-Dog Remote Trainer + 1 </t>
  </si>
  <si>
    <t xml:space="preserve">This Bundle Contains: 1 Dogtra 3500X DUAL DIAL Remote Training Collar + 1 </t>
  </si>
  <si>
    <t xml:space="preserve">This Bundle Contains: 1 Dogtra 3502X Remote Trainer + 1 </t>
  </si>
  <si>
    <t xml:space="preserve">This Bundle Contains: 1 Dogtra BC5AUTO Auto Charger + 1 </t>
  </si>
  <si>
    <t xml:space="preserve">This Bundle Contains: 1 Dogtra Auto Charger BC10AUTO Car Charger + 1 </t>
  </si>
  <si>
    <t xml:space="preserve">This Bundle Contains: 1 Dogtra Auto Charger BC12AUTO Car Charger + 1 </t>
  </si>
  <si>
    <t xml:space="preserve">This Bundle Contains: 1 Dogtra 3/4" X 24" Collar Strap - Black + 1 </t>
  </si>
  <si>
    <t xml:space="preserve">This Bundle Contains: 1 Dogtra 3/4" x 28" Collar Strap - Black + 1 </t>
  </si>
  <si>
    <t xml:space="preserve">This Bundle Contains: 1 Dogtra 3/4" x 28" Collar Strap - Orange + 1 </t>
  </si>
  <si>
    <t xml:space="preserve">This Bundle Contains: 1 Dogtra 3/4" x 28" Collar Strap - Blue + 1 </t>
  </si>
  <si>
    <t xml:space="preserve">This Bundle Contains: 1 Dogtra 3/4" x 28" Collar Strap - Green + 1 </t>
  </si>
  <si>
    <t xml:space="preserve">This Bundle Contains: 1 Dogtra 1" X 30" Collar Strap - Black + 1 </t>
  </si>
  <si>
    <t xml:space="preserve">This Bundle Contains: 1 Dogtra 1" X 30" Collar Strap - Orange + 1 </t>
  </si>
  <si>
    <t xml:space="preserve">This Bundle Contains: 1 Dogtra 1" X 30" Collar Strap - Blue + 1 </t>
  </si>
  <si>
    <t xml:space="preserve">This Bundle Contains: 1 Dogtra 1" X 30" Collar Strap - Green + 1 </t>
  </si>
  <si>
    <t>This Bundle Contains: 1 Dogtra iQ MINI Remote Trainer + 1 Dogtra 3/4" x 28" Collar Strap - Black</t>
  </si>
  <si>
    <t>This Bundle Contains: 1 Dogtra iQ MINI Remote Trainer + 1 Dogtra 3/4" x 28" Collar Strap - Orange</t>
  </si>
  <si>
    <t>This Bundle Contains: 1 Dogtra iQ MINI Remote Trainer + 1 Dogtra 3/4" x 28" Collar Strap - Blue</t>
  </si>
  <si>
    <t>This Bundle Contains: 1 Dogtra iQ MINI Remote Trainer + 1 Dogtra 3/4" x 28" Collar Strap - Green</t>
  </si>
  <si>
    <t>This Bundle Contains: 1 Dogtra iQ MINI Remote Trainer + 1 Dogtra BC5AUTO Auto Charger</t>
  </si>
  <si>
    <t>This Bundle Contains: 1 Dogtra iQ-Plus Remote Trainer + 1 Dogtra 3/4" x 28" Collar Strap - Black</t>
  </si>
  <si>
    <t>This Bundle Contains: 1 Dogtra iQ-Plus Remote Trainer + 1 Dogtra 3/4" x 28" Collar Strap - Orange</t>
  </si>
  <si>
    <t>This Bundle Contains: 1 Dogtra iQ-Plus Remote Trainer + 1 Dogtra 3/4" x 28" Collar Strap - Blue</t>
  </si>
  <si>
    <t>This Bundle Contains: 1 Dogtra iQ-Plus Remote Trainer + 1 Dogtra 3/4" x 28" Collar Strap - Green</t>
  </si>
  <si>
    <t>This Bundle Contains: 1 Dogtra iQ-Plus Remote Trainer + 1 Dogtra BC5AUTO Auto Charger</t>
  </si>
  <si>
    <t>This Bundle Contains: 1 Dogtra iQ CLiQ Remote Trainer + 1 Dogtra BC5AUTO Auto Charger</t>
  </si>
  <si>
    <t>This Bundle Contains: 1 Dogtra 1900S Remote Trainer + 1 Dogtra Auto Charger BC10AUTO Car Charger</t>
  </si>
  <si>
    <t>This Bundle Contains: 1 Dogtra 1900S Remote Trainer + 1 Dogtra 1" X 30" Collar Strap - Black</t>
  </si>
  <si>
    <t>This Bundle Contains: 1 Dogtra 1900S Remote Trainer + 1 Dogtra 1" X 30" Collar Strap - Orange</t>
  </si>
  <si>
    <t>This Bundle Contains: 1 Dogtra 1900S Remote Trainer + 1 Dogtra 1" X 30" Collar Strap - Blue</t>
  </si>
  <si>
    <t>This Bundle Contains: 1 Dogtra 1900S Remote Trainer + 1 Dogtra 1" X 30" Collar Strap - Green</t>
  </si>
  <si>
    <t>This Bundle Contains: 1 Dogtra 1900S Wetlands Remote Trainer + 1 Dogtra Auto Charger BC10AUTO Car Charger</t>
  </si>
  <si>
    <t>This Bundle Contains: 1 Dogtra 1900S Wetlands Remote Trainer + 1 Dogtra 1" X 30" Collar Strap - Black</t>
  </si>
  <si>
    <t>This Bundle Contains: 1 Dogtra 1900S Wetlands Remote Trainer + 1 Dogtra 1" X 30" Collar Strap - Orange</t>
  </si>
  <si>
    <t>This Bundle Contains: 1 Dogtra 1900S Wetlands Remote Trainer + 1 Dogtra 1" X 30" Collar Strap - Blue</t>
  </si>
  <si>
    <t>This Bundle Contains: 1 Dogtra 1900S Wetlands Remote Trainer + 1 Dogtra 1" X 30" Collar Strap - Green</t>
  </si>
  <si>
    <t>This Bundle Contains: 1 Dogtra 1900S HANDSFREE Remote Trainer with Handsfree Controller + 1 Dogtra Auto Charger BC10AUTO Car Charger</t>
  </si>
  <si>
    <t>This Bundle Contains: 1 Dogtra 1900S HANDSFREE Remote Trainer with Handsfree Controller + 1 Dogtra 1" X 30" Collar Strap - Black</t>
  </si>
  <si>
    <t>This Bundle Contains: 1 Dogtra 1900S HANDSFREE Remote Trainer with Handsfree Controller + 1 Dogtra 1" X 30" Collar Strap - Orange</t>
  </si>
  <si>
    <t>This Bundle Contains: 1 Dogtra 1900S HANDSFREE Remote Trainer with Handsfree Controller + 1 Dogtra 1" X 30" Collar Strap - Blue</t>
  </si>
  <si>
    <t>This Bundle Contains: 1 Dogtra 1900S HANDSFREE Remote Trainer with Handsfree Controller + 1 Dogtra 1" X 30" Collar Strap - Green</t>
  </si>
  <si>
    <t>This Bundle Contains: 1 Dogtra 1900S Black Edition Remote Trainer + 1 Dogtra Auto Charger BC10AUTO Car Charger</t>
  </si>
  <si>
    <t>This Bundle Contains: 1 Dogtra 1900S Black Edition Remote Trainer + 1 Dogtra 1" X 30" Collar Strap - Black</t>
  </si>
  <si>
    <t>This Bundle Contains: 1 Dogtra 1900S Black Edition Remote Trainer + 1 Dogtra 1" X 30" Collar Strap - Orange</t>
  </si>
  <si>
    <t>This Bundle Contains: 1 Dogtra 1900S Black Edition Remote Trainer + 1 Dogtra 1" X 30" Collar Strap - Blue</t>
  </si>
  <si>
    <t>This Bundle Contains: 1 Dogtra 1900S Black Edition Remote Trainer + 1 Dogtra 1" X 30" Collar Strap - Green</t>
  </si>
  <si>
    <t>This Bundle Contains: 1 Dogtra 1902S Two-Dog Remote Trainer + 1 Dogtra Auto Charger BC10AUTO Car Charger</t>
  </si>
  <si>
    <t>This Bundle Contains: 1 Dogtra 1902S Two-Dog Remote Trainer + 1 Dogtra 1" X 30" Collar Strap - Black</t>
  </si>
  <si>
    <t>This Bundle Contains: 1 Dogtra 1902S Two-Dog Remote Trainer + 1 Dogtra 1" X 30" Collar Strap - Orange</t>
  </si>
  <si>
    <t>This Bundle Contains: 1 Dogtra 1902S Two-Dog Remote Trainer + 1 Dogtra 1" X 30" Collar Strap - Blue</t>
  </si>
  <si>
    <t>This Bundle Contains: 1 Dogtra 1902S Two-Dog Remote Trainer + 1 Dogtra 1" X 30" Collar Strap - Green</t>
  </si>
  <si>
    <t>This Bundle Contains: 1 Dogtra ARC Remote Trainer + 1 Dogtra 1" X 30" Collar Strap - Black</t>
  </si>
  <si>
    <t>This Bundle Contains: 1 Dogtra ARC Remote Trainer + 1 Dogtra 1" X 30" Collar Strap - Orange</t>
  </si>
  <si>
    <t>This Bundle Contains: 1 Dogtra ARC Remote Trainer + 1 Dogtra 1" X 30" Collar Strap - Blue</t>
  </si>
  <si>
    <t>This Bundle Contains: 1 Dogtra ARC Remote Trainer + 1 Dogtra 1" X 30" Collar Strap - Green</t>
  </si>
  <si>
    <t>This Bundle Contains: 1 Dogtra ARC Remote Trainer + 1 Dogtra Auto Charger BC10AUTO Car Charger</t>
  </si>
  <si>
    <t>This Bundle Contains: 1 Dogtra ARC HANDSFREE Remote Trainer with Handsfree Controller + 1 Dogtra 1" X 30" Collar Strap - Black</t>
  </si>
  <si>
    <t>This Bundle Contains: 1 Dogtra ARC HANDSFREE Remote Trainer with Handsfree Controller + 1 Dogtra 1" X 30" Collar Strap - Orange</t>
  </si>
  <si>
    <t>This Bundle Contains: 1 Dogtra ARC HANDSFREE Remote Trainer with Handsfree Controller + 1 Dogtra 1" X 30" Collar Strap - Blue</t>
  </si>
  <si>
    <t>This Bundle Contains: 1 Dogtra ARC HANDSFREE Remote Trainer with Handsfree Controller + 1 Dogtra 1" X 30" Collar Strap - Green</t>
  </si>
  <si>
    <t>This Bundle Contains: 1 Dogtra ARC HANDSFREE Remote Trainer with Handsfree Controller + 1 Dogtra Auto Charger BC10AUTO Car Charger</t>
  </si>
  <si>
    <t>This Bundle Contains: 1 Dogtra YS300 No Bark Collar + 1 Dogtra 3/4" X 24" Collar Strap - Black</t>
  </si>
  <si>
    <t>This Bundle Contains: 1 Dogtra YS300 No Bark Collar + 1 Dogtra BC5AUTO Auto Charger</t>
  </si>
  <si>
    <t>This Bundle Contains: 1 Dogtra YS600 No Bark Collar + 1 Dogtra 1" X 30" Collar Strap - Black</t>
  </si>
  <si>
    <t>This Bundle Contains: 1 Dogtra YS600 No Bark Collar + 1 Dogtra 1" X 30" Collar Strap - Orange</t>
  </si>
  <si>
    <t>This Bundle Contains: 1 Dogtra YS600 No Bark Collar + 1 Dogtra 1" X 30" Collar Strap - Blue</t>
  </si>
  <si>
    <t>This Bundle Contains: 1 Dogtra YS600 No Bark Collar + 1 Dogtra 1" X 30" Collar Strap - Green</t>
  </si>
  <si>
    <t>This Bundle Contains: 1 Dogtra YS600 No Bark Collar + 1 Dogtra BC5AUTO Auto Charger</t>
  </si>
  <si>
    <t>This Bundle Contains: 1 Dogtra 200C Remote Trainer + 1 Dogtra 3/4" x 28" Collar Strap - Black</t>
  </si>
  <si>
    <t>This Bundle Contains: 1 Dogtra 200C Remote Trainer + 1 Dogtra 3/4" x 28" Collar Strap - Orange</t>
  </si>
  <si>
    <t>This Bundle Contains: 1 Dogtra 200C Remote Trainer + 1 Dogtra 3/4" x 28" Collar Strap - Blue</t>
  </si>
  <si>
    <t>This Bundle Contains: 1 Dogtra 200C Remote Trainer + 1 Dogtra 3/4" x 28" Collar Strap - Green</t>
  </si>
  <si>
    <t>This Bundle Contains: 1 Dogtra 200C Remote Trainer + 1 Dogtra BC5AUTO Auto Charger</t>
  </si>
  <si>
    <t>This Bundle Contains: 1 Dogtra 280C Remote Trainer + 1 Dogtra 3/4" x 28" Collar Strap - Black</t>
  </si>
  <si>
    <t>This Bundle Contains: 1 Dogtra 280C Remote Trainer + 1 Dogtra 3/4" x 28" Collar Strap - Orange</t>
  </si>
  <si>
    <t>This Bundle Contains: 1 Dogtra 280C Remote Trainer + 1 Dogtra 3/4" x 28" Collar Strap - Blue</t>
  </si>
  <si>
    <t>This Bundle Contains: 1 Dogtra 280C Remote Trainer + 1 Dogtra 3/4" x 28" Collar Strap - Green</t>
  </si>
  <si>
    <t>This Bundle Contains: 1 Dogtra 280C Remote Trainer + 1 Dogtra BC5AUTO Auto Charger</t>
  </si>
  <si>
    <t>This Bundle Contains: 1 Dogtra 282C Two-Dog Remote Trainer + 1 Dogtra 3/4" x 28" Collar Strap - Black</t>
  </si>
  <si>
    <t>This Bundle Contains: 1 Dogtra 282C Two-Dog Remote Trainer + 1 Dogtra 3/4" x 28" Collar Strap - Orange</t>
  </si>
  <si>
    <t>This Bundle Contains: 1 Dogtra 282C Two-Dog Remote Trainer + 1 Dogtra 3/4" x 28" Collar Strap - Blue</t>
  </si>
  <si>
    <t>This Bundle Contains: 1 Dogtra 282C Two-Dog Remote Trainer + 1 Dogtra 3/4" x 28" Collar Strap - Green</t>
  </si>
  <si>
    <t>This Bundle Contains: 1 Dogtra 282C Two-Dog Remote Trainer + 1 Dogtra BC5AUTO Auto Charger</t>
  </si>
  <si>
    <t>This Bundle Contains: 1 Dogtra 202C Two-Dog Remote Trainer + 1 Dogtra 3/4" x 28" Collar Strap - Black</t>
  </si>
  <si>
    <t>This Bundle Contains: 1 Dogtra 202C Two-Dog Remote Trainer + 1 Dogtra 3/4" x 28" Collar Strap - Orange</t>
  </si>
  <si>
    <t>This Bundle Contains: 1 Dogtra 202C Two-Dog Remote Trainer + 1 Dogtra 3/4" x 28" Collar Strap - Blue</t>
  </si>
  <si>
    <t>This Bundle Contains: 1 Dogtra 202C Two-Dog Remote Trainer + 1 Dogtra 3/4" x 28" Collar Strap - Green</t>
  </si>
  <si>
    <t>This Bundle Contains: 1 Dogtra 202C Two-Dog Remote Trainer + 1 Dogtra BC5AUTO Auto Charger</t>
  </si>
  <si>
    <t>This Bundle Contains: 1 Dogtra 3500X DUAL DIAL Remote Training Collar + 1 Dogtra Auto Charger BC10AUTO Car Charger</t>
  </si>
  <si>
    <t>This Bundle Contains: 1 Dogtra 3502X Remote Trainer + 1 Dogtra Auto Charger BC10AUTO Car Charger</t>
  </si>
  <si>
    <t xml:space="preserve">Dogtra iQ MINI Remote Trainer Bundle With </t>
  </si>
  <si>
    <t xml:space="preserve">Dogtra iQ-Plus Remote Trainer Bundle With </t>
  </si>
  <si>
    <t xml:space="preserve">Dogtra iQ CLiQ Remote Trainer Bundle With </t>
  </si>
  <si>
    <t xml:space="preserve">Dogtra 1900S Remote Trainer Bundle With </t>
  </si>
  <si>
    <t xml:space="preserve">Dogtra 1900S Wetlands Remote Trainer Bundle With </t>
  </si>
  <si>
    <t xml:space="preserve">Dogtra 1900S HANDSFREE Remote Trainer with Handsfree Controller Bundle With </t>
  </si>
  <si>
    <t xml:space="preserve">Dogtra 1900S Black Edition Remote Trainer Bundle With </t>
  </si>
  <si>
    <t xml:space="preserve">Dogtra 1902S Two-Dog Remote Trainer Bundle With </t>
  </si>
  <si>
    <t xml:space="preserve">Dogtra ARC Remote Trainer Bundle With </t>
  </si>
  <si>
    <t xml:space="preserve">Dogtra ARC HANDSFREE Remote Trainer with Handsfree Controller Bundle With </t>
  </si>
  <si>
    <t xml:space="preserve">Dogtra YS300 No Bark Collar Bundle With </t>
  </si>
  <si>
    <t xml:space="preserve">Dogtra YS600 No Bark Collar Bundle With </t>
  </si>
  <si>
    <t xml:space="preserve">Dogtra 200C Remote Trainer Bundle With </t>
  </si>
  <si>
    <t xml:space="preserve">Dogtra 280C Remote Trainer Bundle With </t>
  </si>
  <si>
    <t xml:space="preserve">Dogtra 282C Two-Dog Remote Trainer Bundle With </t>
  </si>
  <si>
    <t xml:space="preserve">Dogtra 202C Two-Dog Remote Trainer Bundle With </t>
  </si>
  <si>
    <t xml:space="preserve">Dogtra 3500X DUAL DIAL Remote Training Collar Bundle With </t>
  </si>
  <si>
    <t xml:space="preserve">Dogtra 3502X Remote Trainer Bundle With </t>
  </si>
  <si>
    <t xml:space="preserve">Dogtra BC5AUTO Auto Charger Bundle With </t>
  </si>
  <si>
    <t xml:space="preserve">Dogtra Auto Charger BC10AUTO Car Charger Bundle With </t>
  </si>
  <si>
    <t xml:space="preserve">Dogtra Auto Charger BC12AUTO Car Charger Bundle With </t>
  </si>
  <si>
    <t xml:space="preserve">Dogtra 3/4" X 24" Collar Strap - Black Bundle With </t>
  </si>
  <si>
    <t xml:space="preserve">Dogtra 3/4" x 28" Collar Strap - Black Bundle With </t>
  </si>
  <si>
    <t xml:space="preserve">Dogtra 3/4" x 28" Collar Strap - Orange Bundle With </t>
  </si>
  <si>
    <t xml:space="preserve">Dogtra 3/4" x 28" Collar Strap - Blue Bundle With </t>
  </si>
  <si>
    <t xml:space="preserve">Dogtra 3/4" x 28" Collar Strap - Green Bundle With </t>
  </si>
  <si>
    <t xml:space="preserve">Dogtra 1" X 30" Collar Strap - Black Bundle With </t>
  </si>
  <si>
    <t xml:space="preserve">Dogtra 1" X 30" Collar Strap - Orange Bundle With </t>
  </si>
  <si>
    <t xml:space="preserve">Dogtra 1" X 30" Collar Strap - Blue Bundle With </t>
  </si>
  <si>
    <t xml:space="preserve">Dogtra 1" X 30" Collar Strap - Green Bundle With </t>
  </si>
  <si>
    <t>Dogtra iQ MINI Remote Trainer Bundle With Dogtra 3/4" x 28" Collar Strap - Black</t>
  </si>
  <si>
    <t>Dogtra iQ MINI Remote Trainer Bundle With Dogtra 3/4" x 28" Collar Strap - Orange</t>
  </si>
  <si>
    <t>Dogtra iQ MINI Remote Trainer Bundle With Dogtra 3/4" x 28" Collar Strap - Blue</t>
  </si>
  <si>
    <t>Dogtra iQ MINI Remote Trainer Bundle With Dogtra 3/4" x 28" Collar Strap - Green</t>
  </si>
  <si>
    <t>Dogtra iQ MINI Remote Trainer Bundle With Dogtra BC5AUTO Auto Charger</t>
  </si>
  <si>
    <t>Dogtra iQ-Plus Remote Trainer Bundle With Dogtra 3/4" x 28" Collar Strap - Black</t>
  </si>
  <si>
    <t>Dogtra iQ-Plus Remote Trainer Bundle With Dogtra 3/4" x 28" Collar Strap - Orange</t>
  </si>
  <si>
    <t>Dogtra iQ-Plus Remote Trainer Bundle With Dogtra 3/4" x 28" Collar Strap - Blue</t>
  </si>
  <si>
    <t>Dogtra iQ-Plus Remote Trainer Bundle With Dogtra 3/4" x 28" Collar Strap - Green</t>
  </si>
  <si>
    <t>Dogtra iQ-Plus Remote Trainer Bundle With Dogtra BC5AUTO Auto Charger</t>
  </si>
  <si>
    <t>Dogtra iQ CLiQ Remote Trainer Bundle With Dogtra BC5AUTO Auto Charger</t>
  </si>
  <si>
    <t>Dogtra 1900S Remote Trainer Bundle With Dogtra Auto Charger BC10AUTO Car Charger</t>
  </si>
  <si>
    <t>Dogtra 1900S Remote Trainer Bundle With Dogtra 1" X 30" Collar Strap - Black</t>
  </si>
  <si>
    <t>Dogtra 1900S Remote Trainer Bundle With Dogtra 1" X 30" Collar Strap - Orange</t>
  </si>
  <si>
    <t>Dogtra 1900S Remote Trainer Bundle With Dogtra 1" X 30" Collar Strap - Blue</t>
  </si>
  <si>
    <t>Dogtra 1900S Remote Trainer Bundle With Dogtra 1" X 30" Collar Strap - Green</t>
  </si>
  <si>
    <t>Dogtra 1900S Wetlands Remote Trainer Bundle With Dogtra Auto Charger BC10AUTO Car Charger</t>
  </si>
  <si>
    <t>Dogtra 1900S Wetlands Remote Trainer Bundle With Dogtra 1" X 30" Collar Strap - Black</t>
  </si>
  <si>
    <t>Dogtra 1900S Wetlands Remote Trainer Bundle With Dogtra 1" X 30" Collar Strap - Orange</t>
  </si>
  <si>
    <t>Dogtra 1900S Wetlands Remote Trainer Bundle With Dogtra 1" X 30" Collar Strap - Blue</t>
  </si>
  <si>
    <t>Dogtra 1900S Wetlands Remote Trainer Bundle With Dogtra 1" X 30" Collar Strap - Green</t>
  </si>
  <si>
    <t>Dogtra 1900S HANDSFREE Remote Trainer with Handsfree Controller Bundle With Dogtra Auto Charger BC10AUTO Car Charger</t>
  </si>
  <si>
    <t>Dogtra 1900S HANDSFREE Remote Trainer with Handsfree Controller Bundle With Dogtra 1" X 30" Collar Strap - Black</t>
  </si>
  <si>
    <t>Dogtra 1900S HANDSFREE Remote Trainer with Handsfree Controller Bundle With Dogtra 1" X 30" Collar Strap - Orange</t>
  </si>
  <si>
    <t>Dogtra 1900S HANDSFREE Remote Trainer with Handsfree Controller Bundle With Dogtra 1" X 30" Collar Strap - Blue</t>
  </si>
  <si>
    <t>Dogtra 1900S HANDSFREE Remote Trainer with Handsfree Controller Bundle With Dogtra 1" X 30" Collar Strap - Green</t>
  </si>
  <si>
    <t>Dogtra 1900S Black Edition Remote Trainer Bundle With Dogtra Auto Charger BC10AUTO Car Charger</t>
  </si>
  <si>
    <t>Dogtra 1900S Black Edition Remote Trainer Bundle With Dogtra 1" X 30" Collar Strap - Black</t>
  </si>
  <si>
    <t>Dogtra 1900S Black Edition Remote Trainer Bundle With Dogtra 1" X 30" Collar Strap - Orange</t>
  </si>
  <si>
    <t>Dogtra 1900S Black Edition Remote Trainer Bundle With Dogtra 1" X 30" Collar Strap - Blue</t>
  </si>
  <si>
    <t>Dogtra 1900S Black Edition Remote Trainer Bundle With Dogtra 1" X 30" Collar Strap - Green</t>
  </si>
  <si>
    <t>Dogtra 1902S Two-Dog Remote Trainer Bundle With Dogtra Auto Charger BC10AUTO Car Charger</t>
  </si>
  <si>
    <t>Dogtra 1902S Two-Dog Remote Trainer Bundle With Dogtra 1" X 30" Collar Strap - Black</t>
  </si>
  <si>
    <t>Dogtra 1902S Two-Dog Remote Trainer Bundle With Dogtra 1" X 30" Collar Strap - Orange</t>
  </si>
  <si>
    <t>Dogtra 1902S Two-Dog Remote Trainer Bundle With Dogtra 1" X 30" Collar Strap - Blue</t>
  </si>
  <si>
    <t>Dogtra 1902S Two-Dog Remote Trainer Bundle With Dogtra 1" X 30" Collar Strap - Green</t>
  </si>
  <si>
    <t>Dogtra ARC Remote Trainer Bundle With Dogtra 1" X 30" Collar Strap - Black</t>
  </si>
  <si>
    <t>Dogtra ARC Remote Trainer Bundle With Dogtra 1" X 30" Collar Strap - Orange</t>
  </si>
  <si>
    <t>Dogtra ARC Remote Trainer Bundle With Dogtra 1" X 30" Collar Strap - Blue</t>
  </si>
  <si>
    <t>Dogtra ARC Remote Trainer Bundle With Dogtra 1" X 30" Collar Strap - Green</t>
  </si>
  <si>
    <t>Dogtra ARC Remote Trainer Bundle With Dogtra Auto Charger BC10AUTO Car Charger</t>
  </si>
  <si>
    <t>Dogtra ARC HANDSFREE Remote Trainer with Handsfree Controller Bundle With Dogtra 1" X 30" Collar Strap - Black</t>
  </si>
  <si>
    <t>Dogtra ARC HANDSFREE Remote Trainer with Handsfree Controller Bundle With Dogtra 1" X 30" Collar Strap - Orange</t>
  </si>
  <si>
    <t>Dogtra ARC HANDSFREE Remote Trainer with Handsfree Controller Bundle With Dogtra 1" X 30" Collar Strap - Blue</t>
  </si>
  <si>
    <t>Dogtra ARC HANDSFREE Remote Trainer with Handsfree Controller Bundle With Dogtra 1" X 30" Collar Strap - Green</t>
  </si>
  <si>
    <t>Dogtra ARC HANDSFREE Remote Trainer with Handsfree Controller Bundle With Dogtra Auto Charger BC10AUTO Car Charger</t>
  </si>
  <si>
    <t>Dogtra YS300 No Bark Collar Bundle With Dogtra 3/4" X 24" Collar Strap - Black</t>
  </si>
  <si>
    <t>Dogtra YS300 No Bark Collar Bundle With Dogtra BC5AUTO Auto Charger</t>
  </si>
  <si>
    <t>Dogtra YS600 No Bark Collar Bundle With Dogtra 1" X 30" Collar Strap - Black</t>
  </si>
  <si>
    <t>Dogtra YS600 No Bark Collar Bundle With Dogtra 1" X 30" Collar Strap - Orange</t>
  </si>
  <si>
    <t>Dogtra YS600 No Bark Collar Bundle With Dogtra 1" X 30" Collar Strap - Blue</t>
  </si>
  <si>
    <t>Dogtra YS600 No Bark Collar Bundle With Dogtra 1" X 30" Collar Strap - Green</t>
  </si>
  <si>
    <t>Dogtra YS600 No Bark Collar Bundle With Dogtra BC5AUTO Auto Charger</t>
  </si>
  <si>
    <t>Dogtra 200C Remote Trainer Bundle With Dogtra 3/4" x 28" Collar Strap - Black</t>
  </si>
  <si>
    <t>Dogtra 200C Remote Trainer Bundle With Dogtra 3/4" x 28" Collar Strap - Orange</t>
  </si>
  <si>
    <t>Dogtra 200C Remote Trainer Bundle With Dogtra 3/4" x 28" Collar Strap - Blue</t>
  </si>
  <si>
    <t>Dogtra 200C Remote Trainer Bundle With Dogtra 3/4" x 28" Collar Strap - Green</t>
  </si>
  <si>
    <t>Dogtra 200C Remote Trainer Bundle With Dogtra BC5AUTO Auto Charger</t>
  </si>
  <si>
    <t>Dogtra 280C Remote Trainer Bundle With Dogtra 3/4" x 28" Collar Strap - Black</t>
  </si>
  <si>
    <t>Dogtra 280C Remote Trainer Bundle With Dogtra 3/4" x 28" Collar Strap - Orange</t>
  </si>
  <si>
    <t>Dogtra 280C Remote Trainer Bundle With Dogtra 3/4" x 28" Collar Strap - Blue</t>
  </si>
  <si>
    <t>Dogtra 280C Remote Trainer Bundle With Dogtra 3/4" x 28" Collar Strap - Green</t>
  </si>
  <si>
    <t>Dogtra 280C Remote Trainer Bundle With Dogtra BC5AUTO Auto Charger</t>
  </si>
  <si>
    <t>Dogtra 282C Two-Dog Remote Trainer Bundle With Dogtra 3/4" x 28" Collar Strap - Black</t>
  </si>
  <si>
    <t>Dogtra 282C Two-Dog Remote Trainer Bundle With Dogtra 3/4" x 28" Collar Strap - Orange</t>
  </si>
  <si>
    <t>Dogtra 282C Two-Dog Remote Trainer Bundle With Dogtra 3/4" x 28" Collar Strap - Blue</t>
  </si>
  <si>
    <t>Dogtra 282C Two-Dog Remote Trainer Bundle With Dogtra 3/4" x 28" Collar Strap - Green</t>
  </si>
  <si>
    <t>Dogtra 282C Two-Dog Remote Trainer Bundle With Dogtra BC5AUTO Auto Charger</t>
  </si>
  <si>
    <t>Dogtra 202C Two-Dog Remote Trainer Bundle With Dogtra 3/4" x 28" Collar Strap - Black</t>
  </si>
  <si>
    <t>Dogtra 202C Two-Dog Remote Trainer Bundle With Dogtra 3/4" x 28" Collar Strap - Orange</t>
  </si>
  <si>
    <t>Dogtra 202C Two-Dog Remote Trainer Bundle With Dogtra 3/4" x 28" Collar Strap - Blue</t>
  </si>
  <si>
    <t>Dogtra 202C Two-Dog Remote Trainer Bundle With Dogtra 3/4" x 28" Collar Strap - Green</t>
  </si>
  <si>
    <t>Dogtra 202C Two-Dog Remote Trainer Bundle With Dogtra BC5AUTO Auto Charger</t>
  </si>
  <si>
    <t>Dogtra 3500X DUAL DIAL Remote Training Collar Bundle With Dogtra Auto Charger BC10AUTO Car Charger</t>
  </si>
  <si>
    <t>Dogtra 3502X Remote Trainer Bundle With Dogtra Auto Charger BC10AUTO Car Charger</t>
  </si>
  <si>
    <t>This Bundle Contains: 1 Dogtra iQ MINI Remote Trainer + 1 Dogtra 3/4" x 28" Collar Strap - Black&lt;br&gt;&lt;b&gt;&lt;/b&gt;&lt;br&gt;The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Black&lt;/b&gt;&lt;br&gt; Technical Features for Dogtra 3/4" x 28" Collar Strap - A metal rollerbuckle is easy to fasten and the metal D-ring allows for quick connection to the leash.&lt;br&gt;</t>
  </si>
  <si>
    <t>This Bundle Contains: 1 Dogtra iQ MINI Remote Trainer + 1 Dogtra 3/4" x 28" Collar Strap - Orange&lt;br&gt;&lt;b&gt;&lt;/b&gt;&lt;br&gt;The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Orange&lt;/b&gt;&lt;br&gt; Technical Features for Dogtra 3/4" x 28" Collar Strap - A metal rollerbuckle is easy to fasten and the metal D-ring allows for quick connection to the leash.&lt;br&gt;</t>
  </si>
  <si>
    <t>This Bundle Contains: 1 Dogtra iQ MINI Remote Trainer + 1 Dogtra 3/4" x 28" Collar Strap - Blue&lt;br&gt;&lt;b&gt;&lt;/b&gt;&lt;br&gt;The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Blue&lt;/b&gt;&lt;br&gt; Technical Features for Dogtra 3/4" x 28" Collar Strap - A metal rollerbuckle is easy to fasten and the metal D-ring allows for quick connection to the leash.&lt;br&gt;</t>
  </si>
  <si>
    <t>This Bundle Contains: 1 Dogtra iQ MINI Remote Trainer + 1 Dogtra 3/4" x 28" Collar Strap - Green&lt;br&gt;&lt;b&gt;&lt;/b&gt;&lt;br&gt;The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Green&lt;/b&gt;&lt;br&gt; Technical Features for Dogtra 3/4" x 28" Collar Strap - A metal rollerbuckle is easy to fasten and the metal D-ring allows for quick connection to the leash.&lt;br&gt;</t>
  </si>
  <si>
    <t>This Bundle Contains: 1 Dogtra iQ MINI Remote Trainer + 1 Dogtra BC5AUTO Auto Charger&lt;br&gt;&lt;b&gt;&lt;/b&gt;&lt;br&gt;The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BC5AUTO Auto Charger&lt;/b&gt;&lt;br&gt;The Dogtra BC5AUTO is a 5 Volt battery charger for lithium-polymer batteries. It works with 200C, 280C, EF-3000 Gold receiver iQ Series dog training collars.&lt;br&gt;</t>
  </si>
  <si>
    <t>This Bundle Contains: 1 Dogtra iQ-Plus Remote Trainer + 1 Dogtra 3/4" x 28" Collar Strap - Black&lt;br&gt;&lt;b&gt;Dogtra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Black&lt;/b&gt;&lt;br&gt; Technical Features for Dogtra 3/4" x 28" Collar Strap - A metal rollerbuckle is easy to fasten and the metal D-ring allows for quick connection to the leash.&lt;br&gt;</t>
  </si>
  <si>
    <t>This Bundle Contains: 1 Dogtra iQ-Plus Remote Trainer + 1 Dogtra 3/4" x 28" Collar Strap - Orange&lt;br&gt;&lt;b&gt;Dogtra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Orange&lt;/b&gt;&lt;br&gt; Technical Features for Dogtra 3/4" x 28" Collar Strap - A metal rollerbuckle is easy to fasten and the metal D-ring allows for quick connection to the leash.&lt;br&gt;</t>
  </si>
  <si>
    <t>This Bundle Contains: 1 Dogtra iQ-Plus Remote Trainer + 1 Dogtra 3/4" x 28" Collar Strap - Blue&lt;br&gt;&lt;b&gt;Dogtra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Blue&lt;/b&gt;&lt;br&gt; Technical Features for Dogtra 3/4" x 28" Collar Strap - A metal rollerbuckle is easy to fasten and the metal D-ring allows for quick connection to the leash.&lt;br&gt;</t>
  </si>
  <si>
    <t>This Bundle Contains: 1 Dogtra iQ-Plus Remote Trainer + 1 Dogtra 3/4" x 28" Collar Strap - Green&lt;br&gt;&lt;b&gt;Dogtra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Green&lt;/b&gt;&lt;br&gt; Technical Features for Dogtra 3/4" x 28" Collar Strap - A metal rollerbuckle is easy to fasten and the metal D-ring allows for quick connection to the leash.&lt;br&gt;</t>
  </si>
  <si>
    <t>This Bundle Contains: 1 Dogtra iQ-Plus Remote Trainer + 1 Dogtra BC5AUTO Auto Charger&lt;br&gt;&lt;b&gt;Dogtra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BC5AUTO Auto Charger&lt;/b&gt;&lt;br&gt;The Dogtra BC5AUTO is a 5 Volt battery charger for lithium-polymer batteries. It works with 200C, 280C, EF-3000 Gold receiver iQ Series dog training collars.&lt;br&gt;</t>
  </si>
  <si>
    <t>This Bundle Contains: 1 Dogtra iQ CLiQ Remote Trainer + 1 Dogtra BC5AUTO Auto Charger&lt;br&gt;&lt;b&gt;Dogtra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range.&lt;br&gt;&lt;br&gt;&lt;b&gt;Dogtra BC5AUTO Auto Charger&lt;/b&gt;&lt;br&gt;The Dogtra BC5AUTO is a 5 Volt battery charger for lithium-polymer batteries. It works with 200C, 280C, EF-3000 Gold receiver iQ Series dog training collars.&lt;br&gt;</t>
  </si>
  <si>
    <t>This Bundle Contains: 1 Dogtra 1900S Remote Trainer + 1 Dogtra Auto Charger BC10AUTO Car Charger&lt;br&gt;&lt;b&gt;Dogtra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t>
  </si>
  <si>
    <t>This Bundle Contains: 1 Dogtra 1900S Remote Trainer + 1 Dogtra 1" X 30" Collar Strap - Black&lt;br&gt;&lt;b&gt;Dogtra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t>
  </si>
  <si>
    <t>This Bundle Contains: 1 Dogtra 1900S Remote Trainer + 1 Dogtra 1" X 30" Collar Strap - Orange&lt;br&gt;&lt;b&gt;Dogtra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t>
  </si>
  <si>
    <t>This Bundle Contains: 1 Dogtra 1900S Remote Trainer + 1 Dogtra 1" X 30" Collar Strap - Blue&lt;br&gt;&lt;b&gt;Dogtra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t>
  </si>
  <si>
    <t>This Bundle Contains: 1 Dogtra 1900S Remote Trainer + 1 Dogtra 1" X 30" Collar Strap - Green&lt;br&gt;&lt;b&gt;Dogtra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t>
  </si>
  <si>
    <t>This Bundle Contains: 1 Dogtra 1900S Wetlands Remote Trainer + 1 Dogtra Auto Charger BC10AUTO Car Charger&lt;br&gt;&lt;b&gt;Dogtra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Auto Charger BC10AUTO Car Charger&lt;/b&gt;&lt;br&gt;The Dogtra BC10 Auto is a replacement battery charger for 1902S, 2300, 2500T&amp;B, 3500 series dog training collars.&lt;br&gt;</t>
  </si>
  <si>
    <t>This Bundle Contains: 1 Dogtra 1900S Wetlands Remote Trainer + 1 Dogtra 1" X 30" Collar Strap - Black&lt;br&gt;&lt;b&gt;Dogtra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t>
  </si>
  <si>
    <t>This Bundle Contains: 1 Dogtra 1900S Wetlands Remote Trainer + 1 Dogtra 1" X 30" Collar Strap - Orange&lt;br&gt;&lt;b&gt;Dogtra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t>
  </si>
  <si>
    <t>This Bundle Contains: 1 Dogtra 1900S Wetlands Remote Trainer + 1 Dogtra 1" X 30" Collar Strap - Blue&lt;br&gt;&lt;b&gt;Dogtra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t>
  </si>
  <si>
    <t>This Bundle Contains: 1 Dogtra 1900S Wetlands Remote Trainer + 1 Dogtra 1" X 30" Collar Strap - Green&lt;br&gt;&lt;b&gt;Dogtra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t>
  </si>
  <si>
    <t>This Bundle Contains: 1 Dogtra 1900S HANDSFREE Remote Trainer with Handsfree Controller + 1 Dogtra Auto Charger BC10AUTO Car Charger&lt;br&gt;&lt;b&gt;Dogtra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Auto Charger BC10AUTO Car Charger&lt;/b&gt;&lt;br&gt;The Dogtra BC10 Auto is a replacement battery charger for 1902S, 2300, 2500T&amp;B, 3500 series dog training collars.&lt;br&gt;</t>
  </si>
  <si>
    <t>This Bundle Contains: 1 Dogtra 1900S HANDSFREE Remote Trainer with Handsfree Controller + 1 Dogtra 1" X 30" Collar Strap - Black&lt;br&gt;&lt;b&gt;Dogtra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Black&lt;/b&gt;&lt;br&gt; Technical Features for Dogtra 1" X 30" Collar Strap - A metal rollerbuckle is easy to fasten and the metal D-ring allows for quick connection to the leash.&lt;br&gt;</t>
  </si>
  <si>
    <t>This Bundle Contains: 1 Dogtra 1900S HANDSFREE Remote Trainer with Handsfree Controller + 1 Dogtra 1" X 30" Collar Strap - Orange&lt;br&gt;&lt;b&gt;Dogtra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Orange&lt;/b&gt;&lt;br&gt; Technical Features for Dogtra 1" X 30" Collar Strap - A metal rollerbuckle is easy to fasten and the metal D-ring allows for quick connection to the leash.&lt;br&gt;</t>
  </si>
  <si>
    <t>This Bundle Contains: 1 Dogtra 1900S HANDSFREE Remote Trainer with Handsfree Controller + 1 Dogtra 1" X 30" Collar Strap - Blue&lt;br&gt;&lt;b&gt;Dogtra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Blue&lt;/b&gt;&lt;br&gt; Technical Features for Dogtra 1" X 30" Collar Strap - A metal rollerbuckle is easy to fasten and the metal D-ring allows for quick connection to the leash.&lt;br&gt;</t>
  </si>
  <si>
    <t>This Bundle Contains: 1 Dogtra 1900S HANDSFREE Remote Trainer with Handsfree Controller + 1 Dogtra 1" X 30" Collar Strap - Green&lt;br&gt;&lt;b&gt;Dogtra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Green&lt;/b&gt;&lt;br&gt; Technical Features for Dogtra 1" X 30" Collar Strap - A metal rollerbuckle is easy to fasten and the metal D-ring allows for quick connection to the leash.&lt;br&gt;</t>
  </si>
  <si>
    <t>This Bundle Contains: 1 Dogtra 1900S Black Edition Remote Trainer + 1 Dogtra Auto Charger BC10AUTO Car Charger&lt;br&gt;&lt;b&gt;Dogtra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Auto Charger BC10AUTO Car Charger&lt;/b&gt;&lt;br&gt;The Dogtra BC10 Auto is a replacement battery charger for 1902S, 2300, 2500T&amp;B, 3500 series dog training collars.&lt;br&gt;</t>
  </si>
  <si>
    <t>This Bundle Contains: 1 Dogtra 1900S Black Edition Remote Trainer + 1 Dogtra 1" X 30" Collar Strap - Black&lt;br&gt;&lt;b&gt;Dogtra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Black&lt;/b&gt;&lt;br&gt; Technical Features for Dogtra 1" X 30" Collar Strap - A metal rollerbuckle is easy to fasten and the metal D-ring allows for quick connection to the leash.&lt;br&gt;</t>
  </si>
  <si>
    <t>This Bundle Contains: 1 Dogtra 1900S Black Edition Remote Trainer + 1 Dogtra 1" X 30" Collar Strap - Orange&lt;br&gt;&lt;b&gt;Dogtra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Orange&lt;/b&gt;&lt;br&gt; Technical Features for Dogtra 1" X 30" Collar Strap - A metal rollerbuckle is easy to fasten and the metal D-ring allows for quick connection to the leash.&lt;br&gt;</t>
  </si>
  <si>
    <t>This Bundle Contains: 1 Dogtra 1900S Black Edition Remote Trainer + 1 Dogtra 1" X 30" Collar Strap - Blue&lt;br&gt;&lt;b&gt;Dogtra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Blue&lt;/b&gt;&lt;br&gt; Technical Features for Dogtra 1" X 30" Collar Strap - A metal rollerbuckle is easy to fasten and the metal D-ring allows for quick connection to the leash.&lt;br&gt;</t>
  </si>
  <si>
    <t>This Bundle Contains: 1 Dogtra 1900S Black Edition Remote Trainer + 1 Dogtra 1" X 30" Collar Strap - Green&lt;br&gt;&lt;b&gt;Dogtra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Green&lt;/b&gt;&lt;br&gt; Technical Features for Dogtra 1" X 30" Collar Strap - A metal rollerbuckle is easy to fasten and the metal D-ring allows for quick connection to the leash.&lt;br&gt;</t>
  </si>
  <si>
    <t>This Bundle Contains: 1 Dogtra 1902S Two-Dog Remote Trainer + 1 Dogtra Auto Charger BC10AUTO Car Charger&lt;br&gt;&lt;b&gt;Dogtra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t>
  </si>
  <si>
    <t>This Bundle Contains: 1 Dogtra 1902S Two-Dog Remote Trainer + 1 Dogtra 1" X 30" Collar Strap - Black&lt;br&gt;&lt;b&gt;Dogtra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t>
  </si>
  <si>
    <t>This Bundle Contains: 1 Dogtra 1902S Two-Dog Remote Trainer + 1 Dogtra 1" X 30" Collar Strap - Orange&lt;br&gt;&lt;b&gt;Dogtra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t>
  </si>
  <si>
    <t>This Bundle Contains: 1 Dogtra 1902S Two-Dog Remote Trainer + 1 Dogtra 1" X 30" Collar Strap - Blue&lt;br&gt;&lt;b&gt;Dogtra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t>
  </si>
  <si>
    <t>This Bundle Contains: 1 Dogtra 1902S Two-Dog Remote Trainer + 1 Dogtra 1" X 30" Collar Strap - Green&lt;br&gt;&lt;b&gt;Dogtra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t>
  </si>
  <si>
    <t>This Bundle Contains: 1 Dogtra ARC Remote Trainer + 1 Dogtra 1" X 30" Collar Strap - Black&lt;br&gt;&lt;b&gt;Dogtra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t>
  </si>
  <si>
    <t>This Bundle Contains: 1 Dogtra ARC Remote Trainer + 1 Dogtra 1" X 30" Collar Strap - Orange&lt;br&gt;&lt;b&gt;Dogtra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t>
  </si>
  <si>
    <t>This Bundle Contains: 1 Dogtra ARC Remote Trainer + 1 Dogtra 1" X 30" Collar Strap - Blue&lt;br&gt;&lt;b&gt;Dogtra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t>
  </si>
  <si>
    <t>This Bundle Contains: 1 Dogtra ARC Remote Trainer + 1 Dogtra 1" X 30" Collar Strap - Green&lt;br&gt;&lt;b&gt;Dogtra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t>
  </si>
  <si>
    <t>This Bundle Contains: 1 Dogtra ARC Remote Trainer + 1 Dogtra Auto Charger BC10AUTO Car Charger&lt;br&gt;&lt;b&gt;Dogtra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t>
  </si>
  <si>
    <t>This Bundle Contains: 1 Dogtra ARC HANDSFREE Remote Trainer with Handsfree Controller + 1 Dogtra 1" X 30" Collar Strap - Black&lt;br&gt;&lt;b&gt;Dogtra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t>
  </si>
  <si>
    <t>This Bundle Contains: 1 Dogtra ARC HANDSFREE Remote Trainer with Handsfree Controller + 1 Dogtra 1" X 30" Collar Strap - Orange&lt;br&gt;&lt;b&gt;Dogtra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t>
  </si>
  <si>
    <t>This Bundle Contains: 1 Dogtra ARC HANDSFREE Remote Trainer with Handsfree Controller + 1 Dogtra 1" X 30" Collar Strap - Blue&lt;br&gt;&lt;b&gt;Dogtra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t>
  </si>
  <si>
    <t>This Bundle Contains: 1 Dogtra ARC HANDSFREE Remote Trainer with Handsfree Controller + 1 Dogtra 1" X 30" Collar Strap - Green&lt;br&gt;&lt;b&gt;Dogtra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t>
  </si>
  <si>
    <t>This Bundle Contains: 1 Dogtra ARC HANDSFREE Remote Trainer with Handsfree Controller + 1 Dogtra Auto Charger BC10AUTO Car Charger&lt;br&gt;&lt;b&gt;Dogtra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t>
  </si>
  <si>
    <t>This Bundle Contains: 1 Dogtra YS300 No Bark Collar + 1 Dogtra 3/4" X 24" Collar Strap - Black&lt;br&gt;&lt;b&gt;Dogtra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included&lt;br&gt;&lt;br&gt;&lt;b&gt;3/4" X 24" Collar Strap - Black&lt;/b&gt;&lt;br&gt; Technical Features for Dogtra 3/4" x 28" Collar Strap - A metal rollerbuckle is easy to fasten and the metal D-ring allows for quick connection to the leash.&lt;br&gt;</t>
  </si>
  <si>
    <t>This Bundle Contains: 1 Dogtra YS300 No Bark Collar + 1 Dogtra BC5AUTO Auto Charger&lt;br&gt;&lt;b&gt;Dogtra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included&lt;br&gt;&lt;br&gt;&lt;b&gt;Dogtra BC5AUTO Auto Charger&lt;/b&gt;&lt;br&gt;The Dogtra BC5AUTO is a 5 Volt battery charger for lithium-polymer batteries. It works with 200C, 280C, EF-3000 Gold receiver iQ Series dog training collars.&lt;br&gt;</t>
  </si>
  <si>
    <t>This Bundle Contains: 1 Dogtra YS600 No Bark Collar + 1 Dogtra 1" X 30" Collar Strap - Black&lt;br&gt;&lt;b&gt;Dogtra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Black&lt;/b&gt;&lt;br&gt; Technical Features for Dogtra 1" X 30" Collar Strap - A metal rollerbuckle is easy to fasten and the metal D-ring allows for quick connection to the leash.&lt;br&gt;</t>
  </si>
  <si>
    <t>This Bundle Contains: 1 Dogtra YS600 No Bark Collar + 1 Dogtra 1" X 30" Collar Strap - Orange&lt;br&gt;&lt;b&gt;Dogtra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Orange&lt;/b&gt;&lt;br&gt; Technical Features for Dogtra 1" X 30" Collar Strap - A metal rollerbuckle is easy to fasten and the metal D-ring allows for quick connection to the leash.&lt;br&gt;</t>
  </si>
  <si>
    <t>This Bundle Contains: 1 Dogtra YS600 No Bark Collar + 1 Dogtra 1" X 30" Collar Strap - Blue&lt;br&gt;&lt;b&gt;Dogtra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Blue&lt;/b&gt;&lt;br&gt; Technical Features for Dogtra 1" X 30" Collar Strap - A metal rollerbuckle is easy to fasten and the metal D-ring allows for quick connection to the leash.&lt;br&gt;</t>
  </si>
  <si>
    <t>This Bundle Contains: 1 Dogtra YS600 No Bark Collar + 1 Dogtra 1" X 30" Collar Strap - Green&lt;br&gt;&lt;b&gt;Dogtra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Green&lt;/b&gt;&lt;br&gt; Technical Features for Dogtra 1" X 30" Collar Strap - A metal rollerbuckle is easy to fasten and the metal D-ring allows for quick connection to the leash.&lt;br&gt;</t>
  </si>
  <si>
    <t>This Bundle Contains: 1 Dogtra YS600 No Bark Collar + 1 Dogtra BC5AUTO Auto Charger&lt;br&gt;&lt;b&gt;Dogtra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BC5AUTO Auto Charger&lt;/b&gt;&lt;br&gt;The Dogtra BC5AUTO is a 5 Volt battery charger for lithium-polymer batteries. It works with 200C, 280C, EF-3000 Gold receiver iQ Series dog training collars.&lt;br&gt;</t>
  </si>
  <si>
    <t>This Bundle Contains: 1 Dogtra 200C Remote Trainer + 1 Dogtra 3/4" x 28" Collar Strap - Black&lt;br&gt;&lt;b&gt;Dogtra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t>
  </si>
  <si>
    <t>This Bundle Contains: 1 Dogtra 200C Remote Trainer + 1 Dogtra 3/4" x 28" Collar Strap - Orange&lt;br&gt;&lt;b&gt;Dogtra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t>
  </si>
  <si>
    <t>This Bundle Contains: 1 Dogtra 200C Remote Trainer + 1 Dogtra 3/4" x 28" Collar Strap - Blue&lt;br&gt;&lt;b&gt;Dogtra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t>
  </si>
  <si>
    <t>This Bundle Contains: 1 Dogtra 200C Remote Trainer + 1 Dogtra 3/4" x 28" Collar Strap - Green&lt;br&gt;&lt;b&gt;Dogtra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t>
  </si>
  <si>
    <t>This Bundle Contains: 1 Dogtra 200C Remote Trainer + 1 Dogtra BC5AUTO Auto Charger&lt;br&gt;&lt;b&gt;Dogtra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t>
  </si>
  <si>
    <t>This Bundle Contains: 1 Dogtra 280C Remote Trainer + 1 Dogtra 3/4" x 28" Collar Strap - Black&lt;br&gt;&lt;b&gt;Dogtra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t>
  </si>
  <si>
    <t>This Bundle Contains: 1 Dogtra 280C Remote Trainer + 1 Dogtra 3/4" x 28" Collar Strap - Orange&lt;br&gt;&lt;b&gt;Dogtra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t>
  </si>
  <si>
    <t>This Bundle Contains: 1 Dogtra 280C Remote Trainer + 1 Dogtra 3/4" x 28" Collar Strap - Blue&lt;br&gt;&lt;b&gt;Dogtra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t>
  </si>
  <si>
    <t>This Bundle Contains: 1 Dogtra 280C Remote Trainer + 1 Dogtra 3/4" x 28" Collar Strap - Green&lt;br&gt;&lt;b&gt;Dogtra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t>
  </si>
  <si>
    <t>This Bundle Contains: 1 Dogtra 280C Remote Trainer + 1 Dogtra BC5AUTO Auto Charger&lt;br&gt;&lt;b&gt;Dogtra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t>
  </si>
  <si>
    <t>This Bundle Contains: 1 Dogtra 282C Two-Dog Remote Trainer + 1 Dogtra 3/4" x 28" Collar Strap - Black&lt;br&gt;&lt;b&gt;Dogtra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t>
  </si>
  <si>
    <t>This Bundle Contains: 1 Dogtra 282C Two-Dog Remote Trainer + 1 Dogtra 3/4" x 28" Collar Strap - Orange&lt;br&gt;&lt;b&gt;Dogtra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t>
  </si>
  <si>
    <t>This Bundle Contains: 1 Dogtra 282C Two-Dog Remote Trainer + 1 Dogtra 3/4" x 28" Collar Strap - Blue&lt;br&gt;&lt;b&gt;Dogtra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t>
  </si>
  <si>
    <t>This Bundle Contains: 1 Dogtra 282C Two-Dog Remote Trainer + 1 Dogtra 3/4" x 28" Collar Strap - Green&lt;br&gt;&lt;b&gt;Dogtra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t>
  </si>
  <si>
    <t>This Bundle Contains: 1 Dogtra 282C Two-Dog Remote Trainer + 1 Dogtra BC5AUTO Auto Charger&lt;br&gt;&lt;b&gt;Dogtra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t>
  </si>
  <si>
    <t>This Bundle Contains: 1 Dogtra 202C Two-Dog Remote Trainer + 1 Dogtra 3/4" x 28" Collar Strap - Black&lt;br&gt;&lt;b&gt;Dogtra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t>
  </si>
  <si>
    <t>This Bundle Contains: 1 Dogtra 202C Two-Dog Remote Trainer + 1 Dogtra 3/4" x 28" Collar Strap - Orange&lt;br&gt;&lt;b&gt;Dogtra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t>
  </si>
  <si>
    <t>This Bundle Contains: 1 Dogtra 202C Two-Dog Remote Trainer + 1 Dogtra 3/4" x 28" Collar Strap - Blue&lt;br&gt;&lt;b&gt;Dogtra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t>
  </si>
  <si>
    <t>This Bundle Contains: 1 Dogtra 202C Two-Dog Remote Trainer + 1 Dogtra 3/4" x 28" Collar Strap - Green&lt;br&gt;&lt;b&gt;Dogtra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t>
  </si>
  <si>
    <t>This Bundle Contains: 1 Dogtra 202C Two-Dog Remote Trainer + 1 Dogtra BC5AUTO Auto Charger&lt;br&gt;&lt;b&gt;Dogtra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t>
  </si>
  <si>
    <t>This Bundle Contains: 1 Dogtra 3500X DUAL DIAL Remote Training Collar + 1 Dogtra Auto Charger BC10AUTO Car Charger&lt;br&gt;&lt;b&gt;Dogtra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forth.&lt;br&gt;&lt;br&gt;&lt;b&gt;Dogtra Auto Charger BC10AUTO Car Charger&lt;/b&gt;&lt;br&gt;The Dogtra BC10 Auto is a replacement battery charger for 1902S, 2300, 2500T&amp;B, 3500 series dog training collars.&lt;br&gt;</t>
  </si>
  <si>
    <t>This Bundle Contains: 1 Dogtra 3502X Remote Trainer + 1 Dogtra Auto Charger BC10AUTO Car Charger&lt;br&gt;&lt;b&gt;Dogtra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operation..&lt;br&gt;&lt;br&gt;&lt;b&gt;Dogtra Auto Charger BC10AUTO Car Charger&lt;/b&gt;&lt;br&gt;The Dogtra BC10 Auto is a replacement battery charger for 1902S, 2300, 2500T&amp;B, 3500 series dog training collars.&lt;br&gt;</t>
  </si>
  <si>
    <t>Smart Home Bundle - Netatmo Weather Station, NWS01-US + TP-Link Deco Whole Home Mesh WiFi System + ecobee3 lite Smart Thermostat, 2nd Gen, Black</t>
  </si>
  <si>
    <t>This Bundle Contains: 1 Netatmo Weather Station, NWS01-US + 1 TP-Link Deco Whole Home Mesh WiFi System + 1 ecobee3 lite Smart Thermostat, 2nd Gen, Black</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</si>
  <si>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t>
  </si>
  <si>
    <t>https://membermarkets.github.io/membermarkets-images/img/Dogtra_-_In-Brand_Member_Markets/DogtraBundle-1</t>
  </si>
  <si>
    <t>https://membermarkets.github.io/membermarkets-images/img/Dogtra_-_In-Brand_Member_Markets/DogtraBundle-2</t>
  </si>
  <si>
    <t>https://membermarkets.github.io/membermarkets-images/img/Dogtra_-_In-Brand_Member_Markets/DogtraBundle-3</t>
  </si>
  <si>
    <t>https://membermarkets.github.io/membermarkets-images/img/Dogtra_-_In-Brand_Member_Markets/DogtraBundle-4</t>
  </si>
  <si>
    <t>https://membermarkets.github.io/membermarkets-images/img/Dogtra_-_In-Brand_Member_Markets/DogtraBundle-5</t>
  </si>
  <si>
    <t>https://membermarkets.github.io/membermarkets-images/img/Dogtra_-_In-Brand_Member_Markets/DogtraBundle-6</t>
  </si>
  <si>
    <t>https://membermarkets.github.io/membermarkets-images/img/Dogtra_-_In-Brand_Member_Markets/DogtraBundle-7</t>
  </si>
  <si>
    <t>https://membermarkets.github.io/membermarkets-images/img/Dogtra_-_In-Brand_Member_Markets/DogtraBundle-8</t>
  </si>
  <si>
    <t>https://membermarkets.github.io/membermarkets-images/img/Dogtra_-_In-Brand_Member_Markets/DogtraBundle-9</t>
  </si>
  <si>
    <t>https://membermarkets.github.io/membermarkets-images/img/Dogtra_-_In-Brand_Member_Markets/DogtraBundle-10</t>
  </si>
  <si>
    <t>https://membermarkets.github.io/membermarkets-images/img/Dogtra_-_In-Brand_Member_Markets/DogtraBundle-11</t>
  </si>
  <si>
    <t>https://membermarkets.github.io/membermarkets-images/img/Dogtra_-_In-Brand_Member_Markets/DogtraBundle-12</t>
  </si>
  <si>
    <t>https://membermarkets.github.io/membermarkets-images/img/Dogtra_-_In-Brand_Member_Markets/DogtraBundle-13</t>
  </si>
  <si>
    <t>https://membermarkets.github.io/membermarkets-images/img/Dogtra_-_In-Brand_Member_Markets/DogtraBundle-14</t>
  </si>
  <si>
    <t>https://membermarkets.github.io/membermarkets-images/img/Dogtra_-_In-Brand_Member_Markets/DogtraBundle-15</t>
  </si>
  <si>
    <t>https://membermarkets.github.io/membermarkets-images/img/Dogtra_-_In-Brand_Member_Markets/DogtraBundle-16</t>
  </si>
  <si>
    <t>https://membermarkets.github.io/membermarkets-images/img/Dogtra_-_In-Brand_Member_Markets/DogtraBundle-17</t>
  </si>
  <si>
    <t>https://membermarkets.github.io/membermarkets-images/img/Dogtra_-_In-Brand_Member_Markets/DogtraBundle-18</t>
  </si>
  <si>
    <t>https://membermarkets.github.io/membermarkets-images/img/Dogtra_-_In-Brand_Member_Markets/DogtraBundle-19</t>
  </si>
  <si>
    <t>https://membermarkets.github.io/membermarkets-images/img/Dogtra_-_In-Brand_Member_Markets/DogtraBundle-20</t>
  </si>
  <si>
    <t>https://membermarkets.github.io/membermarkets-images/img/Dogtra_-_In-Brand_Member_Markets/DogtraBundle-21</t>
  </si>
  <si>
    <t>https://membermarkets.github.io/membermarkets-images/img/Dogtra_-_In-Brand_Member_Markets/DogtraBundle-22</t>
  </si>
  <si>
    <t>https://membermarkets.github.io/membermarkets-images/img/Dogtra_-_In-Brand_Member_Markets/DogtraBundle-23</t>
  </si>
  <si>
    <t>https://membermarkets.github.io/membermarkets-images/img/Dogtra_-_In-Brand_Member_Markets/DogtraBundle-24</t>
  </si>
  <si>
    <t>https://membermarkets.github.io/membermarkets-images/img/Dogtra_-_In-Brand_Member_Markets/DogtraBundle-25</t>
  </si>
  <si>
    <t>https://membermarkets.github.io/membermarkets-images/img/Dogtra_-_In-Brand_Member_Markets/DogtraBundle-26</t>
  </si>
  <si>
    <t>https://membermarkets.github.io/membermarkets-images/img/Dogtra_-_In-Brand_Member_Markets/DogtraBundle-27</t>
  </si>
  <si>
    <t>https://membermarkets.github.io/membermarkets-images/img/Dogtra_-_In-Brand_Member_Markets/DogtraBundle-28</t>
  </si>
  <si>
    <t>https://membermarkets.github.io/membermarkets-images/img/Dogtra_-_In-Brand_Member_Markets/DogtraBundle-29</t>
  </si>
  <si>
    <t>https://membermarkets.github.io/membermarkets-images/img/Dogtra_-_In-Brand_Member_Markets/DogtraBundle-30</t>
  </si>
  <si>
    <t>https://membermarkets.github.io/membermarkets-images/img/Dogtra_-_In-Brand_Member_Markets/DogtraBundle-31</t>
  </si>
  <si>
    <t>https://membermarkets.github.io/membermarkets-images/img/Dogtra_-_In-Brand_Member_Markets/DogtraBundle-32</t>
  </si>
  <si>
    <t>https://membermarkets.github.io/membermarkets-images/img/Dogtra_-_In-Brand_Member_Markets/DogtraBundle-33</t>
  </si>
  <si>
    <t>https://membermarkets.github.io/membermarkets-images/img/Dogtra_-_In-Brand_Member_Markets/DogtraBundle-34</t>
  </si>
  <si>
    <t>https://membermarkets.github.io/membermarkets-images/img/Dogtra_-_In-Brand_Member_Markets/DogtraBundle-35</t>
  </si>
  <si>
    <t>https://membermarkets.github.io/membermarkets-images/img/Dogtra_-_In-Brand_Member_Markets/DogtraBundle-36</t>
  </si>
  <si>
    <t>https://membermarkets.github.io/membermarkets-images/img/Dogtra_-_In-Brand_Member_Markets/DogtraBundle-37</t>
  </si>
  <si>
    <t>https://membermarkets.github.io/membermarkets-images/img/Dogtra_-_In-Brand_Member_Markets/DogtraBundle-38</t>
  </si>
  <si>
    <t>https://membermarkets.github.io/membermarkets-images/img/Dogtra_-_In-Brand_Member_Markets/DogtraBundle-39</t>
  </si>
  <si>
    <t>https://membermarkets.github.io/membermarkets-images/img/Dogtra_-_In-Brand_Member_Markets/DogtraBundle-40</t>
  </si>
  <si>
    <t>https://membermarkets.github.io/membermarkets-images/img/Dogtra_-_In-Brand_Member_Markets/DogtraBundle-41</t>
  </si>
  <si>
    <t>https://membermarkets.github.io/membermarkets-images/img/Dogtra_-_In-Brand_Member_Markets/DogtraBundle-42</t>
  </si>
  <si>
    <t>https://membermarkets.github.io/membermarkets-images/img/Dogtra_-_In-Brand_Member_Markets/DogtraBundle-43</t>
  </si>
  <si>
    <t>https://membermarkets.github.io/membermarkets-images/img/Dogtra_-_In-Brand_Member_Markets/DogtraBundle-44</t>
  </si>
  <si>
    <t>https://membermarkets.github.io/membermarkets-images/img/Dogtra_-_In-Brand_Member_Markets/DogtraBundle-45</t>
  </si>
  <si>
    <t>https://membermarkets.github.io/membermarkets-images/img/Dogtra_-_In-Brand_Member_Markets/DogtraBundle-46</t>
  </si>
  <si>
    <t>https://membermarkets.github.io/membermarkets-images/img/Dogtra_-_In-Brand_Member_Markets/DogtraBundle-47</t>
  </si>
  <si>
    <t>https://membermarkets.github.io/membermarkets-images/img/Dogtra_-_In-Brand_Member_Markets/DogtraBundle-48</t>
  </si>
  <si>
    <t>https://membermarkets.github.io/membermarkets-images/img/Dogtra_-_In-Brand_Member_Markets/DogtraBundle-49</t>
  </si>
  <si>
    <t>https://membermarkets.github.io/membermarkets-images/img/Dogtra_-_In-Brand_Member_Markets/DogtraBundle-50</t>
  </si>
  <si>
    <t>https://membermarkets.github.io/membermarkets-images/img/Dogtra_-_In-Brand_Member_Markets/DogtraBundle-51</t>
  </si>
  <si>
    <t>https://membermarkets.github.io/membermarkets-images/img/Dogtra_-_In-Brand_Member_Markets/DogtraBundle-52</t>
  </si>
  <si>
    <t>https://membermarkets.github.io/membermarkets-images/img/Dogtra_-_In-Brand_Member_Markets/DogtraBundle-53</t>
  </si>
  <si>
    <t>https://membermarkets.github.io/membermarkets-images/img/Dogtra_-_In-Brand_Member_Markets/DogtraBundle-54</t>
  </si>
  <si>
    <t>https://membermarkets.github.io/membermarkets-images/img/Dogtra_-_In-Brand_Member_Markets/DogtraBundle-55</t>
  </si>
  <si>
    <t>https://membermarkets.github.io/membermarkets-images/img/Dogtra_-_In-Brand_Member_Markets/DogtraBundle-56</t>
  </si>
  <si>
    <t>https://membermarkets.github.io/membermarkets-images/img/Dogtra_-_In-Brand_Member_Markets/DogtraBundle-57</t>
  </si>
  <si>
    <t>https://membermarkets.github.io/membermarkets-images/img/Dogtra_-_In-Brand_Member_Markets/DogtraBundle-58</t>
  </si>
  <si>
    <t>https://membermarkets.github.io/membermarkets-images/img/Dogtra_-_In-Brand_Member_Markets/DogtraBundle-59</t>
  </si>
  <si>
    <t>https://membermarkets.github.io/membermarkets-images/img/Dogtra_-_In-Brand_Member_Markets/DogtraBundle-60</t>
  </si>
  <si>
    <t>https://membermarkets.github.io/membermarkets-images/img/Dogtra_-_In-Brand_Member_Markets/DogtraBundle-61</t>
  </si>
  <si>
    <t>https://membermarkets.github.io/membermarkets-images/img/Dogtra_-_In-Brand_Member_Markets/DogtraBundle-62</t>
  </si>
  <si>
    <t>https://membermarkets.github.io/membermarkets-images/img/Dogtra_-_In-Brand_Member_Markets/DogtraBundle-63</t>
  </si>
  <si>
    <t>https://membermarkets.github.io/membermarkets-images/img/Dogtra_-_In-Brand_Member_Markets/DogtraBundle-64</t>
  </si>
  <si>
    <t>https://membermarkets.github.io/membermarkets-images/img/Dogtra_-_In-Brand_Member_Markets/DogtraBundle-65</t>
  </si>
  <si>
    <t>https://membermarkets.github.io/membermarkets-images/img/Dogtra_-_In-Brand_Member_Markets/DogtraBundle-66</t>
  </si>
  <si>
    <t>https://membermarkets.github.io/membermarkets-images/img/Dogtra_-_In-Brand_Member_Markets/DogtraBundle-67</t>
  </si>
  <si>
    <t>https://membermarkets.github.io/membermarkets-images/img/Dogtra_-_In-Brand_Member_Markets/DogtraBundle-68</t>
  </si>
  <si>
    <t>https://membermarkets.github.io/membermarkets-images/img/Dogtra_-_In-Brand_Member_Markets/DogtraBundle-69</t>
  </si>
  <si>
    <t>https://membermarkets.github.io/membermarkets-images/img/Dogtra_-_In-Brand_Member_Markets/DogtraBundle-70</t>
  </si>
  <si>
    <t>https://membermarkets.github.io/membermarkets-images/img/Dogtra_-_In-Brand_Member_Markets/DogtraBundle-71</t>
  </si>
  <si>
    <t>https://membermarkets.github.io/membermarkets-images/img/Dogtra_-_In-Brand_Member_Markets/DogtraBundle-72</t>
  </si>
  <si>
    <t>https://membermarkets.github.io/membermarkets-images/img/Dogtra_-_In-Brand_Member_Markets/DogtraBundle-73</t>
  </si>
  <si>
    <t>https://membermarkets.github.io/membermarkets-images/img/Dogtra_-_In-Brand_Member_Markets/DogtraBundle-74</t>
  </si>
  <si>
    <t>https://membermarkets.github.io/membermarkets-images/img/Dogtra_-_In-Brand_Member_Markets/DogtraBundle-75</t>
  </si>
  <si>
    <t>.jpg</t>
  </si>
  <si>
    <t>https://membermarkets.github.io/membermarkets-images/img/Dogtra_-_In-Brand_Member_Markets/DogtraBundle-1.jpg</t>
  </si>
  <si>
    <t>https://membermarkets.github.io/membermarkets-images/img/Dogtra_-_In-Brand_Member_Markets/DogtraBundle-2.jpg</t>
  </si>
  <si>
    <t>https://membermarkets.github.io/membermarkets-images/img/Dogtra_-_In-Brand_Member_Markets/DogtraBundle-3.jpg</t>
  </si>
  <si>
    <t>https://membermarkets.github.io/membermarkets-images/img/Dogtra_-_In-Brand_Member_Markets/DogtraBundle-4.jpg</t>
  </si>
  <si>
    <t>https://membermarkets.github.io/membermarkets-images/img/Dogtra_-_In-Brand_Member_Markets/DogtraBundle-5.jpg</t>
  </si>
  <si>
    <t>https://membermarkets.github.io/membermarkets-images/img/Dogtra_-_In-Brand_Member_Markets/DogtraBundle-6.jpg</t>
  </si>
  <si>
    <t>https://membermarkets.github.io/membermarkets-images/img/Dogtra_-_In-Brand_Member_Markets/DogtraBundle-7.jpg</t>
  </si>
  <si>
    <t>https://membermarkets.github.io/membermarkets-images/img/Dogtra_-_In-Brand_Member_Markets/DogtraBundle-8.jpg</t>
  </si>
  <si>
    <t>https://membermarkets.github.io/membermarkets-images/img/Dogtra_-_In-Brand_Member_Markets/DogtraBundle-9.jpg</t>
  </si>
  <si>
    <t>https://membermarkets.github.io/membermarkets-images/img/Dogtra_-_In-Brand_Member_Markets/DogtraBundle-10.jpg</t>
  </si>
  <si>
    <t>https://membermarkets.github.io/membermarkets-images/img/Dogtra_-_In-Brand_Member_Markets/DogtraBundle-11.jpg</t>
  </si>
  <si>
    <t>https://membermarkets.github.io/membermarkets-images/img/Dogtra_-_In-Brand_Member_Markets/DogtraBundle-12.jpg</t>
  </si>
  <si>
    <t>https://membermarkets.github.io/membermarkets-images/img/Dogtra_-_In-Brand_Member_Markets/DogtraBundle-13.jpg</t>
  </si>
  <si>
    <t>https://membermarkets.github.io/membermarkets-images/img/Dogtra_-_In-Brand_Member_Markets/DogtraBundle-14.jpg</t>
  </si>
  <si>
    <t>https://membermarkets.github.io/membermarkets-images/img/Dogtra_-_In-Brand_Member_Markets/DogtraBundle-15.jpg</t>
  </si>
  <si>
    <t>https://membermarkets.github.io/membermarkets-images/img/Dogtra_-_In-Brand_Member_Markets/DogtraBundle-16.jpg</t>
  </si>
  <si>
    <t>https://membermarkets.github.io/membermarkets-images/img/Dogtra_-_In-Brand_Member_Markets/DogtraBundle-17.jpg</t>
  </si>
  <si>
    <t>https://membermarkets.github.io/membermarkets-images/img/Dogtra_-_In-Brand_Member_Markets/DogtraBundle-18.jpg</t>
  </si>
  <si>
    <t>https://membermarkets.github.io/membermarkets-images/img/Dogtra_-_In-Brand_Member_Markets/DogtraBundle-19.jpg</t>
  </si>
  <si>
    <t>https://membermarkets.github.io/membermarkets-images/img/Dogtra_-_In-Brand_Member_Markets/DogtraBundle-20.jpg</t>
  </si>
  <si>
    <t>https://membermarkets.github.io/membermarkets-images/img/Dogtra_-_In-Brand_Member_Markets/DogtraBundle-21.jpg</t>
  </si>
  <si>
    <t>https://membermarkets.github.io/membermarkets-images/img/Dogtra_-_In-Brand_Member_Markets/DogtraBundle-22.jpg</t>
  </si>
  <si>
    <t>https://membermarkets.github.io/membermarkets-images/img/Dogtra_-_In-Brand_Member_Markets/DogtraBundle-23.jpg</t>
  </si>
  <si>
    <t>https://membermarkets.github.io/membermarkets-images/img/Dogtra_-_In-Brand_Member_Markets/DogtraBundle-24.jpg</t>
  </si>
  <si>
    <t>https://membermarkets.github.io/membermarkets-images/img/Dogtra_-_In-Brand_Member_Markets/DogtraBundle-25.jpg</t>
  </si>
  <si>
    <t>https://membermarkets.github.io/membermarkets-images/img/Dogtra_-_In-Brand_Member_Markets/DogtraBundle-26.jpg</t>
  </si>
  <si>
    <t>https://membermarkets.github.io/membermarkets-images/img/Dogtra_-_In-Brand_Member_Markets/DogtraBundle-27.jpg</t>
  </si>
  <si>
    <t>https://membermarkets.github.io/membermarkets-images/img/Dogtra_-_In-Brand_Member_Markets/DogtraBundle-28.jpg</t>
  </si>
  <si>
    <t>https://membermarkets.github.io/membermarkets-images/img/Dogtra_-_In-Brand_Member_Markets/DogtraBundle-29.jpg</t>
  </si>
  <si>
    <t>https://membermarkets.github.io/membermarkets-images/img/Dogtra_-_In-Brand_Member_Markets/DogtraBundle-30.jpg</t>
  </si>
  <si>
    <t>https://membermarkets.github.io/membermarkets-images/img/Dogtra_-_In-Brand_Member_Markets/DogtraBundle-31.jpg</t>
  </si>
  <si>
    <t>https://membermarkets.github.io/membermarkets-images/img/Dogtra_-_In-Brand_Member_Markets/DogtraBundle-32.jpg</t>
  </si>
  <si>
    <t>https://membermarkets.github.io/membermarkets-images/img/Dogtra_-_In-Brand_Member_Markets/DogtraBundle-33.jpg</t>
  </si>
  <si>
    <t>https://membermarkets.github.io/membermarkets-images/img/Dogtra_-_In-Brand_Member_Markets/DogtraBundle-34.jpg</t>
  </si>
  <si>
    <t>https://membermarkets.github.io/membermarkets-images/img/Dogtra_-_In-Brand_Member_Markets/DogtraBundle-35.jpg</t>
  </si>
  <si>
    <t>https://membermarkets.github.io/membermarkets-images/img/Dogtra_-_In-Brand_Member_Markets/DogtraBundle-36.jpg</t>
  </si>
  <si>
    <t>https://membermarkets.github.io/membermarkets-images/img/Dogtra_-_In-Brand_Member_Markets/DogtraBundle-37.jpg</t>
  </si>
  <si>
    <t>https://membermarkets.github.io/membermarkets-images/img/Dogtra_-_In-Brand_Member_Markets/DogtraBundle-38.jpg</t>
  </si>
  <si>
    <t>https://membermarkets.github.io/membermarkets-images/img/Dogtra_-_In-Brand_Member_Markets/DogtraBundle-39.jpg</t>
  </si>
  <si>
    <t>https://membermarkets.github.io/membermarkets-images/img/Dogtra_-_In-Brand_Member_Markets/DogtraBundle-40.jpg</t>
  </si>
  <si>
    <t>https://membermarkets.github.io/membermarkets-images/img/Dogtra_-_In-Brand_Member_Markets/DogtraBundle-41.jpg</t>
  </si>
  <si>
    <t>https://membermarkets.github.io/membermarkets-images/img/Dogtra_-_In-Brand_Member_Markets/DogtraBundle-42.jpg</t>
  </si>
  <si>
    <t>https://membermarkets.github.io/membermarkets-images/img/Dogtra_-_In-Brand_Member_Markets/DogtraBundle-43.jpg</t>
  </si>
  <si>
    <t>https://membermarkets.github.io/membermarkets-images/img/Dogtra_-_In-Brand_Member_Markets/DogtraBundle-44.jpg</t>
  </si>
  <si>
    <t>https://membermarkets.github.io/membermarkets-images/img/Dogtra_-_In-Brand_Member_Markets/DogtraBundle-45.jpg</t>
  </si>
  <si>
    <t>https://membermarkets.github.io/membermarkets-images/img/Dogtra_-_In-Brand_Member_Markets/DogtraBundle-46.jpg</t>
  </si>
  <si>
    <t>https://membermarkets.github.io/membermarkets-images/img/Dogtra_-_In-Brand_Member_Markets/DogtraBundle-47.jpg</t>
  </si>
  <si>
    <t>https://membermarkets.github.io/membermarkets-images/img/Dogtra_-_In-Brand_Member_Markets/DogtraBundle-48.jpg</t>
  </si>
  <si>
    <t>https://membermarkets.github.io/membermarkets-images/img/Dogtra_-_In-Brand_Member_Markets/DogtraBundle-49.jpg</t>
  </si>
  <si>
    <t>https://membermarkets.github.io/membermarkets-images/img/Dogtra_-_In-Brand_Member_Markets/DogtraBundle-50.jpg</t>
  </si>
  <si>
    <t>https://membermarkets.github.io/membermarkets-images/img/Dogtra_-_In-Brand_Member_Markets/DogtraBundle-51.jpg</t>
  </si>
  <si>
    <t>https://membermarkets.github.io/membermarkets-images/img/Dogtra_-_In-Brand_Member_Markets/DogtraBundle-52.jpg</t>
  </si>
  <si>
    <t>https://membermarkets.github.io/membermarkets-images/img/Dogtra_-_In-Brand_Member_Markets/DogtraBundle-53.jpg</t>
  </si>
  <si>
    <t>https://membermarkets.github.io/membermarkets-images/img/Dogtra_-_In-Brand_Member_Markets/DogtraBundle-54.jpg</t>
  </si>
  <si>
    <t>https://membermarkets.github.io/membermarkets-images/img/Dogtra_-_In-Brand_Member_Markets/DogtraBundle-55.jpg</t>
  </si>
  <si>
    <t>https://membermarkets.github.io/membermarkets-images/img/Dogtra_-_In-Brand_Member_Markets/DogtraBundle-56.jpg</t>
  </si>
  <si>
    <t>https://membermarkets.github.io/membermarkets-images/img/Dogtra_-_In-Brand_Member_Markets/DogtraBundle-57.jpg</t>
  </si>
  <si>
    <t>https://membermarkets.github.io/membermarkets-images/img/Dogtra_-_In-Brand_Member_Markets/DogtraBundle-58.jpg</t>
  </si>
  <si>
    <t>https://membermarkets.github.io/membermarkets-images/img/Dogtra_-_In-Brand_Member_Markets/DogtraBundle-59.jpg</t>
  </si>
  <si>
    <t>https://membermarkets.github.io/membermarkets-images/img/Dogtra_-_In-Brand_Member_Markets/DogtraBundle-60.jpg</t>
  </si>
  <si>
    <t>https://membermarkets.github.io/membermarkets-images/img/Dogtra_-_In-Brand_Member_Markets/DogtraBundle-61.jpg</t>
  </si>
  <si>
    <t>https://membermarkets.github.io/membermarkets-images/img/Dogtra_-_In-Brand_Member_Markets/DogtraBundle-62.jpg</t>
  </si>
  <si>
    <t>https://membermarkets.github.io/membermarkets-images/img/Dogtra_-_In-Brand_Member_Markets/DogtraBundle-63.jpg</t>
  </si>
  <si>
    <t>https://membermarkets.github.io/membermarkets-images/img/Dogtra_-_In-Brand_Member_Markets/DogtraBundle-64.jpg</t>
  </si>
  <si>
    <t>https://membermarkets.github.io/membermarkets-images/img/Dogtra_-_In-Brand_Member_Markets/DogtraBundle-65.jpg</t>
  </si>
  <si>
    <t>https://membermarkets.github.io/membermarkets-images/img/Dogtra_-_In-Brand_Member_Markets/DogtraBundle-66.jpg</t>
  </si>
  <si>
    <t>https://membermarkets.github.io/membermarkets-images/img/Dogtra_-_In-Brand_Member_Markets/DogtraBundle-67.jpg</t>
  </si>
  <si>
    <t>https://membermarkets.github.io/membermarkets-images/img/Dogtra_-_In-Brand_Member_Markets/DogtraBundle-68.jpg</t>
  </si>
  <si>
    <t>https://membermarkets.github.io/membermarkets-images/img/Dogtra_-_In-Brand_Member_Markets/DogtraBundle-69.jpg</t>
  </si>
  <si>
    <t>https://membermarkets.github.io/membermarkets-images/img/Dogtra_-_In-Brand_Member_Markets/DogtraBundle-70.jpg</t>
  </si>
  <si>
    <t>https://membermarkets.github.io/membermarkets-images/img/Dogtra_-_In-Brand_Member_Markets/DogtraBundle-71.jpg</t>
  </si>
  <si>
    <t>https://membermarkets.github.io/membermarkets-images/img/Dogtra_-_In-Brand_Member_Markets/DogtraBundle-72.jpg</t>
  </si>
  <si>
    <t>https://membermarkets.github.io/membermarkets-images/img/Dogtra_-_In-Brand_Member_Markets/DogtraBundle-73.jpg</t>
  </si>
  <si>
    <t>https://membermarkets.github.io/membermarkets-images/img/Dogtra_-_In-Brand_Member_Markets/DogtraBundle-74.jpg</t>
  </si>
  <si>
    <t>https://membermarkets.github.io/membermarkets-images/img/Dogtra_-_In-Brand_Member_Markets/DogtraBundle-75.jpg</t>
  </si>
  <si>
    <t>Type</t>
  </si>
  <si>
    <t>Main</t>
  </si>
  <si>
    <t># of</t>
  </si>
  <si>
    <t>MSRP</t>
  </si>
  <si>
    <t>Cost 1</t>
  </si>
  <si>
    <t>SH Cost1</t>
  </si>
  <si>
    <t>Bullet Point</t>
  </si>
  <si>
    <t>Center</t>
  </si>
  <si>
    <t>Cost 2</t>
  </si>
  <si>
    <t>SH Cost2</t>
  </si>
  <si>
    <t>Surround 1</t>
  </si>
  <si>
    <t>Cost 3</t>
  </si>
  <si>
    <t>SH Cost3</t>
  </si>
  <si>
    <t>Surround 2</t>
  </si>
  <si>
    <t>Cost 4</t>
  </si>
  <si>
    <t>SH Cost4</t>
  </si>
  <si>
    <t>Height 1</t>
  </si>
  <si>
    <t>Height 2</t>
  </si>
  <si>
    <t>Subwoofer 1</t>
  </si>
  <si>
    <t>Cost 5</t>
  </si>
  <si>
    <t>SH Cost5</t>
  </si>
  <si>
    <t>Receiver</t>
  </si>
  <si>
    <t>Cost 6</t>
  </si>
  <si>
    <t>SH Cost6</t>
  </si>
  <si>
    <t>Cost</t>
  </si>
  <si>
    <t>Shipping</t>
  </si>
  <si>
    <t>Cost+Shipping</t>
  </si>
  <si>
    <t>Difference</t>
  </si>
  <si>
    <t>Margin without Shipping</t>
  </si>
  <si>
    <t>Title - Formula</t>
  </si>
  <si>
    <t>Title - Fixed</t>
  </si>
  <si>
    <t>Short Description - Formula</t>
  </si>
  <si>
    <t>Short Desc - Fixed</t>
  </si>
  <si>
    <t>Bundle Description</t>
  </si>
  <si>
    <t>Desc - Amazon</t>
  </si>
  <si>
    <t>Klipsch Sku</t>
  </si>
  <si>
    <t>UPC</t>
  </si>
  <si>
    <t>On Wall 5</t>
  </si>
  <si>
    <t>OW-DFR-5.0-BK</t>
  </si>
  <si>
    <t>DFR52 Floorstanding Speaker - Pair - Black</t>
  </si>
  <si>
    <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t>
  </si>
  <si>
    <t>ELAC Debut Reference Floorstanding Speaker - The all new speaker line by Andrew Jones - DFR52 3-way Bass reflex 6 Ohms Tower Speaker with Frequency Response: 42Hz – 35000Hz</t>
  </si>
  <si>
    <t>DCR52-BK</t>
  </si>
  <si>
    <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t>
  </si>
  <si>
    <t>ELAC Debut Reference Center Speaker - DCR52 - 2-Way Bass Reflex, Frequency Response: 55Hz – 35000Hz</t>
  </si>
  <si>
    <t>OW4.2</t>
  </si>
  <si>
    <t>&lt;br&gt;&lt;b&gt;ELAC Debut 2.0 OW4.2 On-Wall Speakers&lt;/b&gt;&lt;br&gt;Finally, a no-compromise solution for a total surround-sound system when space is at a premium and performance is top of mind. The compact proportions of the Debut OW4.2 make installation on side or rear walls a breeze. Bring huge dimensionality to your system with a speaker that makes itself heard but barely seen.&lt;br&gt;</t>
  </si>
  <si>
    <t>Elac Debut OW4.2 - On-Wall Speakers - make installation on side or rear walls a breeze. Bring huge dimensionality to your system with a speaker that makes itself heard but barely seen.</t>
  </si>
  <si>
    <t xml:space="preserve"> </t>
  </si>
  <si>
    <t>ELAC Debut Reference 5.0 DFR52 Home Theater System with On-Wall Surrounds - Black/Walnut - DCR52-BK + OW4.2 Pair</t>
  </si>
  <si>
    <t>This 5.0 Channel ELAC Home Theater System Bundle Includes - DFR52 Floorstanding Speaker - Pair - Black/Walnut 1 DCR52-BK + 1 OW4.2 Pair</t>
  </si>
  <si>
    <t>OW-DFR-5.1-BK-3010</t>
  </si>
  <si>
    <t xml:space="preserve">  </t>
  </si>
  <si>
    <t>SUB3010</t>
  </si>
  <si>
    <t>&lt;br&gt;&lt;b&gt;Elac SUB3010 2.0 Black 400-Watt Powered Subwoofer&lt;/b&gt;&lt;br&gt;SUB Series Subwoofers by Andrew Jones. The compact design allows placement in almost any part of your room, and sophisticated app-controlled EQ assures seamless integration into your system. Advanced Bluetooth control and Auto EQ let you operate the SUB3010 from your smartphone. A 10-inch bass driver, powered by a 400-Watt BASH amplifier and enhanced by a 10-inch passive radiator, creates awesome low frequencies and a stunning sense of realism.&lt;br&gt;&lt;b&gt;SUB3010 Specifications&lt;/b&gt;&lt;br&gt;Maximum Amplifier Power: 400 Watts Peak / 200 Watts Rms&lt;br&gt;Frequency Response: 28 To 150 Hz&lt;br&gt;Crossover Frequency: 50 To 150 Hz, Continuously Adjustable&lt;br&gt;</t>
  </si>
  <si>
    <t>ELAC SUB3010 10" Subwoofer has been engineered and built to deliver huge performance at an affordable price. The compact design allows placement in almost any part of your room, and sophisticated app-controlled EQ and DSP software assure seamless integration into your system.</t>
  </si>
  <si>
    <t xml:space="preserve">ELAC 5.1 Debut Reference DFR52 Home Theater System with On-Wall Surrounds - Black/Walnut - DCR52-BK + OW4.2 Pair + SUB3010 </t>
  </si>
  <si>
    <t xml:space="preserve">This 5.1 Channel ELAC Home Theater System Bundle Includes - DFR52 Floorstanding Speaker - Pair - Black/Walnut 1  DCR52-BK + OW4.2 Pair + 1 SUB3010 </t>
  </si>
  <si>
    <t>OW-DFR-5.1-BK-3030</t>
  </si>
  <si>
    <t>SUB3030</t>
  </si>
  <si>
    <t>&lt;br&gt;&lt;b&gt;ELAC Debut 2.0 SUB3030 1000 Watt Powered Subwoofer, Black&lt;/b&gt;&lt;br&gt;Adding a powerful bass foundation to music and soundtracks that turns your system into a sensation you can feel as well as hear. Like Debut, the SUB3030 has been engineered and built to deliver huge performance at an affordable price. The compact design allows placement in almost any part of your room, and sophisticated app-controlled EQ and DSP software assure seamless integration into your system. 1000 Watts Peak Power / 500 Watts RMS Power. Frequency response: 25 to 150 Hz&lt;br&gt;</t>
  </si>
  <si>
    <t>ELAC SUB3030 12" 1000 Watts Subwoofer peak Power - has been engineered and built to deliver huge performance at an affordable price. The compact design allows placement in almost any part of your room, and sophisticated app-controlled EQ and DSP software assure seamless integration into your system.</t>
  </si>
  <si>
    <t>ELAC 5.1 Debut Reference DFR52 Home Theater System with On-Wall Surrounds - Black/Walnut - DCR52-BK + OW4.2 Pair + SUB3030</t>
  </si>
  <si>
    <t xml:space="preserve">Netatmo bundle with Netatmo Weather Station, NWS01-US +  +    +   +  +  +  +  + </t>
  </si>
  <si>
    <t xml:space="preserve">Netatmo bundle with Netatmo Indoor Module, NIM01-WW +  +    +   +  +  +  +  + </t>
  </si>
  <si>
    <t xml:space="preserve">Netatmo bundle with Netatmo Presence, Smart Outdoor Security Camera +  +    +  +  +  +  +  + </t>
  </si>
  <si>
    <t xml:space="preserve">Netatmo bundle with Netatmo Welcome, Indoor security camera +  +    +  +  +  +  +  + </t>
  </si>
  <si>
    <t xml:space="preserve">Netatmo bundle with Rain Gauge for Netatmo Weather Station +  +    +  +  +  +  +  + </t>
  </si>
  <si>
    <t xml:space="preserve">Netatmo bundle with Wind Gauge for Netatmo Weather Station +  +    +  +  +  +  +  + </t>
  </si>
  <si>
    <t>This Netatmo Smart Home Bundle Includes - 1 Netatmo Weather Station, NWS01-US, 1 Netatmo Indoor Module, NIM01-WW</t>
  </si>
  <si>
    <t>This Netatmo Smart Home Bundle Includes - 1 Netatmo Weather Station, NWS01-US, 1 Rain Gauge for Netatmo Weather Station</t>
  </si>
  <si>
    <t>This Netatmo Smart Home Bundle Includes - 1 Netatmo Weather Station, NWS01-US, 1 Wind Gauge for Netatmo Weather Station</t>
  </si>
  <si>
    <t>This Netatmo Smart Home Bundle Includes - 1 Netatmo Weather Station NWS01-US, 1 Rain Gauge for Netatmo Weather Station, 1 Wind Gauge for Netatmo Weather Station</t>
  </si>
  <si>
    <t>This Netatmo Smart Home Bundle Includes - 1 Netatmo Weather Station, NWS01-US, 2 Netatmo Indoor Module, NIM01-WW</t>
  </si>
  <si>
    <t>This Netatmo Smart Home Bundle Includes - 1 Netatmo Weather Station, NWS01-US, 2 Rain Gauge for Netatmo Weather Station</t>
  </si>
  <si>
    <t>This Netatmo Smart Home Bundle Includes - 1 Netatmo Weather Station, NWS01-US, 2 Wind Gauge for Netatmo Weather Station</t>
  </si>
  <si>
    <t>This Netatmo Smart Home Bundle Includes - 2 Netatmo Welcome Indoor security cameras</t>
  </si>
  <si>
    <t>This Netatmo Smart Home Bundle Includes - 3 Netatmo Welcome Indoor security cameras</t>
  </si>
  <si>
    <t>This Netatmo Smart Home Bundle Includes - 2 Netatmo Presence Smart Outdoor Security Cameras</t>
  </si>
  <si>
    <t>This Netatmo Smart Home Bundle Includes - 3 Netatmo Presence Smart Outdoor Security Cameras</t>
  </si>
  <si>
    <t>This Netatmo Smart Home Bundle Includes - 3 Netatmo Indoor Modules NIM01-WW</t>
  </si>
  <si>
    <t>This Netatmo Smart Home Bundle Includes - 2 Rain Gauge for Netatmo Weather Stations</t>
  </si>
  <si>
    <t>This Netatmo Smart Home Bundle Includes - 2 Wind Gauge for Netatmo Weather Stations</t>
  </si>
  <si>
    <t>This Netatmo Smart Home Bundle Includes - 3 Rain Gauge for Netatmo Weather Stations</t>
  </si>
  <si>
    <t>This Netatmo Smart Home Bundle Includes - 3 Wind Gauge for Netatmo Weather Stations</t>
  </si>
  <si>
    <t>This Netatmo Smart Home Bundle Includes - 2 Netatmo Welcome, Indoor security camera, 1 Netatmo Presence, Smart Outdoor Security Camera</t>
  </si>
  <si>
    <t>This Netatmo Smart Home Bundle Includes - 1 Netatmo Welcome, Indoor security camera, 1 Netatmo Presence, Smart Outdoor Security Camera</t>
  </si>
  <si>
    <t>Classic 2 Pc Starter Set</t>
  </si>
  <si>
    <t>&lt;br&gt;&lt;b&gt;Classic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t>
  </si>
  <si>
    <t>Classic 3 Pc Starter Set</t>
  </si>
  <si>
    <t>&lt;br&gt;&lt;b&gt;Classic 3 Pc Starter Set&lt;/b&gt;&lt;br&gt;The Shun Classic 3-Piece Starter Set includes the three key pieces of cutlery that no kitchen should be without. It starts with the Shun Classic 8-in. Chef's Knife, the do-it-all knife that you'll use any time you cook. The set also includes the 3.5-in. Paring Knife to handle all the small peeling, coring, and trimming tasks. To complete the set, you also get the Shun Classic 6-in. Utility Knife that's perfect for all those in-between tasks. The set comes in a beautiful box suitable for storage or gift-giving.&lt;br&gt;</t>
  </si>
  <si>
    <t>Classic 4 Pc Steak Knife Set</t>
  </si>
  <si>
    <t>&lt;br&gt;&lt;b&gt;Classic 4 Pc Steak Knife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t>
  </si>
  <si>
    <t>Classic Chef's 6"</t>
  </si>
  <si>
    <t>&lt;br&gt;&lt;b&gt;Classic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t>
  </si>
  <si>
    <t>Premier 5 Pc Starter Block Set</t>
  </si>
  <si>
    <t>&lt;br&gt;&lt;b&gt;Premier 5 Pc Starter Block Set&lt;/b&gt;&lt;br&gt;The Shun Premier 5-piece Starter Set gets your Premier collection started beautifully. You get the three most-needed kitchen knives—the Shun Premier 8-inch Chef's Knife, the 4-inch Paring Knife, and the 6.5-inch Utility Knife. There's also a Premier Combination Honing Steel to help you maintain your edge. Everything fits in our Slimline Bamboo Block—with room to expand. There is one additional knife slot, plus one to accommodate a handy pair of kitchen shears.&lt;br&gt;</t>
  </si>
  <si>
    <t>Premier 3 Pc Starter Set</t>
  </si>
  <si>
    <t>&lt;br&gt;&lt;b&gt;Premier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t>
  </si>
  <si>
    <t>Premier 4 Pc Steak Set</t>
  </si>
  <si>
    <t>&lt;br&gt;&lt;b&gt;Premier 4 Pc Steak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t>
  </si>
  <si>
    <t>Luna 3 Pc Set</t>
  </si>
  <si>
    <t>&lt;br&gt;&lt;b&gt;Luna 3 Pc Set&lt;/b&gt;&lt;br&gt;This 3-piece Kai Luna 3-Piece Set provides the key knives every kitchen needs: a chef's knife, a utility knife, and a paring knife. The Luna Chef's Knife is an all-purpose kitchen knife. Slicing, dicing, mincing—it does it all. The Luna Multi-Utility Knife is a medium-sized knife ideal for preparing shallots, garlic, herbs, or fruits. The paring knife is perfect for peeling fruit, hulling strawberries, or mincing a clove of garlic. &lt;br&gt;</t>
  </si>
  <si>
    <t>Luna 6 Pc Set</t>
  </si>
  <si>
    <t>&lt;br&gt;&lt;b&gt;Luna 6 Pc Set&lt;/b&gt;&lt;br&gt;With the Kai Luna 6-Piece Block Set, you get four must-have items: the Luna Chef's Knife, Paring Knife, Utility Knife, and Citrus Knife. Also included is the Luna Honing Steel to help keep your cutlery in top condition. The block includes an additional open slot so you can add to your collection. This beautiful slimline bamboo block set is perfect for kitchens with limited counter space or anyone who wants to store their cutlery compactly.&lt;br&gt;</t>
  </si>
  <si>
    <t>Luna 4 Pc Steak Set</t>
  </si>
  <si>
    <t>&lt;br&gt;&lt;b&gt;Luna 4 Pc Steak Set&lt;/b&gt;&lt;br&gt;This handsome set of Kai Luna steak knives will let you cut through your steak quickly and easily. You get a set of four razor-sharp knives in an attractive black and grey color scheme; it's a sophisticated look that will go well with any table décor. The serrated blades stay sharp. Your steak tastes delicious.&lt;br&gt;</t>
  </si>
  <si>
    <t>Shun-Anova-1</t>
  </si>
  <si>
    <t>Shun-Anova-2</t>
  </si>
  <si>
    <t>Shun-Anova-3</t>
  </si>
  <si>
    <t>Shun-Anova-4</t>
  </si>
  <si>
    <t>Shun-Anova-5</t>
  </si>
  <si>
    <t>Shun-Anova-6</t>
  </si>
  <si>
    <t>Shun-Anova-7</t>
  </si>
  <si>
    <t>Shun-Anova-8</t>
  </si>
  <si>
    <t>Shun-Anova-9</t>
  </si>
  <si>
    <t>Shun-Anova-10</t>
  </si>
  <si>
    <t xml:space="preserve">Shun Classic 3 Pc Starter Set + Anova Culinary AN500-US00 Sous Vide Precision Cooker (WiFi) </t>
  </si>
  <si>
    <t>Shun Classic 4 Pc Steak Knife Set + Anova Culinary AN500-US00 Sous Vide Precision Cooker (WiFi)</t>
  </si>
  <si>
    <t>Shun Classic 2 Pc Starter Set + Anova Culinary AN500-US00 Sous Vide Precision Cooker (WiFi)</t>
  </si>
  <si>
    <t>Shun Classic Chef's 6" + Anova Culinary AN500-US00 Sous Vide Precision Cooker (WiFi)</t>
  </si>
  <si>
    <t>Shun Premier 3 Pc Starter Set + Anova Culinary Sous Vide Precision Cooker Pro (WiFi)</t>
  </si>
  <si>
    <t>Shun Premier 4 Pc Steak Set + Anova Culinary Sous Vide Precision Cooker Pro (WiFi)</t>
  </si>
  <si>
    <t>Shun Premier 5 Pc Starter Block Set + Anova Culinary Sous Vide Precision Cooker Pro (WiFi)</t>
  </si>
  <si>
    <t>Shun Luna 3 Pc Set + Anova Culinary Sous Vide Precision Cooker Nano</t>
  </si>
  <si>
    <t>Shun Luna 6 Pc Set + Anova Culinary Sous Vide Precision Cooker Nano</t>
  </si>
  <si>
    <t>Shun Luna 4 Pc Steak Set + Anova Culinary Sous Vide Precision Cooker Nano</t>
  </si>
  <si>
    <t xml:space="preserve">This Bundle Contains: 1  + 1 Anova Culinary AN500-US00 Sous Vide Precision Cooker (WiFi) + 1  + 1 </t>
  </si>
  <si>
    <t xml:space="preserve">This Bundle Contains: 1  + 1 Anova Culinary Sous Vide Precision Cooker Pro (WiFi)  + 1  + 1 </t>
  </si>
  <si>
    <t>This Bundle Contains: 1  + 1 Anova Culinary Sous Vide Precision Cooker Nano +</t>
  </si>
  <si>
    <t>This Bundle Contains: 1 Shun Classic 3 Pc Starter Set + 1 Anova Culinary AN500-US00 Sous Vide Precision Cooker (WiFi)</t>
  </si>
  <si>
    <t>This Bundle Contains: 1 Shun Classic 4 Pc Steak Knife Set + 1 Anova Culinary AN500-US00 Sous Vide Precision Cooker (WiFi)</t>
  </si>
  <si>
    <t>This Bundle Contains: 1 Shun Classic 2 Pc Starter Set + 1 Anova Culinary AN500-US00 Sous Vide Precision Cooker (WiFi)</t>
  </si>
  <si>
    <t>This Bundle Contains: 1 Shun Classic Chef's 6" + 1 Anova Culinary AN500-US00 Sous Vide Precision Cooker (WiFi)</t>
  </si>
  <si>
    <t>This Bundle Contains: 1 Shun Premier 3 Pc Starter Set + 1 Anova Culinary Sous Vide Precision Cooker Pro (WiFi)</t>
  </si>
  <si>
    <t>This Bundle Contains: 1 Shun Premier 4 Pc Steak Set + 1 Anova Culinary Sous Vide Precision Cooker Pro (WiFi)</t>
  </si>
  <si>
    <t>This Bundle Contains: 1 Shun Premier 5 Pc Starter Block Set + 1 Anova Culinary Sous Vide Precision Cooker Pro (WiFi)</t>
  </si>
  <si>
    <t>This Bundle Contains: 1 Shun Luna 3 Pc Set + 1 Anova Culinary Sous Vide Precision Cooker Nano</t>
  </si>
  <si>
    <t>This Bundle Contains: 1 Shun Luna 6 Pc Set + 1 Anova Culinary Sous Vide Precision Cooker Nano</t>
  </si>
  <si>
    <t>This Bundle Contains: 1 Shun Luna 4 Pc Steak Set + 1 Anova Culinary Sous Vide Precision Cooker Nano</t>
  </si>
  <si>
    <t>&lt;br&gt;&lt;b&gt;Classic 3 Pc Starter Set&lt;/b&gt;&lt;br&gt;The Shun Classic 3-Piece Starter Set includes the three key pieces of cutlery that no kitchen should be without. It starts with the Shun Classic 8-in. Chef's Knife, the do-it-all knife that you'll use any time you cook. The set also includes the 3.5-in. Paring Knife to handle all the small peeling, coring, and trimming tasks. To complete the set, you also get the Shun Classic 6-in. Utility Knife that's perfect for all those in-between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</si>
  <si>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&lt;br&gt;&lt;b&gt;Classic 4 Pc Steak Knife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</si>
  <si>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</si>
  <si>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</si>
  <si>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</si>
  <si>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&lt;br&gt;&lt;b&gt;Premier 4 Pc Steak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</si>
  <si>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&lt;br&gt;&lt;b&gt;Premier 5 Pc Starter Block Set&lt;/b&gt;&lt;br&gt;The Shun Premier 5-piece Starter Set gets your Premier collection started beautifully. You get the three most-needed kitchen knives—the Shun Premier 8-inch Chef's Knife, the 4-inch Paring Knife, and the 6.5-inch Utility Knife. There's also a Premier Combination Honing Steel to help you maintain your edge. Everything fits in our Slimline Bamboo Block—with room to expand. There is one additional knife slot, plus one to accommodate a handy pair of kitchen shears.&lt;br&gt;&lt;br&gt;&lt;b&gt;Anova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</si>
  <si>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&lt;br&gt;&lt;b&gt;Luna 3 Pc Set&lt;/b&gt;&lt;br&gt;This 3-piece Kai Luna 3-Piece Set provides the key knives every kitchen needs: a chef's knife, a utility knife, and a paring knife. The Luna Chef's Knife is an all-purpose kitchen knife. Slicing, dicing, mincing—it does it all. The Luna Multi-Utility Knife is a medium-sized knife ideal for preparing shallots, garlic, herbs, or fruits. The paring knife is perfect for peeling fruit, hulling strawberries, or mincing a clove of garlic.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</si>
  <si>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&lt;br&gt;&lt;b&gt;Luna 6 Pc Set&lt;/b&gt;&lt;br&gt;With the Kai Luna 6-Piece Block Set, you get four must-have items: the Luna Chef's Knife, Paring Knife, Utility Knife, and Citrus Knife. Also included is the Luna Honing Steel to help keep your cutlery in top condition. The block includes an additional open slot so you can add to your collection. This beautiful slimline bamboo block set is perfect for kitchens with limited counter space or anyone who wants to store their cutlery compactly.&lt;br&gt;&lt;br&gt;&lt;b&gt;Anova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</si>
  <si>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&lt;br&gt;&lt;b&gt;Luna 4 Pc Steak Set&lt;/b&gt;&lt;br&gt;This handsome set of Kai Luna steak knives will let you cut through your steak quickly and easily. You get a set of four razor-sharp knives in an attractive black and grey color scheme; it's a sophisticated look that will go well with any table décor. The serrated blades stay sharp. Your steak tastes delicious.&lt;br&gt;&lt;br&gt;&lt;b&gt;Anova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</si>
  <si>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ecobee-xBundle-1</t>
  </si>
  <si>
    <t>ecobee-xBundle-2</t>
  </si>
  <si>
    <t>ecobee-xBundle-3</t>
  </si>
  <si>
    <t>ecobee-xBundle-4</t>
  </si>
  <si>
    <t>ecobee-xBundle-5</t>
  </si>
  <si>
    <t>ecobee-xBundle-6</t>
  </si>
  <si>
    <t>ecobee-xBundle-7</t>
  </si>
  <si>
    <t>ecobee-xBundle-8</t>
  </si>
  <si>
    <t>ecobee-xBundle-9</t>
  </si>
  <si>
    <t>ecobee-xBundle-10</t>
  </si>
  <si>
    <t>ecobee-xBundle-11</t>
  </si>
  <si>
    <t>ecobee-xBundle-12</t>
  </si>
  <si>
    <t>ecobee-xBundle-13</t>
  </si>
  <si>
    <t>ecobee-xBundle-14</t>
  </si>
  <si>
    <t>ecobee-xBundle-15</t>
  </si>
  <si>
    <t>ecobee-xBundle-16</t>
  </si>
  <si>
    <t>ecobee-xBundle-17</t>
  </si>
  <si>
    <t>ecobee-xBundle-18</t>
  </si>
  <si>
    <t>ecobee-xBundle-19</t>
  </si>
  <si>
    <t>ecobee-xBundle-20</t>
  </si>
  <si>
    <t>ecobee-xBundle-21</t>
  </si>
  <si>
    <t>ecobee-xBundle-22</t>
  </si>
  <si>
    <t>ecobee-xBundle-23</t>
  </si>
  <si>
    <t>ecobee-xBundle-24</t>
  </si>
  <si>
    <t>ecobee-xBundle-25</t>
  </si>
  <si>
    <t>ecobee-xBundle-26</t>
  </si>
  <si>
    <t>ecobee-xBundle-27</t>
  </si>
  <si>
    <t>ecobee-xBundle-28</t>
  </si>
  <si>
    <t>ecobee-xBundle-29</t>
  </si>
  <si>
    <t>ecobee-xBundle-30</t>
  </si>
  <si>
    <t>ecobee-xBundle-31</t>
  </si>
  <si>
    <t>ecobee-xBundle-32</t>
  </si>
  <si>
    <t>ecobee-xBundle-33</t>
  </si>
  <si>
    <t>ecobee-xBundle-34</t>
  </si>
  <si>
    <t>ecobee-xBundle-35</t>
  </si>
  <si>
    <t>ecobee-xBundle-36</t>
  </si>
  <si>
    <t>ecobee-xBundle-37</t>
  </si>
  <si>
    <t>ecobee-xBundle-38</t>
  </si>
  <si>
    <t>ecobee-xBundle-39</t>
  </si>
  <si>
    <t>ecobee-xBundle-40</t>
  </si>
  <si>
    <t>ecobee-xBundle-41</t>
  </si>
  <si>
    <t>ecobee-xBundle-42</t>
  </si>
  <si>
    <t>ecobee-xBundle-43</t>
  </si>
  <si>
    <t>ecobee-xBundle-44</t>
  </si>
  <si>
    <t>ecobee-xBundle-45</t>
  </si>
  <si>
    <t>ecobee-xBundle-46</t>
  </si>
  <si>
    <t>ecobee-xBundle-47</t>
  </si>
  <si>
    <t>ecobee-xBundle-48</t>
  </si>
  <si>
    <t>ecobee-xBundle-49</t>
  </si>
  <si>
    <t>ecobee-xBundle-50</t>
  </si>
  <si>
    <t>ecobee-xBundle-51</t>
  </si>
  <si>
    <t>ecobee-xBundle-52</t>
  </si>
  <si>
    <t>ecobee-xBundle-53</t>
  </si>
  <si>
    <t>ecobee-xBundle-54</t>
  </si>
  <si>
    <t>ecobee-xBundle-55</t>
  </si>
  <si>
    <t>ecobee-xBundle-56</t>
  </si>
  <si>
    <t>Station</t>
  </si>
  <si>
    <t>Module</t>
  </si>
  <si>
    <t>Presence</t>
  </si>
  <si>
    <t>Indoor Sec</t>
  </si>
  <si>
    <t>Rain</t>
  </si>
  <si>
    <t>Andis</t>
  </si>
  <si>
    <t>Tile</t>
  </si>
  <si>
    <t>ecobee</t>
  </si>
  <si>
    <t>TP-Link</t>
  </si>
  <si>
    <t>Petcube Play 2 Wi-Fi Pet Camera with Laser Toy &amp; Alexa Built-In, for Cats &amp; Dogs</t>
  </si>
  <si>
    <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t>
  </si>
  <si>
    <t>Petcube Bites 2 Wi-Fi Pet Camera with Treat Dispenser &amp; Alexa Built-in, for Dogs and Cats</t>
  </si>
  <si>
    <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t>
  </si>
  <si>
    <t>Play</t>
  </si>
  <si>
    <t>Bites</t>
  </si>
  <si>
    <t>Petcube</t>
  </si>
  <si>
    <t>PetCubePlay</t>
  </si>
  <si>
    <t>PetCubeBites</t>
  </si>
  <si>
    <t>Kasa</t>
  </si>
  <si>
    <t>KC100P2</t>
  </si>
  <si>
    <t>2 Kasa Spot - 1080p full-HD indoor security cameras</t>
  </si>
  <si>
    <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t>
  </si>
  <si>
    <t>Kasa Spot Wire-free Camera System</t>
  </si>
  <si>
    <t>KC310S2</t>
  </si>
  <si>
    <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t>
  </si>
  <si>
    <t>Kasa Smart Wire-Free Camera System</t>
  </si>
  <si>
    <t>KC300S2</t>
  </si>
  <si>
    <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t>
  </si>
  <si>
    <t>2-Pack</t>
  </si>
  <si>
    <t>System 1</t>
  </si>
  <si>
    <t>System 2</t>
  </si>
  <si>
    <t>Eufy</t>
  </si>
  <si>
    <t>eufy-Genie</t>
  </si>
  <si>
    <t>eufy Genie</t>
  </si>
  <si>
    <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t>
  </si>
  <si>
    <t>eufy Video Doorbell</t>
  </si>
  <si>
    <t>eufy-videodoorbell</t>
  </si>
  <si>
    <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t>
  </si>
  <si>
    <t>eufyCam 2</t>
  </si>
  <si>
    <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t>
  </si>
  <si>
    <t>Neato Robotics</t>
  </si>
  <si>
    <t>NeatoD4</t>
  </si>
  <si>
    <t>Neato Robotics D4 Connected Laser Guided Robot Vacuum Featuring No-Go Lines, Works with Amazon Alexa</t>
  </si>
  <si>
    <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t>
  </si>
  <si>
    <t>Neato Robotics D6 Connected Laser Guided Smart Robot Vacuum</t>
  </si>
  <si>
    <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t>
  </si>
  <si>
    <t>&lt;br&gt;&lt;b&gt;Neato Robotics D7 Connected Laser Guided Robot Vacuum Featuring Multiple Floor Plan Mapping and Zone Cleaning, Works with Amazon Alexa, Silver/Black&lt;/b&gt;&lt;br&gt;&lt;br&gt;</t>
  </si>
  <si>
    <t>Neato Robotics D7 Connected Laser Guided Robot Vacuum</t>
  </si>
  <si>
    <t>NeatoD6</t>
  </si>
  <si>
    <t>NeatoD7</t>
  </si>
  <si>
    <t>ecobee3 lite Smart Thermostat Bundle with ecobee SmartSensor 2 Pack, White</t>
  </si>
  <si>
    <t>ecobee3 lite Smart Thermostat Bundle with ecobee Room Sensor 2 Pack with Stands</t>
  </si>
  <si>
    <t>ecobee3 lite Smart Thermostat Bundle with ecobee SmartSensor 2 Pack, White + ecobee Room Sensor 2 Pack with Stands</t>
  </si>
  <si>
    <t>ecobee3 lite Smart Thermostat Bundle with TP-LINK Archer CR700 AC1750 Wireless Dual Band 16x4 DOCSIS 3.0 Cable Modem Router</t>
  </si>
  <si>
    <t>ecobee3 lite Smart Thermostat Bundle with TP-Link Deco Whole Home Mesh WiFi System</t>
  </si>
  <si>
    <t>ecobee3 lite Smart Thermostat Bundle with TP-Link AC1200 Gigabit Smart WiFi Router</t>
  </si>
  <si>
    <t>ecobee3 lite Smart Thermostat Bundle with TP-Link AC1900 Smart WiFi Router</t>
  </si>
  <si>
    <t>ecobee3 lite Smart Thermostat Bundle with TP-LINK Archer CR700 AC1750 Wireless Dual Band 16x4 DOCSIS 3.0 Cable Modem Router + ecobee Room Sensor 2 Pack with Stands</t>
  </si>
  <si>
    <t>ecobee3 lite Smart Thermostat Bundle with TP-Link Deco Whole Home Mesh WiFi System + ecobee Room Sensor 2 Pack with Stands</t>
  </si>
  <si>
    <t>ecobee3 lite Smart Thermostat Bundle with TP-Link AC1200 Gigabit Smart WiFi Router + ecobee Room Sensor 2 Pack with Stands</t>
  </si>
  <si>
    <t xml:space="preserve">ecobee3 lite Smart Thermostat Bundle with TP-Link AC1900 Smart WiFi Router + ecobee Room Sensor 2 Pack with Stands </t>
  </si>
  <si>
    <t>ecobee3 lite Smart Thermostat Bundle with Netatmo Weather Station, NWS01-US</t>
  </si>
  <si>
    <t>ecobee3 lite Smart Thermostat Bundle with Netatmo Weather Station, NWS01-US + Netatmo Indoor Module, NIM01-WW</t>
  </si>
  <si>
    <t>ecobee3 lite Smart Thermostat Bundle with Netatmo Weather Station, NWS01-US + Netatmo Presence, Smart Outdoor Security Camera</t>
  </si>
  <si>
    <t>ecobee3 lite Smart Thermostat Bundle with Netatmo Weather Station, NWS01-US + Netatmo Welcome, Indoor security camera</t>
  </si>
  <si>
    <t>ecobee3 lite Smart Thermostat Bundle with Netatmo Weather Station, NWS01-US + Rain Gauge for Netatmo Weather Station</t>
  </si>
  <si>
    <t>ecobee3 lite Smart Thermostat Bundle with Petcube Play 2 Wi-Fi Pet Camera with Laser Toy &amp; Alexa Built-In, for Cats &amp; Dogs</t>
  </si>
  <si>
    <t xml:space="preserve">ecobee3 lite Smart Thermostat Bundle with Petcube Bites 2 Wi-Fi Pet Camera with Treat Dispenser &amp; Alexa Built-in, for Dogs and Cats </t>
  </si>
  <si>
    <t>ecobee3 lite Smart Thermostat Bundle with Petcube Play 2 Wi-Fi Pet Camera with Laser Toy &amp; Alexa Built-In, for Cats &amp; Dogs + ecobee Room Sensor 2 Pack with Stands</t>
  </si>
  <si>
    <t>ecobee3 lite Smart Thermostat Bundle with Petcube Bites 2 Wi-Fi Pet Camera with Treat Dispenser &amp; Alexa Built-in, for Dogs and Cats + ecobee Room Sensor 2 Pack with Stands</t>
  </si>
  <si>
    <t>ecobee3 lite Smart Thermostat Bundle with 2 Kasa Spot - 1080p full-HD indoor security cameras</t>
  </si>
  <si>
    <t>ecobee3 lite Smart Thermostat Bundle with Kasa Spot Wire-free Camera System</t>
  </si>
  <si>
    <t>ecobee3 lite Smart Thermostat Bundle with Kasa Smart Wire-Free Camera System</t>
  </si>
  <si>
    <t>ecobee3 lite Smart Thermostat Bundle with 2 Kasa Spot - 1080p full-HD indoor security cameras + ecobee Room Sensor 2 Pack with Stands</t>
  </si>
  <si>
    <t>ecobee3 lite Smart Thermostat Bundle with Kasa Spot Wire-free Camera System + ecobee Room Sensor 2 Pack with Stands</t>
  </si>
  <si>
    <t>ecobee3 lite Smart Thermostat Bundle with Kasa Smart Wire-Free Camera System + ecobee Room Sensor 2 Pack with Stands</t>
  </si>
  <si>
    <t>ecobee3 lite Smart Thermostat Bundle with eufy Genie</t>
  </si>
  <si>
    <t>ecobee3 lite Smart Thermostat Bundle with eufy Video Doorbell</t>
  </si>
  <si>
    <t xml:space="preserve">ecobee3 lite Smart Thermostat Bundle with eufyCam 2 </t>
  </si>
  <si>
    <t>ecobee3 lite Smart Thermostat Bundle with eufy Genie + ecobee Room Sensor 2 Pack with Stands</t>
  </si>
  <si>
    <t>ecobee3 lite Smart Thermostat Bundle with eufy Video Doorbell + ecobee Room Sensor 2 Pack with Stands</t>
  </si>
  <si>
    <t>ecobee3 lite Smart Thermostat Bundle with eufyCam 2 + ecobee Room Sensor 2 Pack with Stands</t>
  </si>
  <si>
    <t>ecobee3 lite Smart Thermostat Bundle with Neato Robotics D4 Connected Laser Guided Robot Vacuum Featuring No-Go Lines, Works with Amazon Alexa</t>
  </si>
  <si>
    <t>ecobee3 lite Smart Thermostat Bundle with Neato Robotics D6 Connected Laser Guided Smart Robot Vacuum</t>
  </si>
  <si>
    <t>ecobee3 lite Smart Thermostat Bundle with Neato Robotics D7 Connected Laser Guided Robot Vacuum</t>
  </si>
  <si>
    <t>ecobee3 lite Smart Thermostat Bundle with Neato Robotics D4 Connected Laser Guided Robot Vacuum Featuring No-Go Lines, Works with Amazon Alexa + ecobee Room Sensor 2 Pack with Stands</t>
  </si>
  <si>
    <t>ecobee3 lite Smart Thermostat Bundle with Neato Robotics D6 Connected Laser Guided Smart Robot Vacuum + ecobee Room Sensor 2 Pack with Stands</t>
  </si>
  <si>
    <t>ecobee3 lite Smart Thermostat Bundle with Neato Robotics D7 Connected Laser Guided Robot Vacuum + ecobee Room Sensor 2 Pack with Stands</t>
  </si>
  <si>
    <t>This Bundle Contains: 1 ecobee3 lite Smart Thermostat, 2nd Gen, Black + 1 TP-Link AC1900 Smart WiFi Router + 1 ecobee Room Sensor 2 Pack with Stands</t>
  </si>
  <si>
    <t>This Bundle Contains: 1 ecobee3 lite Smart Thermostat, 2nd Gen, Black + 1 Netatmo Weather Station, NWS01-US + 1 Netatmo Indoor Module, NIM01-WW</t>
  </si>
  <si>
    <t>This Bundle Contains: 1 ecobee3 lite Smart Thermostat, 2nd Gen, Black + 1 Netatmo Weather Station, NWS01-US + 1 Netatmo Presence, Smart Outdoor Security Camera</t>
  </si>
  <si>
    <t>This Bundle Contains: 1 ecobee3 lite Smart Thermostat, 2nd Gen, Black + 1 Netatmo Weather Station, NWS01-US + 1 Netatmo Welcome, Indoor security camera</t>
  </si>
  <si>
    <t>This Bundle Contains: 1 ecobee3 lite Smart Thermostat, 2nd Gen, Black + 1 Netatmo Weather Station, NWS01-US + 1 Rain Gauge for Netatmo Weather Station</t>
  </si>
  <si>
    <t>This Bundle Contains: 1 ecobee3 lite Smart Thermostat, 2nd Gen, Black + 1 Petcube Play 2 Wi-Fi Pet Camera with Laser Toy &amp; Alexa Built-In, for Cats &amp; Dogs + 1 ecobee Room Sensor 2 Pack with Stands</t>
  </si>
  <si>
    <t>This Bundle Contains: 1 ecobee3 lite Smart Thermostat, 2nd Gen, Black + 1 Petcube Bites 2 Wi-Fi Pet Camera with Treat Dispenser &amp; Alexa Built-in, for Dogs and Cats + 1 ecobee Room Sensor 2 Pack with Stands</t>
  </si>
  <si>
    <t>This Bundle Contains: 1 ecobee3 lite Smart Thermostat, 2nd Gen, Black + 1 2 Kasa Spot - 1080p full-HD indoor security cameras + 1 ecobee Room Sensor 2 Pack with Stands</t>
  </si>
  <si>
    <t>This Bundle Contains: 1 ecobee3 lite Smart Thermostat, 2nd Gen, Black + 1 Kasa Spot Wire-free Camera System + 1 ecobee Room Sensor 2 Pack with Stands</t>
  </si>
  <si>
    <t>This Bundle Contains: 1 ecobee3 lite Smart Thermostat, 2nd Gen, Black + 1 Kasa Smart Wire-Free Camera System + 1 ecobee Room Sensor 2 Pack with Stands</t>
  </si>
  <si>
    <t>This Bundle Contains: 1 ecobee3 lite Smart Thermostat, 2nd Gen, Black + 1 eufy Genie + 1 ecobee Room Sensor 2 Pack with Stands</t>
  </si>
  <si>
    <t>This Bundle Contains: 1 ecobee3 lite Smart Thermostat, 2nd Gen, Black + 1 eufy Video Doorbell + 1 ecobee Room Sensor 2 Pack with Stands</t>
  </si>
  <si>
    <t>This Bundle Contains: 1 ecobee3 lite Smart Thermostat, 2nd Gen, Black + 1 eufyCam 2 + 1 ecobee Room Sensor 2 Pack with Stands</t>
  </si>
  <si>
    <t>This Bundle Contains: 1 ecobee3 lite Smart Thermostat, 2nd Gen, Black + 1 Neato Robotics D4 Connected Laser Guided Robot Vacuum Featuring No-Go Lines, Works with Amazon Alexa + 1 ecobee Room Sensor 2 Pack with Stands</t>
  </si>
  <si>
    <t>This Bundle Contains: 1 ecobee3 lite Smart Thermostat, 2nd Gen, Black + 1 Neato Robotics D6 Connected Laser Guided Smart Robot Vacuum + 1 ecobee Room Sensor 2 Pack with Stands</t>
  </si>
  <si>
    <t>This Bundle Contains: 1 ecobee3 lite Smart Thermostat, 2nd Gen, Black + 1 Neato Robotics D7 Connected Laser Guided Robot Vacuum + 1 ecobee Room Sensor 2 Pack with Stands</t>
  </si>
  <si>
    <t xml:space="preserve">This Bundle Contains: 1 ecobee3 lite Smart Thermostat, 2nd Gen, Black + 1 Netatmo Weather Station, NWS01-US </t>
  </si>
  <si>
    <t>This Bundle Contains: 1 ecobee3 lite Smart Thermostat, 2nd Gen, Black + 1 Petcube Play 2 Wi-Fi Pet Camera with Laser Toy &amp; Alexa Built-In, for Cats &amp; Dogs</t>
  </si>
  <si>
    <t xml:space="preserve">This Bundle Contains: 1 ecobee3 lite Smart Thermostat, 2nd Gen, Black + 1 Petcube Bites 2 Wi-Fi Pet Camera with Treat Dispenser &amp; Alexa Built-in, for Dogs and Cats </t>
  </si>
  <si>
    <t>This Bundle Contains: 1 ecobee3 lite Smart Thermostat, 2nd Gen, Black + 1 2 Kasa Spot - 1080p full-HD indoor security cameras</t>
  </si>
  <si>
    <t>This Bundle Contains: 1 ecobee3 lite Smart Thermostat, 2nd Gen, Black + 1 Kasa Spot Wire-free Camera System</t>
  </si>
  <si>
    <t>This Bundle Contains: 1 ecobee3 lite Smart Thermostat, 2nd Gen, Black + 1 Kasa Smart Wire-Free Camera System</t>
  </si>
  <si>
    <t>This Bundle Contains: 1 ecobee3 lite Smart Thermostat, 2nd Gen, Black + 1 eufy Genie</t>
  </si>
  <si>
    <t>This Bundle Contains: 1 ecobee3 lite Smart Thermostat, 2nd Gen, Black + 1 eufy Video Doorbell</t>
  </si>
  <si>
    <t>This Bundle Contains: 1 ecobee3 lite Smart Thermostat, 2nd Gen, Black + 1 eufyCam 2</t>
  </si>
  <si>
    <t>This Bundle Contains: 1 ecobee3 lite Smart Thermostat, 2nd Gen, Black + 1 Neato Robotics D4 Connected Laser Guided Robot Vacuum Featuring No-Go Lines, Works with Amazon Alexa</t>
  </si>
  <si>
    <t>This Bundle Contains: 1 ecobee3 lite Smart Thermostat, 2nd Gen, Black + 1 Neato Robotics D6 Connected Laser Guided Smart Robot Vacuum</t>
  </si>
  <si>
    <t>This Bundle Contains: 1 ecobee3 lite Smart Thermostat, 2nd Gen, Black + 1 Neato Robotics D7 Connected Laser Guided Robot Vacuum</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</si>
  <si>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</si>
  <si>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</si>
  <si>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</si>
  <si>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</si>
  <si>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</si>
  <si>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</si>
  <si>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</si>
  <si>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</si>
  <si>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</si>
  <si>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</si>
  <si>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</si>
  <si>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</si>
  <si>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</si>
  <si>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</si>
  <si>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</si>
  <si>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</si>
  <si>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</si>
  <si>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</si>
  <si>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</si>
  <si>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</si>
  <si>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</si>
  <si>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</si>
  <si>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</si>
  <si>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</si>
  <si>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D7 Connected Laser Guided Robot Vacuum Featuring Multiple Floor Plan Mapping and Zone Cleaning, Works with Amazon Alexa, Silver/Black&lt;/b&gt;&lt;br&gt;&lt;br&gt;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</si>
  <si>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</si>
  <si>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</si>
  <si>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D7 Connected Laser Guided Robot Vacuum Featuring Multiple Floor Plan Mapping and Zone Cleaning, Works with Amazon Alexa, Silver/Black&lt;/b&gt;&lt;br&gt;&lt;br&gt;&lt;br&gt;&lt;b&gt;ecobee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</si>
  <si>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Ember</t>
  </si>
  <si>
    <t>Ember Temp Control Smart Mug 2 - 10 oz Black Heated Coffee Mug</t>
  </si>
  <si>
    <t>Ember Temp Control Smart Mug 2 - 10 oz White Heated Coffee Mug</t>
  </si>
  <si>
    <t>Ember Temperature Smart Mug 2 - 14 oz Black Heated Coffee Mug</t>
  </si>
  <si>
    <t>Ember Control Smart Mug 2 12oz Black, Control Heated Coffee Mug</t>
  </si>
  <si>
    <t>CM191000US</t>
  </si>
  <si>
    <t>CM191002US</t>
  </si>
  <si>
    <t>CM191400US</t>
  </si>
  <si>
    <t>TM191200US</t>
  </si>
  <si>
    <t>&lt;br&gt;&lt;b&gt;Ember Temperature Control Smart Mug 2, 10 oz, Black, 1.5-hr Battery Life - App Controlled Heated Coffee Mug - Improved Design&lt;/b&gt;&lt;br&gt;LONGER LASTING BATTERY: Extended battery life on your temperature control mug keeps your drink perfectly hot for 1.5 hours on a single charge—or all day on the included, newly redesigned charging coaster. Choose the exact temperature you prefer -between 120F - 145F.&lt;br&gt;APP CONTROLLED: This smart mug allows you to control with your smartphone. Pair with the Ember App to set your temperature, customize presets, receive notifications and more&lt;br&gt;AUTO SLEEP: The Ember heated mug intelligently senses when to turn on and off. The mug enters sleep mode when empty and wakes up when it senses movement or liquid.&lt;br&gt;SAFE TO HAND WASH: This stainless steel coffee mug with an updated scratch-resistant ceramic coating is safe to hand wash. Ember Mug 2 is IPX7 rated and fully submersible up to 1 meter deep.&lt;br&gt;The World’s First Temperature-Control Mug – Ember is a design-led temperature-control brand and technology platform, whose mission is to revolutionize the way people eat, drink and live. Founded by inventor and serial entrepreneur Clay Alexander, Ember creates, designs and develops temperature-control products that offer people complete customization. The award-winning Ember Travel Mug and Ember Mug are the most advanced coffee mugs on the market, allowing individuals to set and maintain their preferred drinking temperature for hot beverages.&lt;br&gt;With a built-in battery, Ember Mug 2 will maintain your desired drinking temperature for 1.5 hours/80 minutes, or all day when paired with the included charging coaster.&lt;br&gt;</t>
  </si>
  <si>
    <t>&lt;br&gt;&lt;b&gt;Ember Temperature Control Smart Mug 2, 10 oz, White, 1.5-hr Battery Life - App Controlled Heated Coffee Mug - Improved Design&lt;/b&gt;&lt;br&gt;LONGER LASTING BATTERY: Extended battery life on your temperature control mug keeps your drink perfectly hot for 1.5 hours on a single charge—or all day on the included, newly redesigned charging coaster. Choose the exact temperature you prefer -between 120F - 145F.&lt;br&gt;APP CONTROLLED: This smart mug allows you to control with your smartphone. Pair with the Ember App to set your temperature, customize presets, receive notifications and more&lt;br&gt;AUTO SLEEP: The Ember heated mug intelligently senses when to turn on and off. The mug enters sleep mode when empty and wakes up when it senses movement or liquid.&lt;br&gt;SAFE TO HAND WASH: This stainless steel coffee mug with an updated scratch-resistant ceramic coating is safe to hand wash. Ember Mug 2 is IPX7 rated and fully submersible up to 1 meter deep.&lt;br&gt;The World’s First Temperature-Control Mug – Ember is a design-led temperature-control brand and technology platform, whose mission is to revolutionize the way people eat, drink and live. Founded by inventor and serial entrepreneur Clay Alexander, Ember creates, designs and develops temperature-control products that offer people complete customization. The award-winning Ember Travel Mug and Ember Mug are the most advanced coffee mugs on the market, allowing individuals to set and maintain their preferred drinking temperature for hot beverages.&lt;br&gt;With a built-in battery, Ember Mug 2 will maintain your desired drinking temperature for 1.5 hours/80 minutes, or all day when paired with the included charging coaster.&lt;br&gt;</t>
  </si>
  <si>
    <t>&lt;br&gt;&lt;b&gt;NEW Ember Temperature Control Smart Mug 2, 14 oz, Black, 80 min. Battery Life - App Controlled Heated Coffee Mug - Improved Design&lt;/b&gt;&lt;br&gt;LONGER LASTING BATTERY: Extended battery life on your temperature control mug keeps your drink perfectly hot for 80 minutes on a single charge—or all day on the included, newly redesigned charging coaster. Choose the exact temperature you prefer&lt;br&gt;APP CONTROLLED: This smart mug allows you to control with your smartphone. Pair with the Ember App to set your temperature, customize presets, receive notifications and more.&lt;br&gt;AUTO SLEEP: The Ember heated mug intelligently senses when to turn on and off. The mug enters sleep mode when empty and wakes up when it senses movement or liquid.&lt;br&gt;SAFE TO HAND WASH: This stainless steel coffee mug with an updated scratch-resistant ceramic coating is safe to hand wash. Ember Mug 2 is IPX7 rated and fully submersible up to 1 meter deep.&lt;br&gt;The World’s First Temperature-Control Mug – Ember is a design-led temperature-control brand and technology platform, whose mission is to revolutionize the way people eat, drink and live. Founded by inventor and serial entrepreneur Clay Alexander, Ember creates, designs and develops temperature-control products that offer people complete customization. The award-winning Ember Travel Mug and Ember Mug are the most advanced coffee mugs on the market, allowing individuals to set and maintain their preferred drinking temperature for hot beverages.&lt;br&gt;&lt;br&gt;</t>
  </si>
  <si>
    <t>&lt;br&gt;&lt;b&gt;NEW Ember Temperature Control Smart Mug 2, 12 oz, Black, 3-hr Battery Life - App Controlled Heated Coffee Travel Mug - Improved Design&lt;/b&gt;&lt;br&gt;LONGER LASTING BATTERY: Extended battery life on your temperature control mug keeps your drink perfectly hot for 3 hours on a single charge—or all day on the included, redesigned charging coaster. Choose the exact temperature you prefer between 120F - 140F&lt;br&gt;NEW TOUCH DISPLAY: Customize your heated mug by simply tapping on the + or - symbol to increase or decrease your preferred drinking temperature. Touch the Ember logo to reveal additional Ember Travel Mug 2 features such as battery life, temperature, and mug name.&lt;br&gt;APP CONTROLLED: Smart mug allows you to control with your smartphone. Pair with the Ember App to set your temperature, customize presets, receive notifications and more.&lt;br&gt;SAFE TO HAND WASH: The coffee mug features a leakproof lid for on-the-go use and is safe to hand wash. Ember Travel Mug is IPX7 rated and fully submersible up to 1 meter deep.&lt;br&gt;The World’s First Temperature-Control Mug –Ember is a design-led temperature-control brand and technology platform, whose mission is to revolutionize the way people eat, drink and live. Founded by inventor and serial entrepreneur Clay Alexander, Ember creates, designs and develops temperature-control products that offer people complete customization. The award-winning Ember Travel Mug and Ember Mug are the most advanced coffee mugs on the market, allowing individuals to set and maintain their preferred drinking temperature for hot beverages.&lt;br&gt;&lt;br&gt;</t>
  </si>
  <si>
    <t>1900S</t>
  </si>
  <si>
    <t>1900S BLACK EDITION</t>
  </si>
  <si>
    <t>1900S Handsfree</t>
  </si>
  <si>
    <t>1900S WETLANDS</t>
  </si>
  <si>
    <t>1902S</t>
  </si>
  <si>
    <t>200C</t>
  </si>
  <si>
    <t>202C</t>
  </si>
  <si>
    <t>280C</t>
  </si>
  <si>
    <t>282C</t>
  </si>
  <si>
    <t>3502X</t>
  </si>
  <si>
    <t>ARC</t>
  </si>
  <si>
    <t>CP Dogtra ARC Hands free Collar</t>
  </si>
  <si>
    <t>Dogtra 1" X 30" BLACK Collar</t>
  </si>
  <si>
    <t>Dogtra 1" X 30" BLUE Collar</t>
  </si>
  <si>
    <t>Dogtra 1" X 30" Green Collar</t>
  </si>
  <si>
    <t>Dogtra 1" X 30" ORANGE Collar</t>
  </si>
  <si>
    <t>Dogtra 3/4" X 24" BLACK</t>
  </si>
  <si>
    <t>Dogtra 3/4" X 28" Black Strap</t>
  </si>
  <si>
    <t>Dogtra 3/4" X 28" GREEN Collar</t>
  </si>
  <si>
    <t>Dogtra 3/4" X 28" ORANGE Collar</t>
  </si>
  <si>
    <t>Dogtra BC10AUTO</t>
  </si>
  <si>
    <t>Dogtra BC5AUTO</t>
  </si>
  <si>
    <t>IQ Cliq</t>
  </si>
  <si>
    <t>IQ Mini</t>
  </si>
  <si>
    <t>YS300</t>
  </si>
  <si>
    <t>YS600</t>
  </si>
  <si>
    <t>Dpgtra 3/4" X 28" BlueCollar</t>
  </si>
  <si>
    <t>Uniden</t>
  </si>
  <si>
    <t>DFR7</t>
  </si>
  <si>
    <t>Uniden DFR7 Super Long Range Wide Band Laser/Radar Detector</t>
  </si>
  <si>
    <t>&lt;br&gt;&lt;b&gt;Uniden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t>
  </si>
  <si>
    <t>RDA-HDWKT</t>
  </si>
  <si>
    <t>Uniden RDA-HDWKT Radar Detector Smart Hardwire Kit with Mute Button, LED Alert and Power LED</t>
  </si>
  <si>
    <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t>
  </si>
  <si>
    <t>Uniden DFR7 Super Long Range Radar/Laser Detection GPS with Hardwire Kit</t>
  </si>
  <si>
    <t>DFR7 &amp; RDA-HDWKT</t>
  </si>
  <si>
    <t>&lt;br&gt;&lt;b&gt;Uniden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t>
  </si>
  <si>
    <t>R7</t>
  </si>
  <si>
    <t>Uniden R7 Extreme Long Range Radar Detector with GPS &amp; Threat Detection</t>
  </si>
  <si>
    <t>&lt;br&gt;&lt;b&gt;Uniden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t>
  </si>
  <si>
    <t>Das Keyboard</t>
  </si>
  <si>
    <t xml:space="preserve">DKPKD4RP0MNS0USX </t>
  </si>
  <si>
    <t>4Q Mechanical Keyboard: MX-RGB-WIN-LINUX</t>
  </si>
  <si>
    <t>&lt;br&gt;&lt;b&gt;4Q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t>
  </si>
  <si>
    <t>DKGKX50P0GZS0USX</t>
  </si>
  <si>
    <t>X50Q Mechanical Keyboard: RGB-WIN</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</si>
  <si>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t>
  </si>
  <si>
    <t>DKPK5Q0P0GZS0USX</t>
  </si>
  <si>
    <t>5Q Mechanical Keyboard: RGB-WIN-MAC-LINUX</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</si>
  <si>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t>
  </si>
  <si>
    <t xml:space="preserve">DASK3PROMS1MACCLI </t>
  </si>
  <si>
    <t>&lt;br&gt;&lt;b&gt;Model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t>
  </si>
  <si>
    <t xml:space="preserve">Model S Professional Mechanical Keyboard </t>
  </si>
  <si>
    <t>&lt;br&gt;&lt;b&gt;Model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t>
  </si>
  <si>
    <t xml:space="preserve">4 Professional Mechanical Keyboard </t>
  </si>
  <si>
    <t>&lt;br&gt;&lt;b&gt;4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t>
  </si>
  <si>
    <t xml:space="preserve">4 Ultimate Mechanical Keyboard </t>
  </si>
  <si>
    <t>&lt;br&gt;&lt;b&gt;4 Ultimate Mechanical Keyboard &lt;/b&gt;&lt;br&gt;The Das Keyboard 4 Ultimate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t>
  </si>
  <si>
    <t xml:space="preserve">DASK4CPROSILGRY </t>
  </si>
  <si>
    <t>Das Keyboard 4C Tenkeyless (TKL) Mechanical Keyboard w/ PBT Caps and Cherry MX</t>
  </si>
  <si>
    <t>&lt;br&gt;&lt;b&gt;Das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t>
  </si>
  <si>
    <t xml:space="preserve">4 Professional for Mac Mechanical Keyboard </t>
  </si>
  <si>
    <t>&lt;br&gt;&lt;b&gt;4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t>
  </si>
  <si>
    <t>&lt;br&gt;&lt;b&gt;4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t>
  </si>
  <si>
    <t xml:space="preserve">Prime 13 White LED Backlit Mechanical Keyboard </t>
  </si>
  <si>
    <t>&lt;br&gt;&lt;b&gt;Prime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t>
  </si>
  <si>
    <t>Blank Keycap Set</t>
  </si>
  <si>
    <t xml:space="preserve">Das Keyboard Blank Keycap Set for Cherry MX Switches (Translucent) </t>
  </si>
  <si>
    <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t>
  </si>
  <si>
    <t>DKPCX5XUCLSPYDVX</t>
  </si>
  <si>
    <t>Das Keyboard Modern Font Dvorak RGB Keycap Set for Gamma Zulu Switches (Translucent)</t>
  </si>
  <si>
    <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t>
  </si>
  <si>
    <t>DKPCX5XUCLSPYUSX</t>
  </si>
  <si>
    <t xml:space="preserve">Das Keyboard Modern Font English RGB Keycap Set for Gamma Zulu Switches (Translucent) </t>
  </si>
  <si>
    <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t>
  </si>
  <si>
    <t>DKPCX5XUCLSPYBLX</t>
  </si>
  <si>
    <t xml:space="preserve">Das Keyboard Blank RGB Keycap Set for Gamma Zulu Switches (Translucent) </t>
  </si>
  <si>
    <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t>
  </si>
  <si>
    <t>WASD-BL-KS</t>
  </si>
  <si>
    <t xml:space="preserve">Das Keyboard WASD Blank Keycap Set for Cherry MX Switches with Keycap Puller </t>
  </si>
  <si>
    <t>&lt;br&gt;&lt;b&gt;Das Keyboard WASD Blank Keycap Set for Cherry MX Switches with Keycap Puller &lt;/b&gt;&lt;br&gt;Game even faster and destroy your opponents before they realize they have engaged a bad ass gamer who owns a Das Keyboard Ultimate equipped with this blank, inverted-T, WASD key set. Also, includes a red keycap to replace the Escape key and a key puller for easy extraction. FTW. &lt;br&gt;</t>
  </si>
  <si>
    <t>﻿DKPCX5XPLZSPYWDX</t>
  </si>
  <si>
    <t>Das Keyboard WASD Keycap Set for Gamma Zulu Switches with Keycap Puller</t>
  </si>
  <si>
    <t>&lt;br&gt;&lt;b&gt;Das Keyboard WASD Keycap Set for Gamma Zulu Switches with Keycap Puller&lt;/b&gt;&lt;br&gt;Accurate key presses are mandatory. The included gaming textured WASD keycap upgrade kit will give you a huge tactical advantage. Precision and style on your path to total domination &lt;br&gt;</t>
  </si>
  <si>
    <t>Footbar Ruler 4</t>
  </si>
  <si>
    <t>Das Keyboard 4 Footbar Ruler Replacement</t>
  </si>
  <si>
    <t>&lt;br&gt;&lt;b&gt;Das Keyboard 4 Footbar Ruler Replacement&lt;/b&gt;&lt;br&gt;This replacement for the footbar / ruler fits all Das Keyboard 4 products, including the 4 Professional, 4 Professional for Mac, 4 Ultimate, 4 root, and 4Q. The footbar attaches magnetically to the bottom of the keyboard to raise the angle the keyboard, features improved rubber feet to prevent the keyboard from sliding on your desktop and provides a ruler that is always within reach (trust us, you'll thank us later).  &lt;br&gt;</t>
  </si>
  <si>
    <t>DKPAMPADBLCK0MPX</t>
  </si>
  <si>
    <t xml:space="preserve">Das Keyboard Triangle Mouse Pad </t>
  </si>
  <si>
    <t>&lt;br&gt;&lt;b&gt;Das Keyboard Triangle Mouse Pad &lt;/b&gt;&lt;br&gt;This large mousepad sports an minimal design and Das Keyboard logo. At 2mm, this mousepad is for people who prefer a lower profile. &lt;br&gt;</t>
  </si>
  <si>
    <t>KEYPULLER90</t>
  </si>
  <si>
    <t xml:space="preserve">Keycap Puller </t>
  </si>
  <si>
    <t>&lt;br&gt;&lt;b&gt;Keycap Puller&lt;/b&gt;&lt;br&gt;This nifty tool allows painless removal of most key caps. &lt;br&gt;</t>
  </si>
  <si>
    <t>Blue Mic</t>
  </si>
  <si>
    <t>yeti x</t>
  </si>
  <si>
    <t>Yeti x</t>
  </si>
  <si>
    <t>&lt;br&gt;&lt;b&gt;Yeti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t>
  </si>
  <si>
    <t>yeti Nano</t>
  </si>
  <si>
    <t>Yeti Nano</t>
  </si>
  <si>
    <t>&lt;br&gt;&lt;b&gt;Yeti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t>
  </si>
  <si>
    <t>yeticaster</t>
  </si>
  <si>
    <t>Yeticaster</t>
  </si>
  <si>
    <t>&lt;br&gt;&lt;b&gt;Yeticaster&lt;/b&gt;&lt;br&gt;Yeticaster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t>
  </si>
  <si>
    <t>yeti</t>
  </si>
  <si>
    <t>Yeti</t>
  </si>
  <si>
    <t>&lt;br&gt;&lt;b&gt;Yeti&lt;/b&gt;&lt;br&gt;Create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t>
  </si>
  <si>
    <t>YETI PRO</t>
  </si>
  <si>
    <t>&lt;br&gt;&lt;b&gt;YETI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t>
  </si>
  <si>
    <t>snowball</t>
  </si>
  <si>
    <t>Snowball</t>
  </si>
  <si>
    <t>&lt;br&gt;&lt;b&gt;Snowball&lt;/b&gt;&lt;br&gt;Capture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t>
  </si>
  <si>
    <t>snowball iCE</t>
  </si>
  <si>
    <t>Snowball iCE</t>
  </si>
  <si>
    <t>&lt;br&gt;&lt;b&gt;Snowball iCE&lt;/b&gt;&lt;br&gt;Snowball iCE is the fastest, easiest way to get high-quality sound for recording and streaming. Powered by a custom cardioid condenser capsule, Snowball iCE delivers crystal-clear audio quality that’s light-years ahead of your built-in computer microphone. It’s even Skype and Discord certified, which guarantees great-sounding results no matter how or where you use it—at home or the office. &lt;br&gt;</t>
  </si>
  <si>
    <t>mix-fi</t>
  </si>
  <si>
    <t>Mix-Fi</t>
  </si>
  <si>
    <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t>
  </si>
  <si>
    <t>ella</t>
  </si>
  <si>
    <t>Ella</t>
  </si>
  <si>
    <t>&lt;br&gt;&lt;b&gt;Ella&lt;/b&gt;&lt;br&gt;Ella is the only headphone that combines the transparent detail of planar magnetic drivers with the impact of dynamic technology to deliver awe-inspiring sound quality and intense emotion. Ella maximizes the sound of your music using advanced planar magnetic drivers, a built-in audiophile amplifier and large, high-capacity cabinets. And the revolutionary ergonomic fit ensures optimal sound isolation and comfort for the most immersive listening experiences. Whether you’re enjoying the Zeppelin reissue box sets, Pink Floyd on 180-gram vinyl, Radiohead collector’s edition remasters or Neil Young on high-resolution digital, Ella’s radical headphone design reveals new detail in songs you’ve heard a thousand times. &lt;br&gt;</t>
  </si>
  <si>
    <t xml:space="preserve">ember </t>
  </si>
  <si>
    <t xml:space="preserve">Ember </t>
  </si>
  <si>
    <t>&lt;br&gt;&lt;b&gt;Ember&lt;/b&gt;&lt;br&gt;The Blue Ember microphone makes stunning detail accessible to everyone. Pristine electronics deliver a strong, clean signal with ample headroom. A custom hand-tuned condenser capsule captures maximum detail, while the tight cardioid pickup pattern helps reduce room and background noise. Ember’s compact, side-address design fits anywhere and keeps a low profile on camera. Bring Blue’s legendary studio sound to your creative space.&lt;br&gt;</t>
  </si>
  <si>
    <t>blackout spark sl</t>
  </si>
  <si>
    <t>Blackout Spark SL</t>
  </si>
  <si>
    <t>&lt;br&gt;&lt;b&gt;Blackout Spark SL&lt;/b&gt;&lt;br&gt;Ready to upgrade your home studio or streaming setup to full broadcast studio level? Blackout Spark SL brings Blue’s legendary studio sound to your space. With a professional XLR connection and versatile switches, Blackout Spark SL gives you that broadcast studio voice that will transform your podcasts, Twitch® game streams and YouTube videos. The large-diaphragm cardioid condenser capsule and JFET electronics deliver superb detail and rich harmonic audio for the ultimate in professional sound. Upgrade to Blackout Spark SL and hear why Blue is the #1 choice for game streamers, podcasters and musicians worldwide. &lt;br&gt;</t>
  </si>
  <si>
    <t>spark sl</t>
  </si>
  <si>
    <t>Spark SL</t>
  </si>
  <si>
    <t>&lt;br&gt;&lt;b&gt;Spark SL&lt;/b&gt;&lt;br&gt;Spark SL brings legendary Blue studio sound and versatility to your recording space. Produce stunning recordings for vocals, guitars, drums, pianos and more with Spark SL’s detailed, transparent sound and versatile high-pass filter and -20dB pad. Whether starting a new studio or expanding your mic locker, Spark SL is ready to ignite your creativity. &lt;br&gt;</t>
  </si>
  <si>
    <t xml:space="preserve">bluebird sl </t>
  </si>
  <si>
    <t>Bluebird SL</t>
  </si>
  <si>
    <t>&lt;br&gt;&lt;b&gt;Bluebird SL&lt;/b&gt;&lt;br&gt;Bluebird SL delivers pristine, highly versatile sound that makes every detail of your performance come to life. With a high-pass filter and -20dB pad, Bluebird SL is ideal for capturing standout vocal performances, expressing the true tone of guitars, piano and more with extended upper clarity, smooth mids and rich lows. Next stop, top-flight sound. &lt;br&gt;</t>
  </si>
  <si>
    <t xml:space="preserve">baby bottle sl </t>
  </si>
  <si>
    <t>Baby Bottle SL</t>
  </si>
  <si>
    <t>&lt;br&gt;&lt;b&gt;Baby Bottle SL&lt;/b&gt;&lt;br&gt;Baby Bottle SL is a cardioid condenser microphone that delivers classic sound and incredible versatility. With a richly present midrange, smooth top end, and neutral bottom, Baby Bottle SL is reminiscent of the world’s finest vintage microphones. Featuring a high-pass filter and -20dB pad, Baby Bottle SL excels at adding a rich, classic vibe to nearly any sound source.&lt;br&gt;</t>
  </si>
  <si>
    <t xml:space="preserve">bottle </t>
  </si>
  <si>
    <t xml:space="preserve">Bottle </t>
  </si>
  <si>
    <t>&lt;br&gt;&lt;b&gt;Bottle&lt;/b&gt;&lt;br&gt;The Bottle stands alongside the most iconic recording mics of the 20th century, blending modern technology with the soul of legendary vintage microphones to deliver a unique voice of its own. Its system of interchangeable mic capsules offers limitless versatility and unparalleled tone for recording any sound source. Bottle is designed and hand-built in the USA, and delivers our heritage for superior studio-grade audio and inspiring design.&lt;br&gt;</t>
  </si>
  <si>
    <t xml:space="preserve">bottle mic locker </t>
  </si>
  <si>
    <t>Bottle Mic Locker</t>
  </si>
  <si>
    <t>&lt;br&gt;&lt;b&gt;Bottle Mic Locker&lt;/b&gt;&lt;br&gt;The Bottle Mic Locker is the world’s only complete tube mic locker in one package. Featuring the legendary Blue Bottle tube microphone, a variable sensitivity power supply, and 4 stunning Blue Bottle Caps, Bottle Mic Locker provides the ultimate artisanal blend of modern and vintage textures. Walk into recording sessions with an incredible collection of tube mics, all housed in a custom-designed SKB® hard-shell case. Bottle Mic Locker gives you the power to choose the perfect mic sounds for unforgettable performances. &lt;br&gt;</t>
  </si>
  <si>
    <t>bottle rocket s1</t>
  </si>
  <si>
    <t xml:space="preserve">Bottle Rocket Stage One </t>
  </si>
  <si>
    <t>&lt;br&gt;&lt;b&gt;Bottle Rocket Stage One&lt;/b&gt;&lt;br&gt;Like its sibling the Bottle, Bottle Rocket Stage One breaks away from traditional microphones to propel your creativity to new sonic heights. The hand-tuned B8 capsule provides flexibility for a variety of recording scenarios, while our acclaimed interchangeable Bottle Caps (sold separately) enable you to create virtually any mic imaginable and capture any sound source. &lt;br&gt;</t>
  </si>
  <si>
    <t>bottle rocket mic locker</t>
  </si>
  <si>
    <t>Bottle Rocket Mic Locker</t>
  </si>
  <si>
    <t>&lt;br&gt;&lt;b&gt;Bottle Rocket Mic Locker&lt;/b&gt;&lt;br&gt;The Bottle Rocket Mic Locker is a powerful creative tool that features Blue’s acclaimed Bottle Rocket Stage One microphone and four interchangeable Bottle Caps. Swap between the four capsules to access a vast palette of tones for any vocal or instrument type—without breaking your creative flow. It’s an entire mic locker in one complete package. &lt;br&gt;</t>
  </si>
  <si>
    <t xml:space="preserve">dragonfly </t>
  </si>
  <si>
    <t>Dragonfly</t>
  </si>
  <si>
    <t>&lt;br&gt;&lt;b&gt;Dragonfly&lt;/b&gt;&lt;br&gt;Dragonfly is a handcrafted Class A large-diaphragm condenser microphone that gently accentuates the silky highs and defined bottom end of extended range instruments to thicken thin sound sources. Featuring an innovative rotating head design, Dragonfly lets you make pinpoint adjustments and capture your instrument’s true tone. It’s ideal for vocals, drum overheads, acoustic guitar, piano and more. With a fast, maneuverable, and precision-engineered design, Dragonfly is a whole new classification of microphone. &lt;br&gt;</t>
  </si>
  <si>
    <t>kiwi</t>
  </si>
  <si>
    <t>Kiwi</t>
  </si>
  <si>
    <t>&lt;br&gt;&lt;b&gt;Kiwi&lt;/b&gt;&lt;br&gt;Kiwi is our flagship multi-pattern FET microphone, and defines the pinnacle of modern vocal and instrument recording. Born from our legacy of inimitable design and innovation, Kiwi delivers a world-class vocal sound to inspire once-in-a-lifetime performances. Nine selectable polar patterns provide unlimited creative freedom for any recording session. And the sound—shimmery, elegant top end with articulate midrange and full-bodied low end—has Kiwi winning out against the most revered vintage mics when it comes to capturing world-class vocal tracks. &lt;br&gt;</t>
  </si>
  <si>
    <t xml:space="preserve">mouse </t>
  </si>
  <si>
    <t xml:space="preserve">Mouse </t>
  </si>
  <si>
    <t>&lt;br&gt;&lt;b&gt;Mouse&lt;/b&gt;&lt;br&gt;Mouse is a powerful handcrafted microphone that delivers larger-than-life results for bottom-heavy instruments and voices. It features a unique rotating capsule design that adds versatility and allows you to discover all the tonal possibilities of your vocals or instruments. Get ready for a truly unique sonic experience. &lt;br&gt;</t>
  </si>
  <si>
    <t>hummingbird</t>
  </si>
  <si>
    <t>Hummingbird</t>
  </si>
  <si>
    <t>&lt;br&gt;&lt;b&gt;Hummingbird&lt;/b&gt;&lt;br&gt;Hummingbird is a versatile, precision-engineered Class A small-diaphragm microphone that unlocks the tonal nuances of your instruments so you can capture the best recordings possible. With a 180-degree rotating head, Hummingbird fits into tight spaces and can nimbly change positions where others can’t. Featuring a precisely tuned diaphragm and extended frequency response, Hummingbird is the perfect solution for drum overheads, acoustic guitar, piano, percussion, or other instruments with fast transients and rich overtones. &lt;br&gt;</t>
  </si>
  <si>
    <t>blueberry</t>
  </si>
  <si>
    <t>Blueberry</t>
  </si>
  <si>
    <t>&lt;br&gt;&lt;b&gt;Blueberry&lt;/b&gt;&lt;br&gt;Blueberry is a pressure-gradient cardioid condenser microphone that allows your voice and instruments to sit in front of the mix. Its handcrafted capsule and custom components provide shimmering high-end and smooth midrange with a commanding intimate presence that’s ideal for anything from vocals and acoustic guitar to strings and brass. &lt;br&gt;</t>
  </si>
  <si>
    <t>bottle caps</t>
  </si>
  <si>
    <t>Bottle Caps</t>
  </si>
  <si>
    <t>&lt;br&gt;&lt;b&gt;Bottle Caps&lt;/b&gt;&lt;br&gt;The Bottle Cap Series offers an unprecedented creative palette for Bottle and BottleRocket Stage One mics. Inspired by the most coveted mics in recording history and forged for modern applications, the Bottle Caps embrace the past to define the future. The series delivers an extraordinary variety of timbres and polar patterns—with options ranging from vintage to modern—forming a world-class collection that would cost tens of thousands of dollars to obtain with individual mics. With the Bottle Caps, you can capture the unique character, dimension, and nuances of timeless performances from any vocalist or instrument. &lt;br&gt;</t>
  </si>
  <si>
    <t>bottle cap kit</t>
  </si>
  <si>
    <t>Bottle Cap Kit</t>
  </si>
  <si>
    <t>&lt;br&gt;&lt;b&gt;Bottle Cap Kit&lt;/b&gt;&lt;br&gt;The Blue Bottle Cap Kit takes the acclaimed Blue Bottle and Bottle Rocket Stage One microphones to even greater sonic heights. This innovative collection of eight interchangable capsules adds an amazing array of tonal characteristics and pickup patterns to your Blue Bottle or Bottle Rocket Stage Once mic. The Bottle Cap Kit delivers a level of performance and versatility that is simply not acheivable with any other microphone, anywhere. Get the most out of an already incredible microphone with the Blue Bottle Cap Kit. &lt;br&gt;</t>
  </si>
  <si>
    <t>bottle cap kit 5</t>
  </si>
  <si>
    <t xml:space="preserve">Bottle Cap Kit 5 </t>
  </si>
  <si>
    <t>&lt;br&gt;&lt;b&gt;Bottle Cap Kit 5&lt;/b&gt;&lt;br&gt;The Blue Bottle Cap Kit 5 takes the acclaimed Blue Bottle and Bottle Rocket Stage One microphones to even greater sonic heights. This innovative collection of 5 interchangable capsules adds an amazing array of tonal characteristics and pickup patterns to your Blue Bottle or Bottle Rocket Stage Once mic. The Bottle Cap Kit 5 delivers a level of performance and versatility that is simply not acheivable with any other microphone, anywhere. Get the most out of an already incredible microphone with the Blue Bottle Cap Kit 5. &lt;br&gt;</t>
  </si>
  <si>
    <t>encore 100</t>
  </si>
  <si>
    <t>enCore 100</t>
  </si>
  <si>
    <t>&lt;br&gt;&lt;b&gt;enCore 100&lt;/b&gt;&lt;br&gt;Hear your music’s full potential with enCORE 100—the studio-grade dynamic microphone that reproduces your voice exactly as you hear it. Achieve true-to-life sound for live vocals, studio tracking, broadcast and more with our proprietary hand-tuned dynamic capsule, and be heard clearly with a cardioid polar pattern that delivers impressive off-axis rejection and high SPL handling. The enCORE 100 comes with a new all-black finish plus an additional chrome mic grille, so you can customize the look to your application. You’ve tried other mics—now hear how you should sound with enCORE 100. &lt;br&gt;</t>
  </si>
  <si>
    <t>encore 100i</t>
  </si>
  <si>
    <t>enCore 100i</t>
  </si>
  <si>
    <t>&lt;br&gt;&lt;b&gt;enCore 100i&lt;/b&gt;&lt;br&gt;Capture your best performances with enCORE 100i—a studio-grade dynamic instrument mic that brings Blue heritage to a versatile stage solution. With a custom-designed capsule tuned by Blue engineers for warm, smooth tone, enCORE 100i gives you the power to achieve true-to-life sound with any instrument, on any stage. It also features a tight cardioid polar pattern with exceptional off-axis noise rejection so you hear the instrument, not the environment. And with durable construction, enCORE 100i can stand up to the road. &lt;br&gt;</t>
  </si>
  <si>
    <t>encore 200</t>
  </si>
  <si>
    <t>enCore 200</t>
  </si>
  <si>
    <t>&lt;br&gt;&lt;b&gt;enCore 200&lt;/b&gt;&lt;br&gt;The world’s first studio-grade phantom powered active dynamic microphone is here—and it’s called enCORE 200. Thanks to a proprietary active dynamic phantom power circuit, you get more gain before feedback than any other dynamic mic—meaning you can be heard clearly through loud, dense mixes. The circuit also ensures natural, detailed and consistent sound—no matter what you plug into, and even delivers consistent tone regardless of your mic cable length or mixing board location. The enCORE 200 comes with a new all-black finish plus an additional chrome mic grille, so you can customize the look to your application. And with heavy-duty tour-tough construction, it’ll withstand anything you encounter on the road. &lt;br&gt;</t>
  </si>
  <si>
    <t>encore 300</t>
  </si>
  <si>
    <t>enCore 300</t>
  </si>
  <si>
    <t>&lt;br&gt;&lt;b&gt;enCore 300&lt;/b&gt;&lt;br&gt;enCORE 300 is our flagship condenser performance microphone, and brings Blue craftsmanship and innovation to the stage. It features a proprietary, hand-tuned condenser capsule so you can achieve open, detailed sound for every performance. And with its rugged, tour-tough construction, enCORE 300 may be the only thing that survives the tour. &lt;br&gt;</t>
  </si>
  <si>
    <t xml:space="preserve">compass </t>
  </si>
  <si>
    <t>Compass</t>
  </si>
  <si>
    <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t>
  </si>
  <si>
    <t>radius III</t>
  </si>
  <si>
    <t>Radius III</t>
  </si>
  <si>
    <t>&lt;br&gt;&lt;b&gt;Radius III&lt;/b&gt;&lt;br&gt;Radius III is a vintage-style suspension mount designed to isolate Yeti and Yeti Pro USB microphones from noise, shock and ambient vibration. Radius III features a new streamlined, lighter weight design, perfect for on-camera streaming. Custom designed for the Yeti and Yeti Pro microphones, Radius III is compatible with standard microphone stands and also works with virtually any microphone or mic clip that has a standard thread mount. &lt;br&gt;</t>
  </si>
  <si>
    <t>ringer</t>
  </si>
  <si>
    <t>Ringer</t>
  </si>
  <si>
    <t>&lt;br&gt;&lt;b&gt;Ringer&lt;/b&gt;&lt;br&gt;Ringer is a vintage-style suspension mount that isolates your microphone from ambient vibration. Although custom designed for our Snowball USB mics, Ringer can also work with other mics that have a standard thread mount. &lt;br&gt;</t>
  </si>
  <si>
    <t xml:space="preserve">the pop </t>
  </si>
  <si>
    <t>The Pop</t>
  </si>
  <si>
    <t>&lt;br&gt;&lt;b&gt;The Pop&lt;/b&gt;&lt;br&gt;The Pop is a high-quality windscreen that can be used with any microphone. Simply clamp it to the mic stand, and position where desired. With a wire mesh grill and sturdy frame, Pop will deliver years of durable performance. &lt;br&gt;</t>
  </si>
  <si>
    <t>s2 shock</t>
  </si>
  <si>
    <t>S2 Shock</t>
  </si>
  <si>
    <t>&lt;br&gt;&lt;b&gt;S2 Shock&lt;/b&gt;&lt;br&gt;This rugged shockmount is hand-built out of solid brass components and individually soldered for reliable performance. &lt;br&gt;</t>
  </si>
  <si>
    <t>s3 shock</t>
  </si>
  <si>
    <t>S3 Shock</t>
  </si>
  <si>
    <t>&lt;br&gt;&lt;b&gt;S3 Shock&lt;/b&gt;&lt;br&gt;S3 is a proprietary shockmount that isolates mics from stand vibration and accidental bumps. It features a built-in thumbscrew for positioning. &lt;br&gt;</t>
  </si>
  <si>
    <t xml:space="preserve">quad cable </t>
  </si>
  <si>
    <t>Quad Cable</t>
  </si>
  <si>
    <t>&lt;br&gt;&lt;b&gt;Quad Cable&lt;/b&gt;&lt;br&gt;This quad-conductor cable (4-22 AWG) delivers maximum frequency resolution with well-defined low and high-frequency response. &lt;br&gt;</t>
  </si>
  <si>
    <t>N/A</t>
  </si>
  <si>
    <t xml:space="preserve">dual cable </t>
  </si>
  <si>
    <t xml:space="preserve">Dual Cable </t>
  </si>
  <si>
    <t>&lt;br&gt;&lt;b&gt;Dual Cable &lt;/b&gt;&lt;br&gt;This 22-AWG high-fidelity cable delivers the full frequency range of your microphone with accuracy and transparency. &lt;br&gt;</t>
  </si>
  <si>
    <t>3 m audio cable</t>
  </si>
  <si>
    <t>Mix-Fi Extended Cable 3m</t>
  </si>
  <si>
    <t>&lt;br&gt;&lt;b&gt;Mix-Fi Extended Cable 3m&lt;/b&gt;&lt;br&gt;N/A &lt;br&gt;</t>
  </si>
  <si>
    <t>1.2m audio cable</t>
  </si>
  <si>
    <t>Mix-Fi Cable Controller 1.2m</t>
  </si>
  <si>
    <t>&lt;br&gt;&lt;b&gt;Mix-Fi Cable Controller 1.2m&lt;/b&gt;&lt;br&gt;N/A &lt;br&gt;</t>
  </si>
  <si>
    <t>usb cable shadow</t>
  </si>
  <si>
    <t>USBA to USBB Shadow</t>
  </si>
  <si>
    <t>&lt;br&gt;&lt;b&gt;USBA to USBB Shadow&lt;/b&gt;&lt;br&gt;N/A &lt;br&gt;</t>
  </si>
  <si>
    <t>usb cable clear</t>
  </si>
  <si>
    <t xml:space="preserve">USBA to USBB Clear </t>
  </si>
  <si>
    <t>&lt;br&gt;&lt;b&gt;USBA to USBB Clear &lt;/b&gt;&lt;br&gt;N/A &lt;br&gt;</t>
  </si>
  <si>
    <t>spark digital 3.5mm</t>
  </si>
  <si>
    <t>Micro USB to lightning 3.5mm cable</t>
  </si>
  <si>
    <t>&lt;br&gt;&lt;b&gt;Micro USB to lightning 3.5mm cable&lt;/b&gt;&lt;br&gt;N/A &lt;br&gt;</t>
  </si>
  <si>
    <t>yeti bolt set black</t>
  </si>
  <si>
    <t>Black Yeti Knobs</t>
  </si>
  <si>
    <t>&lt;br&gt;&lt;b&gt;Black Yeti Knobs&lt;/b&gt;&lt;br&gt;N/A &lt;br&gt;</t>
  </si>
  <si>
    <t>yeti bolt set silver</t>
  </si>
  <si>
    <t>Silver Yeti Knobs</t>
  </si>
  <si>
    <t>&lt;br&gt;&lt;b&gt;Silver Yeti Knobs&lt;/b&gt;&lt;br&gt;N/A &lt;br&gt;</t>
  </si>
  <si>
    <t>yeti bolt set gray</t>
  </si>
  <si>
    <t xml:space="preserve">Gray Yeti Knobs </t>
  </si>
  <si>
    <t>&lt;br&gt;&lt;b&gt;Gray Yeti Knobs &lt;/b&gt;&lt;br&gt;N/A &lt;br&gt;</t>
  </si>
  <si>
    <t>yeti bolt set white</t>
  </si>
  <si>
    <t xml:space="preserve">Vintage White Yeti Knobs </t>
  </si>
  <si>
    <t>&lt;br&gt;&lt;b&gt;Vintage White Yeti Knobs&lt;/b&gt;&lt;br&gt;N/A &lt;br&gt;</t>
  </si>
  <si>
    <t>usb cable white</t>
  </si>
  <si>
    <t>Mini USB to USB (White)</t>
  </si>
  <si>
    <t>&lt;br&gt;&lt;b&gt;Mini USB to USB (White)&lt;/b&gt;&lt;br&gt;N/A &lt;br&gt;</t>
  </si>
  <si>
    <t>usb cable black</t>
  </si>
  <si>
    <t xml:space="preserve">Mini USB to USB (Black) </t>
  </si>
  <si>
    <t>&lt;br&gt;&lt;b&gt;Mini USB to USB (Black) &lt;/b&gt;&lt;br&gt;N/A &lt;br&gt;</t>
  </si>
  <si>
    <t>xlr cable</t>
  </si>
  <si>
    <t>Yeti Pro XLR Cable</t>
  </si>
  <si>
    <t>&lt;br&gt;&lt;b&gt;Yeti Pro XLR Cable&lt;/b&gt;&lt;br&gt;N/A &lt;br&gt;</t>
  </si>
  <si>
    <t>replacement plugs</t>
  </si>
  <si>
    <t xml:space="preserve">Yeti Replacement Plugs </t>
  </si>
  <si>
    <t>&lt;br&gt;&lt;b&gt;Yeti Replacement Plugs&lt;/b&gt;&lt;br&gt;N/A &lt;br&gt;</t>
  </si>
  <si>
    <t>BackPack</t>
  </si>
  <si>
    <t>&lt;br&gt;&lt;b&gt;BackPack&lt;/b&gt;&lt;br&gt; Hang one, or two, of these gorgeous thin steel shelves on the back of your iMac to hide hard drives and USB peripherals, or to display awards, Stormtroopers, business cards or flowers. Included vertical support pegs prop up tall drives or a favorite album from your vinyl collection. Half the fun of owning a BackPack is being creative with what you display or store on it. &lt;br&gt;</t>
  </si>
  <si>
    <t>HiRise Pro</t>
  </si>
  <si>
    <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t>
  </si>
  <si>
    <t>Fermata</t>
  </si>
  <si>
    <t>&lt;br&gt;&lt;b&gt;Fermata&lt;/b&gt;&lt;br&gt;MacBook short on USB ports? Wireless headphones didn’t include a charger? Meet Fermata, an elegant aluminum stand that not only holds and showcases your premium headphones but also houses all your charging needs in one beautiful stand. &lt;br&gt;</t>
  </si>
  <si>
    <t>CableSnap</t>
  </si>
  <si>
    <t>&lt;br&gt;&lt;b&gt;CableSnap&lt;/b&gt;&lt;br&gt;Without cable wings on the new MacBook power adapters, your 2-meter USB-C charging cable can get unruly fast. Use the large CableSnap to keep it neat and tidy when you're on the go. The small snaps are great for things like your Lightning Cable and EarPods/earbuds. &lt;br&gt;</t>
  </si>
  <si>
    <t>MagicBridge</t>
  </si>
  <si>
    <t>&lt;br&gt;&lt;b&gt;MagicBridge&lt;/b&gt;&lt;br&gt;MagicBridge connects your Apple Wireless Keyboard and your Magic Trackpad 2, creating a one-piece control surface that lets you type and swipe more efficiently. Connecting your keyboard and trackpad brings everything together, like a MacBook. It works like magic, without the hocus-pocus. &lt;br&gt;</t>
  </si>
  <si>
    <t>Compass Pro</t>
  </si>
  <si>
    <t>&lt;br&gt;&lt;b&gt;Compass Pro&lt;/b&gt;&lt;br&gt;The new iPad Pro is a Creative Pro’s dream. Now, meet its easel. The completely redesigned Compass Pro is a versatile all-metal folding stand that holds your iPad at three different angles. Use Compass Pro as a hands-free display stand, an interactive desktop or a typing/sketching wedge. Now with SideCar for Mac and iPad, Compass allows you to use your iPad as your second display and sketch stand as well! &lt;br&gt;</t>
  </si>
  <si>
    <t>Curve</t>
  </si>
  <si>
    <t>&lt;br&gt;&lt;b&gt;Curve&lt;/b&gt;&lt;br&gt;You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t>
  </si>
  <si>
    <t>ParcSlope</t>
  </si>
  <si>
    <t>&lt;br&gt;&lt;b&gt;ParcSlope&lt;/b&gt;&lt;br&gt;ParcSlope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t>
  </si>
  <si>
    <t>HiRise for MacBook</t>
  </si>
  <si>
    <t>&lt;br&gt;&lt;b&gt;HiRise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t>
  </si>
  <si>
    <t>Power Up Coffee Mug</t>
  </si>
  <si>
    <t>&lt;br&gt;&lt;b&gt;Power Up Coffee Mug&lt;/b&gt;&lt;br&gt;Get your day started right with our Power Up Mug
100% ceramic, 14oz white mug with red interior
Microwave safe
Handwashing recommended &lt;br&gt;</t>
  </si>
  <si>
    <t>StayGo USB-C Hub</t>
  </si>
  <si>
    <t>&lt;br&gt;&lt;b&gt;StayGo USB-C Hub&lt;/b&gt;&lt;br&gt;When looking for a USB-C hub, you’ll notice most plug in right next to your MacBook - creating a rat’s nest of cables and cords hanging off the side. Yuck. StayGo delivers all the ports you need, but with a setup long enough to neatly tuck away and keep the front of your workspace clean and tidy. Plug in StayGo to connect to all your desktop gear and power - hidden out of sight, but ready to go. &lt;br&gt;</t>
  </si>
  <si>
    <t>HiRise Wireless</t>
  </si>
  <si>
    <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t>
  </si>
  <si>
    <t xml:space="preserve">AirFly </t>
  </si>
  <si>
    <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</si>
  <si>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BookArc</t>
  </si>
  <si>
    <t xml:space="preserve">BookArc </t>
  </si>
  <si>
    <t>&lt;br&gt;&lt;b&gt;BookArc&lt;/b&gt;&lt;br&gt;Meet BookArc, the most popular vertical MacBook stand in the world. Don't lose precious desk space when using MacBook to run your desktop setup - simply slide your MacBook into the silicone slot, connect it to an external display, add a full-size keyboard and mouse to enjoy the comfort of a desktop setup.</t>
  </si>
  <si>
    <t>BookBook vol. 2 MacBook</t>
  </si>
  <si>
    <t>BookBook vol. 2 for MacBook</t>
  </si>
  <si>
    <t>&lt;br&gt;&lt;b&gt;BookBook vol. 2 for MacBook&lt;/b&gt;&lt;br&gt;BookBook is the iconic MacBook case that makes a statement wherever it goes. Our vol 2 edition is refined and tailored exclusively for the USB-C MacBooks with a slim silhouette and a strong, crush-resistant spine, with the added bonus of a hidden portfolio pocket to carry printed reports, swatch samples, contracts and so on. &lt;br&gt;</t>
  </si>
  <si>
    <t>Journal for MacBook</t>
  </si>
  <si>
    <t>&lt;br&gt;&lt;b&gt;Journal for MacBook&lt;/b&gt;&lt;br&gt;Designed exclusively for the MacBook Air and Pro, Journal is a luxury leather case designed to match your elevated sense of style. Crafted in impeccable full-grain leather, Journal is the premium leather case both you and your MacBook deserve. &lt;br&gt;</t>
  </si>
  <si>
    <t>Journal CaddySack</t>
  </si>
  <si>
    <t>&lt;br&gt;&lt;b&gt;Journal CaddySack&lt;/b&gt;&lt;br&gt;Our Journal accessory case is a stylish luxury leather tote designed to neatly house your most essential Apple accessories such as adapters, cables and power adapter. Made of rich full-grain leather sourced from New Zealand, this small gear case is designed for fashionable Apple aficionados and beautifully matches our Journal for MacBook and Journal iPhone case. &lt;br&gt;</t>
  </si>
  <si>
    <t>BookBook CaddySack</t>
  </si>
  <si>
    <t>&lt;br&gt;&lt;b&gt;BookBook CaddySack&lt;/b&gt;&lt;br&gt;When you travel with your MacBook Pro, you’ll need your Power Adapter and charging cable, an adapter for a projector or monitor, your iPhone Lightning cable and maybe PlugBug. Phew! CaddySack stows these items in one great looking, compact leather case. Think of CaddySack as a dopp kit for all your MacBook essentials.  &lt;br&gt;</t>
  </si>
  <si>
    <t>PlugBug Duo</t>
  </si>
  <si>
    <t>&lt;br&gt;&lt;b&gt;PlugBug Duo&lt;/b&gt;&lt;br&gt;If you’ve upgraded your MacBook recently you’ve noticed it only has USB-C ports, making it a challenge to charge your iPhone, wireless headphones, battery packs, etc., with your MacBook. Instead of buying dongles or carrying extra chargers, why not add PlugBug Duo to the MacBook charger you already have - so you can charge two USB devices, and your MacBook, simultaneously, with one device. &lt;br&gt;</t>
  </si>
  <si>
    <t>BookArc MackBook Pro</t>
  </si>
  <si>
    <t xml:space="preserve">BookArc Insert for MacBook Pro (USB-C) </t>
  </si>
  <si>
    <t>&lt;br&gt;&lt;b&gt;BookArc Insert for MacBook Pro (USB-C) &lt;/b&gt;&lt;br&gt;Replacement silicone insert for BookArc for MacBook. Adds compatibility for 13-inch or 15-inch MacBook Pro (USB-C / Thunderbolt 3), with or without Touch Bar to an existing BookArc. &lt;br&gt;</t>
  </si>
  <si>
    <t>BookArc 12-inch MackBook</t>
  </si>
  <si>
    <t>BookArc Insert for 12-inch MacBook</t>
  </si>
  <si>
    <t>&lt;br&gt;&lt;b&gt;BookArc Insert for 12-inch MacBook&lt;/b&gt;&lt;br&gt;Replacement silicone insert for current (2015-2019) BookArc for MacBook. Adds compatibility for 12-inch MacBook to an existing BookArc. &lt;br&gt;</t>
  </si>
  <si>
    <t xml:space="preserve">BookArc MacBook Air </t>
  </si>
  <si>
    <t xml:space="preserve">BookArc Insert for MacBook Air with Retina Display </t>
  </si>
  <si>
    <t>&lt;br&gt;&lt;b&gt;BookArc Insert for MacBook Air with Retina Display &lt;/b&gt;&lt;br&gt;Replacement silicone insert for current (2015-2019) BookArc for MacBook. Adds compatibility for MacBook Air with Retina Display (USB-C) to an existing BookArc. &lt;br&gt;</t>
  </si>
  <si>
    <t xml:space="preserve">HiRise Lightning Stand </t>
  </si>
  <si>
    <t>HiRise Lightning Stand</t>
  </si>
  <si>
    <t>&lt;br&gt;&lt;b&gt;HiRise Lightning Stand&lt;/b&gt;&lt;br&gt;When you need to dock &amp; charge your Lightning-based Apple devices, HiRise is your go-to stand. Whether charging your AirPods Pro or your iPhone, HiRise charges nearly twice as fast as wireless! Perched on top, AirPods or your iPhone stays put and on display. HiRise is the beautiful pedestal your favorite device deserves.   &lt;br&gt;</t>
  </si>
  <si>
    <t>Journal for iPad Pro</t>
  </si>
  <si>
    <t xml:space="preserve">Journal for iPad Pro </t>
  </si>
  <si>
    <t>&lt;br&gt;&lt;b&gt;Journal for iPad Pro&lt;/b&gt;&lt;br&gt;Journal for iPad Pro includes features such as edge to edge screen display, a compact keyboard pocket, and full Smart HDR camera access. The most advanced iPad yet will be protected in our most sophisticated Journal yet. &lt;br&gt;</t>
  </si>
  <si>
    <t>BookBook vol. 2 iPad Pro</t>
  </si>
  <si>
    <t>BookBook vol. 2 for iPad Pro</t>
  </si>
  <si>
    <t>&lt;br&gt;&lt;b&gt;BookBook vol. 2 for iPad Pro&lt;/b&gt;&lt;br&gt;BookBook for iPad is a gorgeous leather case designed to fit the family of iPads like a glove. Each BookBook is a handmade, one-of-a-kind, hardback leather case designed to protect and enhance your iPad experience. When your work is done, know that your iPad is safely housed in a protective portfolio designed for the digital world.  &lt;br&gt;</t>
  </si>
  <si>
    <t>BookBook for iPad</t>
  </si>
  <si>
    <t>&lt;br&gt;&lt;b&gt;BookBook for iPad&lt;/b&gt;&lt;br&gt;BookBook for iPad is a gorgeous leather case designed to fit the family of iPads like a glove. Each BookBook is a handmade, one-of-a-kind, hardback leather case designed to protect and enhance your iPad experience. When your work is done, know that your iPad is safely housed in a protective portfolio designed for the digital world.  &lt;br&gt;</t>
  </si>
  <si>
    <t xml:space="preserve">SurfacePad for iPad </t>
  </si>
  <si>
    <t>&lt;br&gt;&lt;b&gt;SurfacePad for iPad &lt;/b&gt;&lt;br&gt;SurfacePad for iPad is a luxury leather cover, a hands-free, multi-angle viewing stand and a typing wedge rolled into an impressively-thin shield for iPad. The hardback front cover is lined with soft micro-fiber to protect your iPad screen. Flip open the cover, SurfacePad wakes up your iPad; close it and iPad goes to sleep. Oh-so-modern and innovative, this is the cover you’ve been looking for. &lt;br&gt;</t>
  </si>
  <si>
    <t>SurfacePad for iPad Pro</t>
  </si>
  <si>
    <t>&lt;br&gt;&lt;b&gt;SurfacePad for iPad Pro&lt;/b&gt;&lt;br&gt;SurfacePad for iPad is a luxury leather cover, a hands-free, multi-angle viewing stand and a typing wedge rolled into an impressively-thin shield for iPad. The hardback front cover is lined with soft micro-fiber to protect your iPad screen. Flip open the cover, SurfacePad wakes up your iPad; close it and iPad goes to sleep. Oh-so-modern and innovative, this is the cover you’ve been looking for. &lt;br&gt;</t>
  </si>
  <si>
    <t>PencilSnap</t>
  </si>
  <si>
    <t>&lt;br&gt;&lt;b&gt;PencilSnap&lt;/b&gt;&lt;br&gt;PencilSnap is a leather holster for Apple Pencil (1st generation) designed to perfectly complement your Apple Smart Cover, Apple Smart Keyboard or Twelve South SurfacePad. This beautiful sleeve keeps a snug grip on Pencil so it won't slip out, while strong hidden magnets snap onto your Smart Cover, keeping your iPad and Pencil together wherever you go.  &lt;br&gt;</t>
  </si>
  <si>
    <t>Compass 2</t>
  </si>
  <si>
    <t>&lt;br&gt;&lt;b&gt;Compass 2&lt;/b&gt;&lt;br&gt;Compass 2 is a compact stand that serves as a stable easel to hold your iPad in portrait or wide-screen mode. Machined from heavy gauge steel, Compass 2 folds flat and includes a soft travel sleeve so you can take it everywhere your iPad roams.  &lt;br&gt;</t>
  </si>
  <si>
    <t xml:space="preserve">Lightning Cable </t>
  </si>
  <si>
    <t>&lt;br&gt;&lt;b&gt;Lightning Cable &lt;/b&gt;&lt;br&gt;Version 1 is compatible with HiRise Deluxe ONLY. Version 2 is compatible with HiRise 2 and HiRise 2 Deluxe. &lt;br&gt;</t>
  </si>
  <si>
    <t>BookBook vol. 2 iPhone</t>
  </si>
  <si>
    <t xml:space="preserve">BookBook vol. 2 for iPhone </t>
  </si>
  <si>
    <t>&lt;br&gt;&lt;b&gt;BookBook vol. 2 for iPhone &lt;/b&gt;&lt;br&gt;BookBook, the original wallet case, has long been a Twelve South fan favorite. Now, hot off the press is our newest edition, BookBook vol. 2 for iPhone. What’s new with this update of our legendary case? A magnetic closure for better phone and wallet protection, a magnetic leather shell for easy separation of wallet and phone, and a safe space for your brand-new Apple Card. If you’re addicted to BookBooks, you know the story. If you’ve never owned a BookBook, read on to discover how this luxury case streamlines your everyday carry while protecting your iPhone. &lt;br&gt;</t>
  </si>
  <si>
    <t xml:space="preserve">PowerPic </t>
  </si>
  <si>
    <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t>
  </si>
  <si>
    <t xml:space="preserve">BookBook for iPhone </t>
  </si>
  <si>
    <t>BookBook for iPhone</t>
  </si>
  <si>
    <t>&lt;br&gt;&lt;b&gt;BookBook for iPhone&lt;/b&gt;&lt;br&gt;BookBook for iPhone is a beautifully-designed vintage leather case with pockets to hold your ID, cards and cash. Our wallet case folds into a display stand for hands-free usage anywhere and includes a removable shell to protect your iPhone in or out of BookBook. Whatever your needs, this feature-packed case has you covered.  &lt;br&gt;</t>
  </si>
  <si>
    <t xml:space="preserve">SurfacePad for iPhone </t>
  </si>
  <si>
    <t>SurfacePad for iPhone</t>
  </si>
  <si>
    <t>&lt;br&gt;&lt;b&gt;SurfacePad for iPhone&lt;/b&gt;&lt;br&gt;This super-thin, luxurious leather cover protects the front and back of your iPhone from common hazards, like concrete countertops or the keys in your purse. Along with basic protection, our SurfacePad for iPhone offers automatic wake/sleep functionality when you open or close the front flap (on the iPhone X/XS/11 Pro models). As always, this beautiful cover features card slots for your ID and credit card, and a display stand for watching videos or FaceTiming. It’s everything you need rolled into one beautiful leather jacket. &lt;br&gt;</t>
  </si>
  <si>
    <t xml:space="preserve">HiRise Duet </t>
  </si>
  <si>
    <t>&lt;br&gt;&lt;b&gt;HiRise Duet&lt;/b&gt;&lt;br&gt;HiRise Duet is a luxe charging stand that powers your iPhone and Apple Watch at the same time. With everything you need in one place, HiRise Duet is the ultimate charging companion. &lt;br&gt;</t>
  </si>
  <si>
    <t>Journal for iPhone</t>
  </si>
  <si>
    <t xml:space="preserve">Journal for iPhone </t>
  </si>
  <si>
    <t>&lt;br&gt;&lt;b&gt;Journal for iPhone &lt;/b&gt;&lt;br&gt;Presenting Journal for iPhone, our finest, most luxurious wallet case ever. Wrap your hand around this handsome folio and all you feel is the warmth of full-grain, hardwearing leather - including the internal composite shell.  &lt;br&gt;</t>
  </si>
  <si>
    <t xml:space="preserve">ActionSleeve </t>
  </si>
  <si>
    <t>&lt;br&gt;&lt;b&gt;ActionSleeve &lt;/b&gt;&lt;br&gt;The Apple Watch is the most advanced health &amp; fitness device ever, but the wrist is not always the perfect place to wear it. When protective sports gear and full wrist mobility are required, you need ActionSleeve!  &lt;br&gt;</t>
  </si>
  <si>
    <t xml:space="preserve">TimePorter </t>
  </si>
  <si>
    <t>&lt;br&gt;&lt;b&gt;TimePorter&lt;/b&gt;&lt;br&gt;TimePorter for Apple Watch is both a case and a stand that holds your charging cable, extra Watch band, USB charger and more in a neatly designed, silicone-lined case (accessories not included). Pop your charging disc into the integrated opening in TimePorter and drape Apple Watch across the top to charge. With Apple Watch resting on TimePorter, open the case to the preferred angle and TimePorter transforms into a display stand, perfect for viewing notifications and the time.  &lt;br&gt;</t>
  </si>
  <si>
    <t>AirSnap Pro</t>
  </si>
  <si>
    <t>&lt;br&gt;&lt;b&gt;AirSnap Pro&lt;/b&gt;&lt;br&gt;AirSnap Pro is a leather case designed to protect, carry and charge your AirPods Pro + Wireless Charging Case. Tucked inside AirSnap, your AirPods Pro Wireless Charging Case is protected, while allowing you to charge AirPods Pro wirelessly or via Lightning Cable. Use the removable AirSnap S-clip to attach your AirPods Pro to a backpack, purse or attach your gym pass or keys to the handy clip. We also include a nylon wristlet for a third way way to keep your AirPods Pro close to you.    &lt;br&gt;</t>
  </si>
  <si>
    <t>AirSnap</t>
  </si>
  <si>
    <t>&lt;br&gt;&lt;b&gt;AirSnap&lt;/b&gt;&lt;br&gt;Slip your AirPods Charging Case into AirSnap to keep your pricey ear buds safe and sound but still easily accessible. Hook the built-in swivel clip to your backpack or bag and you'll never have to search for where you left your AirPods again! When your battery is low, charge your AirPods via Lightning, or simply place AirSnap on your wireless charger – without having to remove the case.   &lt;br&gt;</t>
  </si>
  <si>
    <t>Headphone Airline Adapter</t>
  </si>
  <si>
    <t>&lt;br&gt;&lt;b&gt;Headphone Airline Adapter&lt;/b&gt;&lt;br&gt;Headphone Airline Adapter allows you to use AirFly with legacy in-flight entertainment systems that have dual-prong headphone outlets.  &lt;br&gt;</t>
  </si>
  <si>
    <t>Inspire [mac candle N°2]</t>
  </si>
  <si>
    <t>&lt;br&gt;&lt;b&gt;Inspire [mac candle N°2]&lt;/b&gt;&lt;br&gt;Last year we made a candle that smelled like a new Mac - this year we've got one that smells like a new idea. With every whiff of our Inspire [mac candle N°2], you'll find strong notes of bergamot, lemon, and tarragon - scent profiles that clear your mind of clutter and stimulate creativity. Steve Jobs once described the Mac as the "bicycle for our minds". With refreshed clarity (and a fast Mac), maybe your best work can come to light burning the new Inspire [mac candle N°2]. &lt;br&gt;</t>
  </si>
  <si>
    <t xml:space="preserve">Dark Mode Koozie Set </t>
  </si>
  <si>
    <t>&lt;br&gt;&lt;b&gt;Dark Mode Koozie Set &lt;/b&gt;&lt;br&gt;The ultimate 6-pack for your next 6-pack. Six different Mac-themed sayings. Collapsible neoprene to take along to the beach, boat or bbq &lt;br&gt;</t>
  </si>
  <si>
    <t xml:space="preserve">Restart Tumbler </t>
  </si>
  <si>
    <t>&lt;br&gt;&lt;b&gt;Restart Tumbler &lt;/b&gt;&lt;br&gt;20.9 ounce, double-wall insulated tumbler . Copper vacuum insulation to keep beverages hot or cold for hours. Clear acrylic swivel lid prevents leaks or spills. BPA free. 18/8 stainless steel interior . Standard sizing to fit in most cup holders for travel convenience &lt;br&gt;</t>
  </si>
  <si>
    <t>Refresh Insulated Bottle</t>
  </si>
  <si>
    <t>&lt;br&gt;&lt;b&gt;Refresh Insulated Bottle&lt;/b&gt;&lt;br&gt;Durable 17-ounce double-wall insulated bottle. Copper vacuum insulation to keep your beverages hot or cold for hours. 18/8 stainless steel for long-lasting use. Threaded, screw-on stainless lid creates a tight seal to prevent spills. &lt;br&gt;</t>
  </si>
  <si>
    <t xml:space="preserve">Twelve South Hoodie </t>
  </si>
  <si>
    <t>&lt;br&gt;&lt;b&gt;Twelve South Hoodie &lt;/b&gt;&lt;br&gt;Cotton blend zip-up hoodie with ultra-soft fleece lining. Heat sealed Twelve South logo. 50% cotton, 50% poly. Available in sizes S - XL &lt;br&gt;</t>
  </si>
  <si>
    <t xml:space="preserve">New Baby Onesie </t>
  </si>
  <si>
    <t>&lt;br&gt;&lt;b&gt;New Baby Onesie &lt;/b&gt;&lt;br&gt;Fits babies 0-6 months. Measures 12.5" in length and 9" in width. 100% premium cotton jersey. Bottom 3-snap closure. Tear-away neck label for comfort. Machine washable on cold, tumble  &lt;br&gt;</t>
  </si>
  <si>
    <t xml:space="preserve">Twelve South New Era Hat </t>
  </si>
  <si>
    <t>&lt;br&gt;&lt;b&gt;Twelve South New Era Hat &lt;/b&gt;&lt;br&gt;100% cotton front panels with mesh back for ventilation. Seven-position, adjustable snap closure. Structured front, mid profile. One size fits most. &lt;br&gt;</t>
  </si>
  <si>
    <t xml:space="preserve">USB Power Adapter </t>
  </si>
  <si>
    <t>&lt;br&gt;&lt;b&gt;USB Power Adapter &lt;/b&gt;&lt;br&gt;Compact charger provides 10 watts of power (2A) to charge your iPhone, iPad or other connected device. Pair with HiRise for iPhone, HiRise Wireless or PowerPic &lt;br&gt;</t>
  </si>
  <si>
    <t>Twelve South</t>
  </si>
  <si>
    <t>Mouse Pad</t>
  </si>
  <si>
    <t>DasKeyBundle-1</t>
  </si>
  <si>
    <t>DasKeyBundle-2</t>
  </si>
  <si>
    <t>DasKeyBundle-3</t>
  </si>
  <si>
    <t>DasKeyBundle-4</t>
  </si>
  <si>
    <t>DasKeyBundle-5</t>
  </si>
  <si>
    <t>DasKeyBundle-6</t>
  </si>
  <si>
    <t>DasKeyBundle-7</t>
  </si>
  <si>
    <t>DasKeyBundle-8</t>
  </si>
  <si>
    <t>DasKeyBundle-9</t>
  </si>
  <si>
    <t>DasKeyBundle-10</t>
  </si>
  <si>
    <t>DasKeyXBundle-1</t>
  </si>
  <si>
    <t>DasKeyXBundle-2</t>
  </si>
  <si>
    <t>DasKeyXBundle-3</t>
  </si>
  <si>
    <t>DasKeyXBundle-4</t>
  </si>
  <si>
    <t>DasKeyXBundle-5</t>
  </si>
  <si>
    <t>DasKeyXBundle-6</t>
  </si>
  <si>
    <t>DasKeyXBundle-7</t>
  </si>
  <si>
    <t>DasKeyXBundle-8</t>
  </si>
  <si>
    <t>DasKeyXBundle-9</t>
  </si>
  <si>
    <t xml:space="preserve">Das Keyboard Bundle withPrime 13 White LED Backlit Mechanical Keyboard  + Das Keyboard Triangle Mouse Pad </t>
  </si>
  <si>
    <t>Das Keyboard Bundle with4 Professional Mechanical Keyboard + Twelve South HiRise Pro</t>
  </si>
  <si>
    <t>Das Keyboard Bundle with5Q Mechanical Keyboard: RGB-WIN-MAC-LINUX +  Twelve South AirFly</t>
  </si>
  <si>
    <t>Das Keyboard Bundle with4Q Mechanical Keyboard: MX-RGB-WIN-LINUX + Twelve South HiRise Wireless</t>
  </si>
  <si>
    <t>Das Keyboard Bundle with4 Professional Mechanical Keyboard  + Blue Mic Snowball</t>
  </si>
  <si>
    <t>Das Keyboard Bundle with5Q Mechanical Keyboard: RGB-WIN-MAC-LINUX + Blue Mic YETI PRO</t>
  </si>
  <si>
    <t>Das Keyboard Bundle with4Q Mechanical Keyboard: MX-RGB-WIN-LINUX + Blue Mic Yeti</t>
  </si>
  <si>
    <t>Das Keyboard Bundle with4 Professional Mechanical Keyboard  + Blue Mic Yeti Nano</t>
  </si>
  <si>
    <t xml:space="preserve">Das Keyboard Bundle with5Q Mechanical Keyboard: RGB-WIN-MAC-LINUX + Blue Mic Yeticaster </t>
  </si>
  <si>
    <t>Das Keyboard Bundle with4Q Mechanical Keyboard: MX-RGB-WIN-LINUX + Blue Mic Yeti x</t>
  </si>
  <si>
    <t>Blue Mic Yeti x</t>
  </si>
  <si>
    <t>Blue Mic Yeticaster</t>
  </si>
  <si>
    <t>Blue Mic Yeti Nano</t>
  </si>
  <si>
    <t>Blue Mic Yeti</t>
  </si>
  <si>
    <t>Blue Mic YETI PRO</t>
  </si>
  <si>
    <t>Blue Mic Snowball</t>
  </si>
  <si>
    <t>Twelve South HiRise Wireless</t>
  </si>
  <si>
    <t xml:space="preserve">Twelve South AirFly </t>
  </si>
  <si>
    <t>Twelve South HiRise Pro</t>
  </si>
  <si>
    <t>This Bundle Contains: 1 Prime 13 White LED Backlit Mechanical Keyboard  + 1 Das Keyboard Triangle Mouse Pad</t>
  </si>
  <si>
    <t>This Bundle Contains: 1 4Q Mechanical Keyboard: MX-RGB-WIN-LINUX + 1 Blue Mic Yeti x</t>
  </si>
  <si>
    <t>This Bundle Contains: 1 5Q Mechanical Keyboard: RGB-WIN-MAC-LINUX + 1 Blue Mic Yeticaster</t>
  </si>
  <si>
    <t>This Bundle Contains: 1 4 Professional Mechanical Keyboard  + 1 Blue Mic Yeti Nano</t>
  </si>
  <si>
    <t>This Bundle Contains: 1 4Q Mechanical Keyboard: MX-RGB-WIN-LINUX + 1 Blue Mic Yeti</t>
  </si>
  <si>
    <t>This Bundle Contains: 1 5Q Mechanical Keyboard: RGB-WIN-MAC-LINUX + 1 Blue Mic YETI PRO</t>
  </si>
  <si>
    <t>This Bundle Contains: 1 4 Professional Mechanical Keyboard  + 1 Blue Mic Snowball</t>
  </si>
  <si>
    <t>This Bundle Contains: 1 4Q Mechanical Keyboard: MX-RGB-WIN-LINUX + 1 Twelve South HiRise Wireless</t>
  </si>
  <si>
    <t>This Bundle Contains: 1 5Q Mechanical Keyboard: RGB-WIN-MAC-LINUX + 1 Twelve South AirFly</t>
  </si>
  <si>
    <t>This Bundle Contains: 1 4 Professional Mechanical Keyboard  + 1 Twelve South HiRise Pro</t>
  </si>
  <si>
    <t>&lt;br&gt;&lt;b&gt;Prime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t>
  </si>
  <si>
    <t>&lt;br&gt;&lt;b&gt;4Q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</si>
  <si>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t>
  </si>
  <si>
    <t>&lt;br&gt;&lt;b&gt;4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t>
  </si>
  <si>
    <t>&lt;br&gt;&lt;b&gt;4Q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</si>
  <si>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t>
  </si>
  <si>
    <t>&lt;br&gt;&lt;b&gt;4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t>
  </si>
  <si>
    <t>&lt;br&gt;&lt;b&gt;4Q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</si>
  <si>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</si>
  <si>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t>
  </si>
  <si>
    <t>Garmin</t>
  </si>
  <si>
    <t xml:space="preserve">Garmin Dash Cam Tandem </t>
  </si>
  <si>
    <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</si>
  <si>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Garmin Drive 52 &amp; Traffic</t>
  </si>
  <si>
    <t>&lt;br&gt;&lt;b&gt;Garmin Drive 52 &amp; Traffic&lt;/b&gt;&lt;br&gt;Traffic With Included Cable. Easy-to-use 5” GPS navigator. Simple menus and bright, easy-to-see maps. Garmin Traffic suggests alternate routes. HISTORY database of notable historic sites and U.S. national parks directory. Helpful driver alerts. Map updates included; preloaded street maps for the U.S. and Canada&lt;br&gt;</t>
  </si>
  <si>
    <t>Garmin Overlander</t>
  </si>
  <si>
    <t>&lt;br&gt;&lt;b&gt;Garmin Overlander&lt;/b&gt;&lt;br&gt;Built for every part of the journey, Overlander is the rugged, all-terrain navigator with on- and off-road navigation. Get the lay of the land with topographic maps for North and South America. Or get spoken directions to the nearest coffee shop with street maps for North and South America. Share1 the plans for adventure through Garmin Explore. From your laptop to your phone to your friends. Search for the nearest inspiration point while you’re in the middle of nowhere.&lt;br&gt;</t>
  </si>
  <si>
    <t>Garmin GPSMAP 276Cx</t>
  </si>
  <si>
    <t>&lt;br&gt;&lt;b&gt;&lt;/b&gt;&lt;br&gt;nternal antenna with GPS and GLONASS satellite reception for tracking in more challenging environments than GPS alone; for better reception in vehicle interiors add an external antenna (sold separately) to the built-in MCX connector. Built-in worldwide basemap and free 1-year BirdsEye Satellite Imagery subscription. Supports Garmin TOPO maps, Garmin HuntView maps, BlueChart g2 HD marine charts and more. Supports Active Weather forecasts and animated weather tracking. Pairs with your compatible smartphone¹ for automatic uploads, smart notifications and more.&lt;br&gt;</t>
  </si>
  <si>
    <t>Garmin in Reach Explorer+, Handheld Satellite Communicator with Topo Maps and GPS Navigation</t>
  </si>
  <si>
    <t>&lt;br&gt;&lt;b&gt;Garmin in Reach Explorer+&lt;/b&gt;&lt;br&gt;You may venture off the grid, but you’re never out of reach as long as you’re carrying an inReach SE+ or inReach Explorer+. These handheld satellite communicators are designed for the outdoor enthusiast who wants to roam farther and experience more without compromising their loved ones‘ peace of mind. From backcountry experiences to international adventures, inReach provides communication, location sharing, navigation and critical SOS functions for anyone who loves getting away from it all, on land, water or in the skies.&lt;br&gt;</t>
  </si>
  <si>
    <t>Hirise Wireless</t>
  </si>
  <si>
    <t>Airfly</t>
  </si>
  <si>
    <t>Hirise Pro</t>
  </si>
  <si>
    <t>Das Keyboard 4Q Mechanical Keyboard: MX-RGB-WIN-LINUX</t>
  </si>
  <si>
    <t>Das Keyboard X50Q Mechanical Keyboard: RGB-WIN</t>
  </si>
  <si>
    <t>Das Keyboard 5Q Mechanical Keyboard: RGB-WIN-MAC-LINUX</t>
  </si>
  <si>
    <t xml:space="preserve">Das Keyboard Model S Professional for Mac Mechanical Keyboard </t>
  </si>
  <si>
    <t xml:space="preserve">Das Keyboard Model S Professional Mechanical Keyboard </t>
  </si>
  <si>
    <t xml:space="preserve">Das Keyboard 4 Professional Mechanical Keyboard </t>
  </si>
  <si>
    <t xml:space="preserve">Das Keyboard 4 Ultimate Mechanical Keyboard </t>
  </si>
  <si>
    <t>Das Keyboard Das Keyboard 4C Tenkeyless (TKL) Mechanical Keyboard w/ PBT Caps and Cherry MX</t>
  </si>
  <si>
    <t xml:space="preserve">Das Keyboard 4 Professional for Mac Mechanical Keyboard </t>
  </si>
  <si>
    <t xml:space="preserve">Das Keyboard 4 root Mechanical Keyboard </t>
  </si>
  <si>
    <t>Das Keyboard 4Q Mechanical Keyboard: MX-RGB-WIN-LINUX + Das Keyboard Triangle Mouse Pad</t>
  </si>
  <si>
    <t>Das Keyboard X50Q Mechanical Keyboard: RGB-WIN + Das Keyboard Triangle Mouse Pad</t>
  </si>
  <si>
    <t>Das Keyboard 5Q Mechanical Keyboard: RGB-WIN-MAC-LINUX + Das Keyboard Triangle Mouse Pad</t>
  </si>
  <si>
    <t>Das Keyboard Model S Professional for Mac Mechanical Keyboard  + Das Keyboard Triangle Mouse Pad</t>
  </si>
  <si>
    <t>Das Keyboard Model S Professional Mechanical Keyboard  + Das Keyboard Triangle Mouse Pad</t>
  </si>
  <si>
    <t>Das Keyboard 4 Professional Mechanical Keyboard  + Das Keyboard Triangle Mouse Pad</t>
  </si>
  <si>
    <t>Das Keyboard 4 Ultimate Mechanical Keyboard  + Das Keyboard Triangle Mouse Pad</t>
  </si>
  <si>
    <t>Das Keyboard Das Keyboard 4C Tenkeyless (TKL) Mechanical Keyboard w/ PBT Caps and Cherry MX + Das Keyboard Triangle Mouse Pad</t>
  </si>
  <si>
    <t>Das Keyboard 4 Professional for Mac Mechanical Keyboard  + Das Keyboard Triangle Mouse Pad</t>
  </si>
  <si>
    <t>Das Keyboard 4 root Mechanical Keyboard  + Das Keyboard Triangle Mouse Pad</t>
  </si>
  <si>
    <t>DasBundle-1</t>
  </si>
  <si>
    <t>DasBundle-2</t>
  </si>
  <si>
    <t>DasBundle-3</t>
  </si>
  <si>
    <t>DasBundle-4</t>
  </si>
  <si>
    <t>DasBundle-5</t>
  </si>
  <si>
    <t>DasBundle-6</t>
  </si>
  <si>
    <t>DasBundle-7</t>
  </si>
  <si>
    <t>DasBundle-8</t>
  </si>
  <si>
    <t>DasBundle-9</t>
  </si>
  <si>
    <t>DasBundle-10</t>
  </si>
  <si>
    <t>This Bundle Contains: 1 Prime 13 White LED Backlit Mechanical Keyboard  + 1 Das Keyboard Triangle Mouse Pad&lt;br&gt;&lt;b&gt;Prime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t>
  </si>
  <si>
    <t>This Bundle Contains: 1 4Q Mechanical Keyboard: MX-RGB-WIN-LINUX + 1 Blue Mic Yeti x&lt;br&gt;&lt;b&gt;4Q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t>
  </si>
  <si>
    <t>This Bundle Contains: 1 5Q Mechanical Keyboard: RGB-WIN-MAC-LINUX + 1 Blue Mic Yeticaster&lt;br&gt;&lt;b&gt;5Q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t>
  </si>
  <si>
    <t>This Bundle Contains: 1 4 Professional Mechanical Keyboard  + 1 Blue Mic Yeti Nano&lt;br&gt;&lt;b&gt;4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t>
  </si>
  <si>
    <t>This Bundle Contains: 1 4Q Mechanical Keyboard: MX-RGB-WIN-LINUX + 1 Blue Mic Yeti&lt;br&gt;&lt;b&gt;4Q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t>
  </si>
  <si>
    <t>This Bundle Contains: 1 5Q Mechanical Keyboard: RGB-WIN-MAC-LINUX + 1 Blue Mic YETI PRO&lt;br&gt;&lt;b&gt;5Q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t>
  </si>
  <si>
    <t>This Bundle Contains: 1 4 Professional Mechanical Keyboard  + 1 Blue Mic Snowball&lt;br&gt;&lt;b&gt;4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t>
  </si>
  <si>
    <t>This Bundle Contains: 1 4Q Mechanical Keyboard: MX-RGB-WIN-LINUX + 1 Twelve South HiRise Wireless&lt;br&gt;&lt;b&gt;4Q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t>
  </si>
  <si>
    <t>This Bundle Contains: 1 5Q Mechanical Keyboard: RGB-WIN-MAC-LINUX + 1 Twelve South AirFly&lt;br&gt;&lt;b&gt;5Q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</si>
  <si>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This Bundle Contains: 1 4 Professional Mechanical Keyboard  + 1 Twelve South HiRise Pro&lt;br&gt;&lt;b&gt;4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t>
  </si>
  <si>
    <t>DasBundle-11</t>
  </si>
  <si>
    <t>DasBundle-12</t>
  </si>
  <si>
    <t>DasBundle-13</t>
  </si>
  <si>
    <t>DasBundle-14</t>
  </si>
  <si>
    <t>DasBundle-15</t>
  </si>
  <si>
    <t>DasBundle-16</t>
  </si>
  <si>
    <t>DasBundle-17</t>
  </si>
  <si>
    <t>DasBundle-18</t>
  </si>
  <si>
    <t>DasBundle-19</t>
  </si>
  <si>
    <t>DasBundle-20</t>
  </si>
  <si>
    <t>This Bundle Contains: 1 Das Keyboard 4Q Mechanical Keyboard: MX-RGB-WIN-LINUX + 1 Das Keyboard Triangle Mouse Pad</t>
  </si>
  <si>
    <t>This Bundle Contains: 1 Das Keyboard X50Q Mechanical Keyboard: RGB-WIN + 1 Das Keyboard Triangle Mouse Pad</t>
  </si>
  <si>
    <t>This Bundle Contains: 1 Das Keyboard 5Q Mechanical Keyboard: RGB-WIN-MAC-LINUX + 1 Das Keyboard Triangle Mouse Pad</t>
  </si>
  <si>
    <t>This Bundle Contains: 1 Das Keyboard Model S Professional for Mac Mechanical Keyboard  + 1 Das Keyboard Triangle Mouse Pad</t>
  </si>
  <si>
    <t>This Bundle Contains: 1 Das Keyboard Model S Professional Mechanical Keyboard  + 1 Das Keyboard Triangle Mouse Pad</t>
  </si>
  <si>
    <t>This Bundle Contains: 1 Das Keyboard 4 Professional Mechanical Keyboard  + 1 Das Keyboard Triangle Mouse Pad</t>
  </si>
  <si>
    <t>This Bundle Contains: 1 Das Keyboard 4 Ultimate Mechanical Keyboard  + 1 Das Keyboard Triangle Mouse Pad</t>
  </si>
  <si>
    <t>This Bundle Contains: 1 Das Keyboard Das Keyboard 4C Tenkeyless (TKL) Mechanical Keyboard w/ PBT Caps and Cherry MX + 1 Das Keyboard Triangle Mouse Pad</t>
  </si>
  <si>
    <t>This Bundle Contains: 1 Das Keyboard 4 Professional for Mac Mechanical Keyboard  + 1 Das Keyboard Triangle Mouse Pad</t>
  </si>
  <si>
    <t>This Bundle Contains: 1 Das Keyboard 4 root Mechanical Keyboard  + 1 Das Keyboard Triangle Mouse Pad</t>
  </si>
  <si>
    <t>4Q Mechanical Keyboard: MX-RGB-WIN-LINUX&lt;br&gt;&lt;b&gt;Das Keyboard Triangle Mouse Pad &lt;/b&gt;&lt;br&gt;This large mousepad sports an minimal design and Das Keyboard logo. At 2mm, this mousepad is for people who prefer a lower profile. &lt;br&gt;</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</si>
  <si>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Triangle Mouse Pad &lt;/b&gt;&lt;br&gt;This large mousepad sports an minimal design and Das Keyboard logo. At 2mm, this mousepad is for people who prefer a lower profile.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</si>
  <si>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Triangle Mouse Pad &lt;/b&gt;&lt;br&gt;This large mousepad sports an minimal design and Das Keyboard logo. At 2mm, this mousepad is for people who prefer a lower profile. &lt;br&gt;</t>
  </si>
  <si>
    <t>&lt;br&gt;&lt;b&gt;Model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Triangle Mouse Pad &lt;/b&gt;&lt;br&gt;This large mousepad sports an minimal design and Das Keyboard logo. At 2mm, this mousepad is for people who prefer a lower profile. &lt;br&gt;</t>
  </si>
  <si>
    <t>&lt;br&gt;&lt;b&gt;Model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Triangle Mouse Pad &lt;/b&gt;&lt;br&gt;This large mousepad sports an minimal design and Das Keyboard logo. At 2mm, this mousepad is for people who prefer a lower profile. &lt;br&gt;</t>
  </si>
  <si>
    <t>&lt;br&gt;&lt;b&gt;4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t>
  </si>
  <si>
    <t>&lt;br&gt;&lt;b&gt;4 Ultimate Mechanical Keyboard &lt;/b&gt;&lt;br&gt;The Das Keyboard 4 Ultimate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t>
  </si>
  <si>
    <t>&lt;br&gt;&lt;b&gt;Das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t>
  </si>
  <si>
    <t>&lt;br&gt;&lt;b&gt;4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&lt;br&gt;&lt;br&gt;&lt;b&gt;Das Keyboard Triangle Mouse Pad &lt;/b&gt;&lt;br&gt;This large mousepad sports an minimal design and Das Keyboard logo. At 2mm, this mousepad is for people who prefer a lower profile. &lt;br&gt;</t>
  </si>
  <si>
    <t>&lt;br&gt;&lt;b&gt;4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&lt;br&gt;&lt;br&gt;&lt;b&gt;Das Keyboard Triangle Mouse Pad &lt;/b&gt;&lt;br&gt;This large mousepad sports an minimal design and Das Keyboard logo. At 2mm, this mousepad is for people who prefer a lower profile. &lt;br&gt;</t>
  </si>
  <si>
    <t>This Bundle Contains: 1 Das Keyboard 4Q Mechanical Keyboard: MX-RGB-WIN-LINUX + 1 Das Keyboard Triangle Mouse Pad4Q Mechanical Keyboard: MX-RGB-WIN-LINUX&lt;br&gt;&lt;b&gt;Das Keyboard Triangle Mouse Pad &lt;/b&gt;&lt;br&gt;This large mousepad sports an minimal design and Das Keyboard logo. At 2mm, this mousepad is for people who prefer a lower profile. &lt;br&gt;</t>
  </si>
  <si>
    <t>This Bundle Contains: 1 Das Keyboard X50Q Mechanical Keyboard: RGB-WIN + 1 Das Keyboard Triangle Mouse Pad&lt;br&gt;&lt;b&gt;X50Q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Triangle Mouse Pad &lt;/b&gt;&lt;br&gt;This large mousepad sports an minimal design and Das Keyboard logo. At 2mm, this mousepad is for people who prefer a lower profile. &lt;br&gt;</t>
  </si>
  <si>
    <t>This Bundle Contains: 1 Das Keyboard 5Q Mechanical Keyboard: RGB-WIN-MAC-LINUX + 1 Das Keyboard Triangle Mouse Pad&lt;br&gt;&lt;b&gt;5Q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Triangle Mouse Pad &lt;/b&gt;&lt;br&gt;This large mousepad sports an minimal design and Das Keyboard logo. At 2mm, this mousepad is for people who prefer a lower profile. &lt;br&gt;</t>
  </si>
  <si>
    <t>This Bundle Contains: 1 Das Keyboard Model S Professional for Mac Mechanical Keyboard  + 1 Das Keyboard Triangle Mouse Pad&lt;br&gt;&lt;b&gt;Model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Triangle Mouse Pad &lt;/b&gt;&lt;br&gt;This large mousepad sports an minimal design and Das Keyboard logo. At 2mm, this mousepad is for people who prefer a lower profile. &lt;br&gt;</t>
  </si>
  <si>
    <t>This Bundle Contains: 1 Das Keyboard Model S Professional Mechanical Keyboard  + 1 Das Keyboard Triangle Mouse Pad&lt;br&gt;&lt;b&gt;Model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Triangle Mouse Pad &lt;/b&gt;&lt;br&gt;This large mousepad sports an minimal design and Das Keyboard logo. At 2mm, this mousepad is for people who prefer a lower profile. &lt;br&gt;</t>
  </si>
  <si>
    <t>This Bundle Contains: 1 Das Keyboard 4 Professional Mechanical Keyboard  + 1 Das Keyboard Triangle Mouse Pad&lt;br&gt;&lt;b&gt;4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t>
  </si>
  <si>
    <t>This Bundle Contains: 1 Das Keyboard 4 Ultimate Mechanical Keyboard  + 1 Das Keyboard Triangle Mouse Pad&lt;br&gt;&lt;b&gt;4 Ultimate Mechanical Keyboard &lt;/b&gt;&lt;br&gt;The Das Keyboard 4 Ultimate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t>
  </si>
  <si>
    <t>This Bundle Contains: 1 Das Keyboard Das Keyboard 4C Tenkeyless (TKL) Mechanical Keyboard w/ PBT Caps and Cherry MX + 1 Das Keyboard Triangle Mouse Pad&lt;br&gt;&lt;b&gt;Das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t>
  </si>
  <si>
    <t>This Bundle Contains: 1 Das Keyboard 4 Professional for Mac Mechanical Keyboard  + 1 Das Keyboard Triangle Mouse Pad&lt;br&gt;&lt;b&gt;4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&lt;br&gt;&lt;br&gt;&lt;b&gt;Das Keyboard Triangle Mouse Pad &lt;/b&gt;&lt;br&gt;This large mousepad sports an minimal design and Das Keyboard logo. At 2mm, this mousepad is for people who prefer a lower profile. &lt;br&gt;</t>
  </si>
  <si>
    <t>This Bundle Contains: 1 Das Keyboard 4 root Mechanical Keyboard  + 1 Das Keyboard Triangle Mouse Pad&lt;br&gt;&lt;b&gt;4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&lt;br&gt;&lt;br&gt;&lt;b&gt;Das Keyboard Triangle Mouse Pad &lt;/b&gt;&lt;br&gt;This large mousepad sports an minimal design and Das Keyboard logo. At 2mm, this mousepad is for people who prefer a lower profile. &lt;br&gt;</t>
  </si>
  <si>
    <t>Headphone</t>
  </si>
  <si>
    <t>BlueMic-Bundle1</t>
  </si>
  <si>
    <t>BlueMic-Bundle2</t>
  </si>
  <si>
    <t>BlueMic-Bundle3</t>
  </si>
  <si>
    <t>BlueMic-Bundle4</t>
  </si>
  <si>
    <t>BlueMic-Bundle5</t>
  </si>
  <si>
    <t>BlueMic-Bundle6</t>
  </si>
  <si>
    <t>BlueMic-Bundle7</t>
  </si>
  <si>
    <t>BlueMic-Bundle8</t>
  </si>
  <si>
    <t>BlueMic-Bundle9</t>
  </si>
  <si>
    <t>BlueMic-Bundle10</t>
  </si>
  <si>
    <t xml:space="preserve"> Bundle</t>
  </si>
  <si>
    <t>Blue Yeti x + The Pop Bundle</t>
  </si>
  <si>
    <t>Blue Yeti Nano + Mix-Fi Bundle</t>
  </si>
  <si>
    <t>Blue Yeticaster + Ella Bundle</t>
  </si>
  <si>
    <t>Blue Yeti + Compass Bundle</t>
  </si>
  <si>
    <t>Blue YETI PRO + The Pop Bundle</t>
  </si>
  <si>
    <t>Blue Snowball + Ringer Bundle</t>
  </si>
  <si>
    <t>Blue Snowball iCE + Ringer Bundle</t>
  </si>
  <si>
    <t>Blue Ember  + Mix-Fi Bundle</t>
  </si>
  <si>
    <t>Blue Blackout Spark SL + Compass Bundle</t>
  </si>
  <si>
    <t>Blue Spark SL + S3 Shock Bundle</t>
  </si>
  <si>
    <t>This Bundle Contains: 1 Yeti x + 1 The Pop</t>
  </si>
  <si>
    <t>This Bundle Contains: 1 Yeti Nano + 1 Mix-Fi</t>
  </si>
  <si>
    <t>This Bundle Contains: 1 Yeticaster + 1 Ella</t>
  </si>
  <si>
    <t>This Bundle Contains: 1 Yeti + 1 Compass</t>
  </si>
  <si>
    <t>This Bundle Contains: 1 YETI PRO + 1 The Pop</t>
  </si>
  <si>
    <t>This Bundle Contains: 1 Snowball + 1 Ringer</t>
  </si>
  <si>
    <t>This Bundle Contains: 1 Snowball iCE + 1 Ringer</t>
  </si>
  <si>
    <t>This Bundle Contains: 1 Ember  + 1 Mix-Fi</t>
  </si>
  <si>
    <t>This Bundle Contains: 1 Blackout Spark SL + 1 Compass</t>
  </si>
  <si>
    <t>This Bundle Contains: 1 Spark SL + 1 S3 Shock</t>
  </si>
  <si>
    <t>&lt;br&gt;&lt;b&gt;Yeti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stream.&lt;br&gt;&lt;br&gt;&lt;b&gt;The Pop&lt;/b&gt;&lt;br&gt;The Pop is a high-quality windscreen that can be used with any microphone. Simply clamp it to the mic stand, and position where desired. With a wire mesh grill and sturdy frame, Pop will deliver years of durable performance. &lt;br&gt;</t>
  </si>
  <si>
    <t>&lt;br&gt;&lt;b&gt;Yeti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t>
  </si>
  <si>
    <t>&lt;br&gt;&lt;b&gt;Yeticaster&lt;/b&gt;&lt;br&gt;Yeticaster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&lt;br&gt;&lt;br&gt;&lt;b&gt;Ella&lt;/b&gt;&lt;br&gt;Ella is the only headphone that combines the transparent detail of planar magnetic drivers with the impact of dynamic technology to deliver awe-inspiring sound quality and intense emotion. Ella maximizes the sound of your music using advanced planar magnetic drivers, a built-in audiophile amplifier and large, high-capacity cabinets. And the revolutionary ergonomic fit ensures optimal sound isolation and comfort for the most immersive listening experiences. Whether you’re enjoying the Zeppelin reissue box sets, Pink Floyd on 180-gram vinyl, Radiohead collector’s edition remasters or Neil Young on high-resolution digital, Ella’s radical headphone design reveals new detail in songs you’ve heard a thousand times. &lt;br&gt;</t>
  </si>
  <si>
    <t>&lt;br&gt;&lt;b&gt;Yeti&lt;/b&gt;&lt;br&gt;Create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t>
  </si>
  <si>
    <t>&lt;br&gt;&lt;b&gt;YETI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&lt;br&gt;&lt;br&gt;&lt;b&gt;The Pop&lt;/b&gt;&lt;br&gt;The Pop is a high-quality windscreen that can be used with any microphone. Simply clamp it to the mic stand, and position where desired. With a wire mesh grill and sturdy frame, Pop will deliver years of durable performance. &lt;br&gt;</t>
  </si>
  <si>
    <t>&lt;br&gt;&lt;b&gt;Snowball&lt;/b&gt;&lt;br&gt;Capture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&lt;br&gt;&lt;br&gt;&lt;b&gt;Ringer&lt;/b&gt;&lt;br&gt;Ringer is a vintage-style suspension mount that isolates your microphone from ambient vibration. Although custom designed for our Snowball USB mics, Ringer can also work with other mics that have a standard thread mount. &lt;br&gt;</t>
  </si>
  <si>
    <t>&lt;br&gt;&lt;b&gt;Snowball iCE&lt;/b&gt;&lt;br&gt;Snowball iCE is the fastest, easiest way to get high-quality sound for recording and streaming. Powered by a custom cardioid condenser capsule, Snowball iCE delivers crystal-clear audio quality that’s light-years ahead of your built-in computer microphone. It’s even Skype and Discord certified, which guarantees great-sounding results no matter how or where you use it—at home or the office. &lt;br&gt;&lt;br&gt;&lt;b&gt;Ringer&lt;/b&gt;&lt;br&gt;Ringer is a vintage-style suspension mount that isolates your microphone from ambient vibration. Although custom designed for our Snowball USB mics, Ringer can also work with other mics that have a standard thread mount. &lt;br&gt;</t>
  </si>
  <si>
    <t>&lt;br&gt;&lt;b&gt;Ember&lt;/b&gt;&lt;br&gt;The Blue Ember microphone makes stunning detail accessible to everyone. Pristine electronics deliver a strong, clean signal with ample headroom. A custom hand-tuned condenser capsule captures maximum detail, while the tight cardioid pickup pattern helps reduce room and background noise. Ember’s compact, side-address design fits anywhere and keeps a low profile on camera. Bring Blue’s legendary studio sound to your creative space.&lt;br&gt;&lt;br&gt;&lt;b&gt;Mix-Fi&lt;/b&gt;&lt;br&gt;For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t>
  </si>
  <si>
    <t>&lt;br&gt;&lt;b&gt;Blackout Spark SL&lt;/b&gt;&lt;br&gt;Ready to upgrade your home studio or streaming setup to full broadcast studio level? Blackout Spark SL brings Blue’s legendary studio sound to your space. With a professional XLR connection and versatile switches, Blackout Spark SL gives you that broadcast studio voice that will transform your podcasts, Twitch® game streams and YouTube videos. The large-diaphragm cardioid condenser capsule and JFET electronics deliver superb detail and rich harmonic audio for the ultimate in professional sound. Upgrade to Blackout Spark SL and hear why Blue is the #1 choice for game streamers, podcasters and musicians worldwide.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t>
  </si>
  <si>
    <t>&lt;br&gt;&lt;b&gt;Spark SL&lt;/b&gt;&lt;br&gt;Spark SL brings legendary Blue studio sound and versatility to your recording space. Produce stunning recordings for vocals, guitars, drums, pianos and more with Spark SL’s detailed, transparent sound and versatile high-pass filter and -20dB pad. Whether starting a new studio or expanding your mic locker, Spark SL is ready to ignite your creativity. &lt;br&gt;&lt;br&gt;&lt;b&gt;S3 Shock&lt;/b&gt;&lt;br&gt;S3 is a proprietary shockmount that isolates mics from stand vibration and accidental bumps. It features a built-in thumbscrew for positioning. &lt;br&gt;</t>
  </si>
  <si>
    <t>This Bundle Contains: 1 Yeti x + 1 The Pop&lt;br&gt;&lt;b&gt;Yeti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stream.&lt;br&gt;&lt;br&gt;&lt;b&gt;The Pop&lt;/b&gt;&lt;br&gt;The Pop is a high-quality windscreen that can be used with any microphone. Simply clamp it to the mic stand, and position where desired. With a wire mesh grill and sturdy frame, Pop will deliver years of durable performance. &lt;br&gt;</t>
  </si>
  <si>
    <t>This Bundle Contains: 1 Yeti Nano + 1 Mix-Fi&lt;br&gt;&lt;b&gt;Yeti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t>
  </si>
  <si>
    <t>This Bundle Contains: 1 Yeticaster + 1 Ella&lt;br&gt;&lt;b&gt;Yeticaster&lt;/b&gt;&lt;br&gt;Yeticaster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&lt;br&gt;&lt;br&gt;&lt;b&gt;Ella&lt;/b&gt;&lt;br&gt;Ella is the only headphone that combines the transparent detail of planar magnetic drivers with the impact of dynamic technology to deliver awe-inspiring sound quality and intense emotion. Ella maximizes the sound of your music using advanced planar magnetic drivers, a built-in audiophile amplifier and large, high-capacity cabinets. And the revolutionary ergonomic fit ensures optimal sound isolation and comfort for the most immersive listening experiences. Whether you’re enjoying the Zeppelin reissue box sets, Pink Floyd on 180-gram vinyl, Radiohead collector’s edition remasters or Neil Young on high-resolution digital, Ella’s radical headphone design reveals new detail in songs you’ve heard a thousand times. &lt;br&gt;</t>
  </si>
  <si>
    <t>This Bundle Contains: 1 Yeti + 1 Compass&lt;br&gt;&lt;b&gt;Yeti&lt;/b&gt;&lt;br&gt;Create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t>
  </si>
  <si>
    <t>This Bundle Contains: 1 YETI PRO + 1 The Pop&lt;br&gt;&lt;b&gt;YETI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&lt;br&gt;&lt;br&gt;&lt;b&gt;The Pop&lt;/b&gt;&lt;br&gt;The Pop is a high-quality windscreen that can be used with any microphone. Simply clamp it to the mic stand, and position where desired. With a wire mesh grill and sturdy frame, Pop will deliver years of durable performance. &lt;br&gt;</t>
  </si>
  <si>
    <t>This Bundle Contains: 1 Snowball + 1 Ringer&lt;br&gt;&lt;b&gt;Snowball&lt;/b&gt;&lt;br&gt;Capture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&lt;br&gt;&lt;br&gt;&lt;b&gt;Ringer&lt;/b&gt;&lt;br&gt;Ringer is a vintage-style suspension mount that isolates your microphone from ambient vibration. Although custom designed for our Snowball USB mics, Ringer can also work with other mics that have a standard thread mount. &lt;br&gt;</t>
  </si>
  <si>
    <t>This Bundle Contains: 1 Snowball iCE + 1 Ringer&lt;br&gt;&lt;b&gt;Snowball iCE&lt;/b&gt;&lt;br&gt;Snowball iCE is the fastest, easiest way to get high-quality sound for recording and streaming. Powered by a custom cardioid condenser capsule, Snowball iCE delivers crystal-clear audio quality that’s light-years ahead of your built-in computer microphone. It’s even Skype and Discord certified, which guarantees great-sounding results no matter how or where you use it—at home or the office. &lt;br&gt;&lt;br&gt;&lt;b&gt;Ringer&lt;/b&gt;&lt;br&gt;Ringer is a vintage-style suspension mount that isolates your microphone from ambient vibration. Although custom designed for our Snowball USB mics, Ringer can also work with other mics that have a standard thread mount. &lt;br&gt;</t>
  </si>
  <si>
    <t>This Bundle Contains: 1 Ember  + 1 Mix-Fi&lt;br&gt;&lt;b&gt;Ember&lt;/b&gt;&lt;br&gt;The Blue Ember microphone makes stunning detail accessible to everyone. Pristine electronics deliver a strong, clean signal with ample headroom. A custom hand-tuned condenser capsule captures maximum detail, while the tight cardioid pickup pattern helps reduce room and background noise. Ember’s compact, side-address design fits anywhere and keeps a low profile on camera. Bring Blue’s legendary studio sound to your creative space.&lt;br&gt;&lt;br&gt;&lt;b&gt;Mix-Fi&lt;/b&gt;&lt;br&gt;For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t>
  </si>
  <si>
    <t>This Bundle Contains: 1 Blackout Spark SL + 1 Compass&lt;br&gt;&lt;b&gt;Blackout Spark SL&lt;/b&gt;&lt;br&gt;Ready to upgrade your home studio or streaming setup to full broadcast studio level? Blackout Spark SL brings Blue’s legendary studio sound to your space. With a professional XLR connection and versatile switches, Blackout Spark SL gives you that broadcast studio voice that will transform your podcasts, Twitch® game streams and YouTube videos. The large-diaphragm cardioid condenser capsule and JFET electronics deliver superb detail and rich harmonic audio for the ultimate in professional sound. Upgrade to Blackout Spark SL and hear why Blue is the #1 choice for game streamers, podcasters and musicians worldwide.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t>
  </si>
  <si>
    <t>This Bundle Contains: 1 Spark SL + 1 S3 Shock&lt;br&gt;&lt;b&gt;Spark SL&lt;/b&gt;&lt;br&gt;Spark SL brings legendary Blue studio sound and versatility to your recording space. Produce stunning recordings for vocals, guitars, drums, pianos and more with Spark SL’s detailed, transparent sound and versatile high-pass filter and -20dB pad. Whether starting a new studio or expanding your mic locker, Spark SL is ready to ignite your creativity. &lt;br&gt;&lt;br&gt;&lt;b&gt;S3 Shock&lt;/b&gt;&lt;br&gt;S3 is a proprietary shockmount that isolates mics from stand vibration and accidental bumps. It features a built-in thumbscrew for positioning. &lt;br&gt;</t>
  </si>
  <si>
    <t>Netatmo bundle with Netatmo Weather Station, NWS01-US  +  Netatmo Indoor Module, NIM01-WW + TP-LINK Archer CR700 AC1750 Wireless Dual Band 16x4 DOCSIS 3.0 Cable Modem Router</t>
  </si>
  <si>
    <t>Netatmo bundle with Netatmo Weather Station, NWS01-US +  Rain Gauge for Netatmo Weather Station + TP-LINK Archer CR700 AC1750 Wireless Dual Band 16x4 DOCSIS 3.0 Cable Modem Router</t>
  </si>
  <si>
    <t>Netatmo bundle with Netatmo Weather Station, NWS01-US +  Wind Gauge for Netatmo Weather Station + TP-LINK Archer CR700 AC1750 Wireless Dual Band 16x4 DOCSIS 3.0 Cable Modem Router</t>
  </si>
  <si>
    <t>Netatmo bundle with Netatmo Weather Station, NWS01-US +  Rain Gauge for Netatmo Weather Station + Wind Gauge for Netatmo Weather Station + TP-LINK Archer CR700 AC1750 Wireless Dual Band 16x4 DOCSIS 3.0 Cable Modem Router</t>
  </si>
  <si>
    <t>This Bundle Contains: 1 Shun Classic 3 Pc Starter Set + 1 Anova Culinary AN500-US00 Sous Vide Precision Cooker (WiFi)&lt;br&gt;&lt;b&gt;Classic 3 Pc Starter Set&lt;/b&gt;&lt;br&gt;The Shun Classic 3-Piece Starter Set includes the three key pieces of cutlery that no kitchen should be without. It starts with the Shun Classic 8-in. Chef's Knife, the do-it-all knife that you'll use any time you cook. The set also includes the 3.5-in. Paring Knife to handle all the small peeling, coring, and trimming tasks. To complete the set, you also get the Shun Classic 6-in. Utility Knife that's perfect for all those in-between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</si>
  <si>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Shun Classic 4 Pc Steak Knife Set + 1 Anova Culinary AN500-US00 Sous Vide Precision Cooker (WiFi)&lt;br&gt;&lt;b&gt;Classic 4 Pc Steak Knife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</si>
  <si>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Shun Classic 2 Pc Starter Set + 1 Anova Culinary AN500-US00 Sous Vide Precision Cooker (WiFi)&lt;br&gt;&lt;b&gt;Classic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</si>
  <si>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Shun Classic Chef's 6" + 1 Anova Culinary AN500-US00 Sous Vide Precision Cooker (WiFi)&lt;br&gt;&lt;b&gt;Classic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</si>
  <si>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Shun Premier 3 Pc Starter Set + 1 Anova Culinary Sous Vide Precision Cooker Pro (WiFi)&lt;br&gt;&lt;b&gt;Premier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</si>
  <si>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This Bundle Contains: 1 Shun Premier 4 Pc Steak Set + 1 Anova Culinary Sous Vide Precision Cooker Pro (WiFi)&lt;br&gt;&lt;b&gt;Premier 4 Pc Steak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</si>
  <si>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This Bundle Contains: 1 Shun Premier 5 Pc Starter Block Set + 1 Anova Culinary Sous Vide Precision Cooker Pro (WiFi)&lt;br&gt;&lt;b&gt;Premier 5 Pc Starter Block Set&lt;/b&gt;&lt;br&gt;The Shun Premier 5-piece Starter Set gets your Premier collection started beautifully. You get the three most-needed kitchen knives—the Shun Premier 8-inch Chef's Knife, the 4-inch Paring Knife, and the 6.5-inch Utility Knife. There's also a Premier Combination Honing Steel to help you maintain your edge. Everything fits in our Slimline Bamboo Block—with room to expand. There is one additional knife slot, plus one to accommodate a handy pair of kitchen shears.&lt;br&gt;&lt;br&gt;&lt;b&gt;Anova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</si>
  <si>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This Bundle Contains: 1 Shun Luna 3 Pc Set + 1 Anova Culinary Sous Vide Precision Cooker Nano&lt;br&gt;&lt;b&gt;Luna 3 Pc Set&lt;/b&gt;&lt;br&gt;This 3-piece Kai Luna 3-Piece Set provides the key knives every kitchen needs: a chef's knife, a utility knife, and a paring knife. The Luna Chef's Knife is an all-purpose kitchen knife. Slicing, dicing, mincing—it does it all. The Luna Multi-Utility Knife is a medium-sized knife ideal for preparing shallots, garlic, herbs, or fruits. The paring knife is perfect for peeling fruit, hulling strawberries, or mincing a clove of garlic.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</si>
  <si>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This Bundle Contains: 1 Shun Luna 6 Pc Set + 1 Anova Culinary Sous Vide Precision Cooker Nano&lt;br&gt;&lt;b&gt;Luna 6 Pc Set&lt;/b&gt;&lt;br&gt;With the Kai Luna 6-Piece Block Set, you get four must-have items: the Luna Chef's Knife, Paring Knife, Utility Knife, and Citrus Knife. Also included is the Luna Honing Steel to help keep your cutlery in top condition. The block includes an additional open slot so you can add to your collection. This beautiful slimline bamboo block set is perfect for kitchens with limited counter space or anyone who wants to store their cutlery compactly.&lt;br&gt;&lt;br&gt;&lt;b&gt;Anova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</si>
  <si>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This Bundle Contains: 1 Shun Luna 4 Pc Steak Set + 1 Anova Culinary Sous Vide Precision Cooker Nano&lt;br&gt;&lt;b&gt;Luna 4 Pc Steak Set&lt;/b&gt;&lt;br&gt;This handsome set of Kai Luna steak knives will let you cut through your steak quickly and easily. You get a set of four razor-sharp knives in an attractive black and grey color scheme; it's a sophisticated look that will go well with any table décor. The serrated blades stay sharp. Your steak tastes delicious.&lt;br&gt;&lt;br&gt;&lt;b&gt;Anova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</si>
  <si>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Netatmo bundle with Netatmo Weather Station, NWS01-US  + 2 Netatmo Indoor Module, NIM01-WW + TP-LINK Archer CR700 AC1750 Wireless Dual Band 16x4 DOCSIS 3.0 Cable Modem Router</t>
  </si>
  <si>
    <t>This Bundle Contains: 1 Netatmo bundle with Netatmo Weather Station, NWS01-US  +  Netatmo Indoor Module, NIM01-WW + 1 TP-LINK Archer CR700 AC1750 Wireless Dual Band 16x4 DOCSIS 3.0 Cable Modem Router</t>
  </si>
  <si>
    <t>This Bundle Contains: 1 Netatmo bundle with Netatmo Weather Station, NWS01-US +  Rain Gauge for Netatmo Weather Station + 1 TP-LINK Archer CR700 AC1750 Wireless Dual Band 16x4 DOCSIS 3.0 Cable Modem Router</t>
  </si>
  <si>
    <t>This Bundle Contains: 1 Netatmo bundle with Netatmo Weather Station, NWS01-US +  Wind Gauge for Netatmo Weather Station + 1 TP-LINK Archer CR700 AC1750 Wireless Dual Band 16x4 DOCSIS 3.0 Cable Modem Router</t>
  </si>
  <si>
    <t>This Bundle Contains: 1 Netatmo bundle with Netatmo Weather Station, NWS01-US +  Rain Gauge for Netatmo Weather Station + Wind Gauge for Netatmo Weather Station + 1 TP-LINK Archer CR700 AC1750 Wireless Dual Band 16x4 DOCSIS 3.0 Cable Modem Router</t>
  </si>
  <si>
    <t>This Bundle Contains: 1 Netatmo bundle with Netatmo Weather Station, NWS01-US  + 2 Netatmo Indoor Module, NIM01-WW + 1 TP-LINK Archer CR700 AC1750 Wireless Dual Band 16x4 DOCSIS 3.0 Cable Modem Router</t>
  </si>
  <si>
    <t>&lt;br&gt;This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</si>
  <si>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</si>
  <si>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</si>
  <si>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</si>
  <si>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This Bundle Contains: 1 Netatmo bundle with Netatmo Weather Station, NWS01-US  +  Netatmo Indoor Module, NIM01-WW + 1 TP-LINK Archer CR700 AC1750 Wireless Dual Band 16x4 DOCSIS 3.0 Cable Modem Router&lt;br&gt;This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</si>
  <si>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This Bundle Contains: 1 Netatmo bundle with Netatmo Weather Station, NWS01-US +  Rain Gauge for Netatmo Weather Station + 1 TP-LINK Archer CR700 AC1750 Wireless Dual Band 16x4 DOCSIS 3.0 Cable Modem Router&lt;br&gt;This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</si>
  <si>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This Bundle Contains: 1 Netatmo bundle with Netatmo Weather Station, NWS01-US +  Wind Gauge for Netatmo Weather Station + 1 TP-LINK Archer CR700 AC1750 Wireless Dual Band 16x4 DOCSIS 3.0 Cable Modem Router&lt;br&gt;This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</si>
  <si>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This Bundle Contains: 1 Netatmo bundle with Netatmo Weather Station, NWS01-US +  Rain Gauge for Netatmo Weather Station + Wind Gauge for Netatmo Weather Station + 1 TP-LINK Archer CR700 AC1750 Wireless Dual Band 16x4 DOCSIS 3.0 Cable Modem Router&lt;br&gt;This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t>
  </si>
  <si>
    <t>Netatmo bundle with Netatmo Weather Station, NWS01-US  +  Netatmo Indoor Module, NIM01-WW + TP-Link Deco Whole Home Mesh WiFi System</t>
  </si>
  <si>
    <t>Netatmo bundle with Netatmo Weather Station, NWS01-US +  Rain Gauge for Netatmo Weather Station + TP-Link Deco Whole Home Mesh WiFi System</t>
  </si>
  <si>
    <t>Netatmo bundle with Netatmo Weather Station, NWS01-US +  Wind Gauge for Netatmo Weather Station + TP-Link Deco Whole Home Mesh WiFi System</t>
  </si>
  <si>
    <t>Netatmo bundle with Netatmo Weather Station, NWS01-US +  Rain Gauge for Netatmo Weather Station + Wind Gauge for Netatmo Weather Station + TP-Link Deco Whole Home Mesh WiFi System</t>
  </si>
  <si>
    <t>This Bundle Contains: 1 Netatmo bundle with Netatmo Weather Station, NWS01-US  +  Netatmo Indoor Module, NIM01-WW + 1 TP-Link Deco Whole Home Mesh WiFi System</t>
  </si>
  <si>
    <t>This Bundle Contains: 1 Netatmo bundle with Netatmo Weather Station, NWS01-US +  Rain Gauge for Netatmo Weather Station + 1 TP-Link Deco Whole Home Mesh WiFi System</t>
  </si>
  <si>
    <t>This Bundle Contains: 1 Netatmo bundle with Netatmo Weather Station, NWS01-US +  Wind Gauge for Netatmo Weather Station + 1 TP-Link Deco Whole Home Mesh WiFi System</t>
  </si>
  <si>
    <t>This Bundle Contains: 1 Netatmo bundle with Netatmo Weather Station, NWS01-US +  Rain Gauge for Netatmo Weather Station + Wind Gauge for Netatmo Weather Station + 1 TP-Link Deco Whole Home Mesh WiFi System</t>
  </si>
  <si>
    <t>&lt;br&gt;This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</si>
  <si>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</si>
  <si>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</si>
  <si>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</si>
  <si>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This Bundle Contains: 1 Netatmo bundle with Netatmo Weather Station, NWS01-US  +  Netatmo Indoor Module, NIM01-WW + 1 TP-Link Deco Whole Home Mesh WiFi System&lt;br&gt;&lt;br&gt;&lt;b&gt;Netatmo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</si>
  <si>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This Bundle Contains: 1 Netatmo bundle with Netatmo Weather Station, NWS01-US +  Rain Gauge for Netatmo Weather Station + 1 TP-Link Deco Whole Home Mesh WiFi System&lt;br&gt;&lt;b&gt;Netatmo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</si>
  <si>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This Bundle Contains: 1 Netatmo bundle with Netatmo Weather Station, NWS01-US +  Wind Gauge for Netatmo Weather Station + 1 TP-Link Deco Whole Home Mesh WiFi System&lt;br&gt;&lt;b&gt;Netatmo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</si>
  <si>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This Bundle Contains: 1 Netatmo bundle with Netatmo Weather Station, NWS01-US +  Rain Gauge for Netatmo Weather Station + Wind Gauge for Netatmo Weather Station + 1 TP-Link Deco Whole Home Mesh WiFi System&lt;br&gt;&lt;b&gt;Netatmo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t>
  </si>
  <si>
    <t>Netatmo bundle with Netatmo Weather Station, NWS01-US  +  Netatmo Indoor Module, NIM01-WW + TP-Link AC1200 Gigabit Smart WiFi Router</t>
  </si>
  <si>
    <t>Netatmo bundle with Netatmo Weather Station, NWS01-US +  Rain Gauge for Netatmo Weather Station + TP-Link AC1200 Gigabit Smart WiFi Router</t>
  </si>
  <si>
    <t>Netatmo bundle with Netatmo Weather Station, NWS01-US +  Wind Gauge for Netatmo Weather Station + TP-Link AC1200 Gigabit Smart WiFi Router</t>
  </si>
  <si>
    <t>Netatmo bundle with Netatmo Weather Station, NWS01-US +  Rain Gauge for Netatmo Weather Station + Wind Gauge for Netatmo Weather Station + TP-Link AC1200 Gigabit Smart WiFi Router</t>
  </si>
  <si>
    <t>Netatmo bundle with Netatmo Weather Station, NWS01-US  +  Netatmo Indoor Module, NIM01-WW + TP-Link AC1900 Smart WiFi Router</t>
  </si>
  <si>
    <t>Netatmo bundle with Netatmo Weather Station, NWS01-US +  Rain Gauge for Netatmo Weather Station + TP-Link AC1900 Smart WiFi Router</t>
  </si>
  <si>
    <t>Netatmo bundle with Netatmo Weather Station, NWS01-US +  Wind Gauge for Netatmo Weather Station + TP-Link AC1900 Smart WiFi Router</t>
  </si>
  <si>
    <t>Netatmo bundle with Netatmo Weather Station, NWS01-US +  Rain Gauge for Netatmo Weather Station + Wind Gauge for Netatmo Weather Station + TP-Link AC1900 Smart WiFi Router</t>
  </si>
  <si>
    <t>This Bundle Contains: 1 Netatmo bundle with Netatmo Weather Station, NWS01-US  +  Netatmo Indoor Module, NIM01-WW + 1 TP-Link AC1200 Gigabit Smart WiFi Router</t>
  </si>
  <si>
    <t>This Bundle Contains: 1 Netatmo bundle with Netatmo Weather Station, NWS01-US +  Rain Gauge for Netatmo Weather Station + 1 TP-Link AC1200 Gigabit Smart WiFi Router</t>
  </si>
  <si>
    <t>This Bundle Contains: 1 Netatmo bundle with Netatmo Weather Station, NWS01-US +  Wind Gauge for Netatmo Weather Station + 1 TP-Link AC1200 Gigabit Smart WiFi Router</t>
  </si>
  <si>
    <t>This Bundle Contains: 1 Netatmo bundle with Netatmo Weather Station, NWS01-US +  Rain Gauge for Netatmo Weather Station + Wind Gauge for Netatmo Weather Station + 1 TP-Link AC1200 Gigabit Smart WiFi Router</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</si>
  <si>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</si>
  <si>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</si>
  <si>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</si>
  <si>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</si>
  <si>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This Bundle Contains: 1 Netatmo bundle with Netatmo Weather Station, NWS01-US  +  Netatmo Indoor Module, NIM01-WW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</si>
  <si>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This Bundle Contains: 1 Netatmo bundle with Netatmo Weather Station, NWS01-US +  Rain Gauge for Netatmo Weather Station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</si>
  <si>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This Bundle Contains: 1 Netatmo bundle with Netatmo Weather Station, NWS01-US +  Wind Gauge for Netatmo Weather Station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</si>
  <si>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This Bundle Contains: 1 Netatmo bundle with Netatmo Weather Station, NWS01-US +  Rain Gauge for Netatmo Weather Station + Wind Gauge for Netatmo Weather Station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t>
  </si>
  <si>
    <t>This Bundle Contains: 1 Netatmo bundle with Netatmo Weather Station, NWS01-US  +  Netatmo Indoor Module, NIM01-WW + 1 TP-Link AC1900 Smart WiFi Router</t>
  </si>
  <si>
    <t>This Bundle Contains: 1 Netatmo bundle with Netatmo Weather Station, NWS01-US +  Rain Gauge for Netatmo Weather Station + 1 TP-Link AC1900 Smart WiFi Router</t>
  </si>
  <si>
    <t>This Bundle Contains: 1 Netatmo bundle with Netatmo Weather Station, NWS01-US +  Wind Gauge for Netatmo Weather Station + 1 TP-Link AC1900 Smart WiFi Router</t>
  </si>
  <si>
    <t>This Bundle Contains: 1 Netatmo bundle with Netatmo Weather Station, NWS01-US +  Rain Gauge for Netatmo Weather Station + Wind Gauge for Netatmo Weather Station + 1 TP-Link AC1900 Smart WiFi Router</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</si>
  <si>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</si>
  <si>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</si>
  <si>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</si>
  <si>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</si>
  <si>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This Bundle Contains: 1 Netatmo bundle with Netatmo Weather Station, NWS01-US  +  Netatmo Indoor Module, NIM01-WW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</si>
  <si>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This Bundle Contains: 1 Netatmo bundle with Netatmo Weather Station, NWS01-US +  Rain Gauge for Netatmo Weather Station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</si>
  <si>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This Bundle Contains: 1 Netatmo bundle with Netatmo Weather Station, NWS01-US +  Wind Gauge for Netatmo Weather Station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</si>
  <si>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This Bundle Contains: 1 Netatmo bundle with Netatmo Weather Station, NWS01-US +  Rain Gauge for Netatmo Weather Station + Wind Gauge for Netatmo Weather Station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t>
  </si>
  <si>
    <t>Garmin Forerunner 945 With Jabra Elite Active 75t Bluetooth Earbuds</t>
  </si>
  <si>
    <t>Garmin Forerunner 945 Blue Tri-Athlon Bundle With Jabra Elite Active 75t Bluetooth Earbuds</t>
  </si>
  <si>
    <t>Garmin Forerunner 645 Music - Black with Stainless Hardware with JBL Reflect Mini 2 Wireless in-Ear Sport Bluetooth Headphones</t>
  </si>
  <si>
    <t>Garmin Astro 900 Dog Tracking Bundle (Includes Handheld and Dog Device) with Garmin fēnix 6 - Sapphire</t>
  </si>
  <si>
    <t>Garmin Astro 900 Dog Tracking Bundle (Includes Handheld and Dog Device) with extra Astro 900</t>
  </si>
  <si>
    <t>Garmin Delta Upland XC Bundle with ALPS OutdoorZ Topflight Hunting Dog Vest</t>
  </si>
  <si>
    <t>Garmin Instinct – Tactical Edition Black with Garmin Heart Rate Monitor Bundle</t>
  </si>
  <si>
    <t>Garmin Varia Complete Bike Bundle with RTL510 Radar Tail Light &amp; Varia UT800 Smart Headlight Urban Edition</t>
  </si>
  <si>
    <t>Jabra Elite Active 75t Bluetooth Earbuds</t>
  </si>
  <si>
    <t>Garmin Forerunner 945</t>
  </si>
  <si>
    <t>Garmin Forerunner 945 Blue Tri-Athlon Bundle</t>
  </si>
  <si>
    <t>JBL Reflect Mini 2 Wireless in-Ear Sport Bluetooth Headphones</t>
  </si>
  <si>
    <t>Garmin Forerunner 645 Music - Black with Stainless Hardware</t>
  </si>
  <si>
    <t>Garmin fēnix 6 - Sapphire</t>
  </si>
  <si>
    <t>Garmin Astro 900 Dog Tracking Bundle (Includes Handheld and Dog Device)</t>
  </si>
  <si>
    <t>ALPS OutdoorZ Topflight Hunting Dog Vest</t>
  </si>
  <si>
    <t>Garmin Delta Upland XC Bundle</t>
  </si>
  <si>
    <t>Garmin Heart Rate Monitor</t>
  </si>
  <si>
    <t xml:space="preserve">Garmin Instinct – Tactical Edition Black </t>
  </si>
  <si>
    <t>Varia UT800 Smart Headlight Urban Edition</t>
  </si>
  <si>
    <t>Garmin Varia RTL510 Radar Tail Light</t>
  </si>
  <si>
    <t>You're an athlete, and this is your watch. To help you hit new PRs, Garmin Forerunner 945 features music storage and streaming, maps and the most advanced performance-tracking features Garmin offers.</t>
  </si>
  <si>
    <t>Forerunner 645 makes it easy to run without leaving important smart features behind. Once paired with your compatible smartphone, you'll be able to receive and even respond to text messages and see social media updates, emails and more right on your wrist.</t>
  </si>
  <si>
    <t>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t>
  </si>
  <si>
    <t xml:space="preserve">The Delta Upland XC trainer from Garmin, with Tri-Tronics technology gives upland hunters more control with more simplicity. Features include an easy-touse,3-button handheld controller with improved false-correction control and compact dog device with changeable contact points (long and short), enhancedstimulation levels -18 continuous and 36 momentary -plus tone and vibration, 5 correction configurations, and the ability to train 1, 2 or 3 dogs from up to ¾mile away. </t>
  </si>
  <si>
    <t>Rugged GPS watch built to withstand the toughest environments. Constructed to U.S. Military standard 810G for thermal, shock and water resistance (rated to 100 meters)</t>
  </si>
  <si>
    <t>See and be seen, day or night. Battery life up to 15 hours in flashing mode or 6 hours in solid or night flash mode. Lumens is 20 solid, 29 night flash and 65 day flash</t>
  </si>
  <si>
    <t>WIRELESS EARBUDS – The Jabra Elite 75t is engineered to fit. Making and taking calls is always a great experience, wherever you are, thanks to enhanced 4-microphone call technology which filters out wind and other disruptive noises around you.</t>
  </si>
  <si>
    <t>Introducing a wireless headphone designed to match your love for sport with your active lifestyle. The JBL reflect Mini 2 fits every ear shape and size with ergonomic silicone tips and patented free bit enhancers, available in 3 sizes for customized comfort. Its sweat proof, lightweight aluminum design is stylish and feels effortless, while a button remote and mic keeps music and calls conveniently close at hand. Its reflective cable keeps you more visible during nighttime routines. And with 10 hours of battery life powering signature JBL sound, you can keep moving without ever missing a beat. With the touch of a button you can conveniently manage your calls and access the voice assistant.</t>
  </si>
  <si>
    <t>Add mapping, music, intelligent pace Planning and more to your workouts with the Fenix® 6 Pro and Fenix 6 Sapphire multisport GPS watches. Designed for all-day wearability, these rugged devices put advanced training status, running/cycling dynamics and environmentally adjusted Vo2 Max estimates right at your fingertips. Plus, a first-of-its-kind pacepro™ feature helps keep your pacing strategy on track — providing grade-adjusted guidance as you run a course. You’ll have preloaded topo maps and ski maps for more than 2, 000 worldwide ski resorts. Other highlights include enhanced wrist heart rate</t>
  </si>
  <si>
    <t>Our new and improved Topflight Dog Vests have a contoured neck design for a better fit</t>
  </si>
  <si>
    <t>Whether you’re riding on the streets or the trail, you won’t have to quit when the sun does. When your speed varies, Varia UT800 adjusts too. When paired with compatible Edge cycling computers, the UT800 adjusts brightness to give the lumens you need for up to 4 hours, so you can ride with confidence.</t>
  </si>
  <si>
    <t>This Bundle Contains: 1 Garmin Forerunner 945 + 1 Jabra Elite Active 75t Bluetooth Earbuds</t>
  </si>
  <si>
    <t>This Bundle Contains: 1 Garmin Forerunner 945 Blue Tri-Athlon Bundle + 1 Jabra Elite Active 75t Bluetooth Earbuds</t>
  </si>
  <si>
    <t>This Bundle Contains: 1 Garmin Forerunner 645 Music - Black with Stainless Hardware + 1 JBL Reflect Mini 2 Wireless in-Ear Sport Bluetooth Headphones</t>
  </si>
  <si>
    <t>This Bundle Contains: 1 Garmin Astro 900 Dog Tracking Bundle (Includes Handheld and Dog Device) + 1 Garmin fēnix 6 - Sapphire</t>
  </si>
  <si>
    <t xml:space="preserve">This Bundle Contains: 1 Garmin Astro 900 Dog Tracking Bundle (Includes Handheld and Dog Device) with extra Astro 900 + 1 </t>
  </si>
  <si>
    <t>This Bundle Contains: 1 Garmin Delta Upland XC Bundle + 1 ALPS OutdoorZ Topflight Hunting Dog Vest</t>
  </si>
  <si>
    <t>This Bundle Contains: 1 Garmin Instinct – Tactical Edition Black  + 1 Garmin Heart Rate Monitor</t>
  </si>
  <si>
    <t>This Bundle Contains: 1 Garmin Varia RTL510 Radar Tail Light + 1 Varia UT800 Smart Headlight Urban Edition</t>
  </si>
  <si>
    <t>GarminBundle-1</t>
  </si>
  <si>
    <t>GarminBundle-2</t>
  </si>
  <si>
    <t>GarminBundle-3</t>
  </si>
  <si>
    <t>GarminBundle-4</t>
  </si>
  <si>
    <t>GarminBundle-5</t>
  </si>
  <si>
    <t>GarminBundle-6</t>
  </si>
  <si>
    <t>GarminBundle-7</t>
  </si>
  <si>
    <t>GarminBundle-8</t>
  </si>
  <si>
    <t>Uniden DFR7 Super Long Range Wide Band Laser/Radar Detector + Garmin Dash Cam Tandem</t>
  </si>
  <si>
    <t>Uniden DFR7 Super Long Range Radar/Laser Detection GPS with Hardwire Kit + Garmin Overlander</t>
  </si>
  <si>
    <t>Uniden R7 Extreme Long Range Radar Detector with GPS &amp; Threat Detection + Garmin GPSMAP 276Cx</t>
  </si>
  <si>
    <t>Uniden DFR7 Super Long Range Wide Band Laser/Radar Detector + Garmin in Reach Explorer+, Handheld Satellite Communicator with Topo Maps and GPS Navigation</t>
  </si>
  <si>
    <t>Uniden DFR7 Super Long Range Radar/Laser Detection GPS with Hardwire Kit + Garmin Drive 52 &amp; Traffic</t>
  </si>
  <si>
    <t xml:space="preserve">Uniden DFR7 Super Long Range Radar/Laser Detection GPS with Hardwire Kit + Garmin Dash Cam Tandem </t>
  </si>
  <si>
    <t>Uniden R7 Extreme Long Range Radar Detector with GPS &amp; Threat Detection + Uniden RDA-HDWKT Radar Detector Smart Hardwire Kit with Mute Button, LED Alert and Power LED</t>
  </si>
  <si>
    <t>Uniden R7 Extreme Long Range Radar Detector with GPS &amp; Threat Detection + Uniden RDA-HDWKT Radar Detector Smart Hardwire Kit with Mute Button, LED Alert and Power LED + Garmin Dash Cam Tandem</t>
  </si>
  <si>
    <t xml:space="preserve">This Bundle Contains: 1 Uniden R7 Extreme Long Range Radar Detector with GPS &amp; Threat Detection + 1 Uniden RDA-HDWKT Radar Detector Smart Hardwire Kit with Mute Button, LED Alert and Power LED + 1 Garmin Dash Cam Tandem </t>
  </si>
  <si>
    <t>This Bundle Contains: 1 Uniden DFR7 Super Long Range Wide Band Laser/Radar Detector + 1 Garmin Dash Cam Tandem</t>
  </si>
  <si>
    <t>This Bundle Contains: 1 Uniden DFR7 Super Long Range Radar/Laser Detection GPS with Hardwire Kit + 1 Garmin Overlander</t>
  </si>
  <si>
    <t>This Bundle Contains: 1 Uniden R7 Extreme Long Range Radar Detector with GPS &amp; Threat Detection + 1 Garmin GPSMAP 276Cx</t>
  </si>
  <si>
    <t>This Bundle Contains: 1 Uniden DFR7 Super Long Range Wide Band Laser/Radar Detector + 1 Garmin in Reach Explorer+, Handheld Satellite Communicator with Topo Maps and GPS Navigation</t>
  </si>
  <si>
    <t>This Bundle Contains: 1 Uniden DFR7 Super Long Range Radar/Laser Detection GPS with Hardwire Kit + 1 Garmin Drive 52 &amp; Traffic</t>
  </si>
  <si>
    <t>This Bundle Contains: 1 Uniden DFR7 Super Long Range Radar/Laser Detection GPS with Hardwire Kit + 1 Garmin Dash Cam Tandem</t>
  </si>
  <si>
    <t>This Bundle Contains: 1 Uniden R7 Extreme Long Range Radar Detector with GPS &amp; Threat Detection + 1 Uniden RDA-HDWKT Radar Detector Smart Hardwire Kit with Mute Button, LED Alert and Power LED</t>
  </si>
  <si>
    <t>&lt;br&gt;&lt;b&gt;Uniden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</si>
  <si>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Overlander&lt;/b&gt;&lt;br&gt;Built for every part of the journey, Overlander is the rugged, all-terrain navigator with on- and off-road navigation. Get the lay of the land with topographic maps for North and South America. Or get spoken directions to the nearest coffee shop with street maps for North and South America. Share1 the plans for adventure through Garmin Explore. From your laptop to your phone to your friends. Search for the nearest inspiration point while you’re in the middle of nowhere.&lt;br&gt;</t>
  </si>
  <si>
    <t>&lt;br&gt;&lt;b&gt;Uniden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etc.)&lt;br&gt;&lt;br&gt;&lt;b&gt;&lt;/b&gt;&lt;br&gt;nternal antenna with GPS and GLONASS satellite reception for tracking in more challenging environments than GPS alone; for better reception in vehicle interiors add an external antenna (sold separately) to the built-in MCX connector. Built-in worldwide basemap and free 1-year BirdsEye Satellite Imagery subscription. Supports Garmin TOPO maps, Garmin HuntView maps, BlueChart g2 HD marine charts and more. Supports Active Weather forecasts and animated weather tracking. Pairs with your compatible smartphone¹ for automatic uploads, smart notifications and more.&lt;br&gt;</t>
  </si>
  <si>
    <t>&lt;br&gt;&lt;b&gt;Uniden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in Reach Explorer+&lt;/b&gt;&lt;br&gt;You may venture off the grid, but you’re never out of reach as long as you’re carrying an inReach SE+ or inReach Explorer+. These handheld satellite communicators are designed for the outdoor enthusiast who wants to roam farther and experience more without compromising their loved ones‘ peace of mind. From backcountry experiences to international adventures, inReach provides communication, location sharing, navigation and critical SOS functions for anyone who loves getting away from it all, on land, water or in the skies.&lt;br&gt;</t>
  </si>
  <si>
    <t>&lt;br&gt;&lt;b&gt;Uniden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Drive 52 &amp; Traffic&lt;/b&gt;&lt;br&gt;Traffic With Included Cable. Easy-to-use 5” GPS navigator. Simple menus and bright, easy-to-see maps. Garmin Traffic suggests alternate routes. HISTORY database of notable historic sites and U.S. national parks directory. Helpful driver alerts. Map updates included; preloaded street maps for the U.S. and Canada&lt;br&gt;</t>
  </si>
  <si>
    <t>&lt;br&gt;&lt;b&gt;Uniden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</si>
  <si>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t>
  </si>
  <si>
    <t>&lt;br&gt;&lt;b&gt;Uniden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</si>
  <si>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This Bundle Contains: 1 Uniden DFR7 Super Long Range Wide Band Laser/Radar Detector + 1 Garmin Dash Cam Tandem&lt;br&gt;&lt;b&gt;Uniden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</si>
  <si>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This Bundle Contains: 1 Uniden DFR7 Super Long Range Radar/Laser Detection GPS with Hardwire Kit + 1 Garmin Overlander&lt;br&gt;&lt;b&gt;Uniden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Overlander&lt;/b&gt;&lt;br&gt;Built for every part of the journey, Overlander is the rugged, all-terrain navigator with on- and off-road navigation. Get the lay of the land with topographic maps for North and South America. Or get spoken directions to the nearest coffee shop with street maps for North and South America. Share1 the plans for adventure through Garmin Explore. From your laptop to your phone to your friends. Search for the nearest inspiration point while you’re in the middle of nowhere.&lt;br&gt;</t>
  </si>
  <si>
    <t>This Bundle Contains: 1 Uniden R7 Extreme Long Range Radar Detector with GPS &amp; Threat Detection + 1 Garmin GPSMAP 276Cx&lt;br&gt;&lt;b&gt;Uniden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etc.)&lt;br&gt;&lt;br&gt;&lt;b&gt;&lt;/b&gt;&lt;br&gt;nternal antenna with GPS and GLONASS satellite reception for tracking in more challenging environments than GPS alone; for better reception in vehicle interiors add an external antenna (sold separately) to the built-in MCX connector. Built-in worldwide basemap and free 1-year BirdsEye Satellite Imagery subscription. Supports Garmin TOPO maps, Garmin HuntView maps, BlueChart g2 HD marine charts and more. Supports Active Weather forecasts and animated weather tracking. Pairs with your compatible smartphone¹ for automatic uploads, smart notifications and more.&lt;br&gt;</t>
  </si>
  <si>
    <t>This Bundle Contains: 1 Uniden DFR7 Super Long Range Wide Band Laser/Radar Detector + 1 Garmin in Reach Explorer+, Handheld Satellite Communicator with Topo Maps and GPS Navigation&lt;br&gt;&lt;b&gt;Uniden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in Reach Explorer+&lt;/b&gt;&lt;br&gt;You may venture off the grid, but you’re never out of reach as long as you’re carrying an inReach SE+ or inReach Explorer+. These handheld satellite communicators are designed for the outdoor enthusiast who wants to roam farther and experience more without compromising their loved ones‘ peace of mind. From backcountry experiences to international adventures, inReach provides communication, location sharing, navigation and critical SOS functions for anyone who loves getting away from it all, on land, water or in the skies.&lt;br&gt;</t>
  </si>
  <si>
    <t>This Bundle Contains: 1 Uniden DFR7 Super Long Range Radar/Laser Detection GPS with Hardwire Kit + 1 Garmin Drive 52 &amp; Traffic&lt;br&gt;&lt;b&gt;Uniden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Drive 52 &amp; Traffic&lt;/b&gt;&lt;br&gt;Traffic With Included Cable. Easy-to-use 5” GPS navigator. Simple menus and bright, easy-to-see maps. Garmin Traffic suggests alternate routes. HISTORY database of notable historic sites and U.S. national parks directory. Helpful driver alerts. Map updates included; preloaded street maps for the U.S. and Canada&lt;br&gt;</t>
  </si>
  <si>
    <t>This Bundle Contains: 1 Uniden DFR7 Super Long Range Radar/Laser Detection GPS with Hardwire Kit + 1 Garmin Dash Cam Tandem&lt;br&gt;&lt;b&gt;Uniden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</si>
  <si>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This Bundle Contains: 1 Uniden R7 Extreme Long Range Radar Detector with GPS &amp; Threat Detection + 1 Uniden RDA-HDWKT Radar Detector Smart Hardwire Kit with Mute Button, LED Alert and Power LED&lt;br&gt;&lt;b&gt;Uniden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t>
  </si>
  <si>
    <t>This Bundle Contains: 1 Uniden R7 Extreme Long Range Radar Detector with GPS &amp; Threat Detection + 1 Uniden RDA-HDWKT Radar Detector Smart Hardwire Kit with Mute Button, LED Alert and Power LED + 1 Garmin Dash Cam Tandem &lt;br&gt;&lt;b&gt;Uniden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t>
  </si>
  <si>
    <t>UnidenBundle-1</t>
  </si>
  <si>
    <t>UnidenBundle-2</t>
  </si>
  <si>
    <t>UnidenBundle-3</t>
  </si>
  <si>
    <t>UnidenBundle-4</t>
  </si>
  <si>
    <t>UnidenBundle-5</t>
  </si>
  <si>
    <t>UnidenBundle-6</t>
  </si>
  <si>
    <t>UnidenBundle-7</t>
  </si>
  <si>
    <t>UnidenBundle-8</t>
  </si>
  <si>
    <t>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t>
  </si>
  <si>
    <t>Forerunner 645 makes it easy to run without leaving important smart features behind. Once paired with your compatible smartphone, you'll be able to receive and even respond to text messages and see social media updates, emails and more right on your wrist.Introducing a wireless headphone designed to match your love for sport with your active lifestyle. The JBL reflect Mini 2 fits every ear shape and size with ergonomic silicone tips and patented free bit enhancers, available in 3 sizes for customized comfort. Its sweat proof, lightweight aluminum design is stylish and feels effortless, while a button remote and mic keeps music and calls conveniently close at hand. Its reflective cable keeps you more visible during nighttime routines. And with 10 hours of battery life powering signature JBL sound, you can keep moving without ever missing a beat. With the touch of a button you can conveniently manage your calls and access the voice assistant.</t>
  </si>
  <si>
    <t>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effectively.Add mapping, music, intelligent pace Planning and more to your workouts with the Fenix® 6 Pro and Fenix 6 Sapphire multisport GPS watches. Designed for all-day wearability, these rugged devices put advanced training status, running/cycling dynamics and environmentally adjusted Vo2 Max estimates right at your fingertips. Plus, a first-of-its-kind pacepro™ feature helps keep your pacing strategy on track — providing grade-adjusted guidance as you run a course. You’ll have preloaded topo maps and ski maps for more than 2, 000 worldwide ski resorts. Other highlights include enhanced wrist heart rate</t>
  </si>
  <si>
    <t>The Delta Upland XC trainer from Garmin, with Tri-Tronics technology gives upland hunters more control with more simplicity. Features include an easy-touse,3-button handheld controller with improved false-correction control and compact dog device with changeable contact points (long and short), enhancedstimulation levels -18 continuous and 36 momentary -plus tone and vibration, 5 correction configurations, and the ability to train 1, 2 or 3 dogs from up to ¾mile away. Our new and improved Topflight Dog Vests have a contoured neck design for a better fit</t>
  </si>
  <si>
    <t>See and be seen, day or night. Battery life up to 15 hours in flashing mode or 6 hours in solid or night flash mode. Lumens is 20 solid, 29 night flash and 65 day flashWhether you’re riding on the streets or the trail, you won’t have to quit when the sun does. When your speed varies, Varia UT800 adjusts too. When paired with compatible Edge cycling computers, the UT800 adjusts brightness to give the lumens you need for up to 4 hours, so you can ride with confidence.</t>
  </si>
  <si>
    <t>This Bundle Contains: 1 Garmin Forerunner 945 + 1 Jabra Elite Active 75t Bluetooth EarbudsYou're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t>
  </si>
  <si>
    <t>This Bundle Contains: 1 Garmin Forerunner 945 Blue Tri-Athlon Bundle + 1 Jabra Elite Active 75t Bluetooth EarbudsYou're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t>
  </si>
  <si>
    <t>This Bundle Contains: 1 Garmin Forerunner 645 Music - Black with Stainless Hardware + 1 JBL Reflect Mini 2 Wireless in-Ear Sport Bluetooth HeadphonesForerunner 645 makes it easy to run without leaving important smart features behind. Once paired with your compatible smartphone, you'll be able to receive and even respond to text messages and see social media updates, emails and more right on your wrist.Introducing a wireless headphone designed to match your love for sport with your active lifestyle. The JBL reflect Mini 2 fits every ear shape and size with ergonomic silicone tips and patented free bit enhancers, available in 3 sizes for customized comfort. Its sweat proof, lightweight aluminum design is stylish and feels effortless, while a button remote and mic keeps music and calls conveniently close at hand. Its reflective cable keeps you more visible during nighttime routines. And with 10 hours of battery life powering signature JBL sound, you can keep moving without ever missing a beat. With the touch of a button you can conveniently manage your calls and access the voice assistant.</t>
  </si>
  <si>
    <t>This Bundle Contains: 1 Garmin Astro 900 Dog Tracking Bundle (Includes Handheld and Dog Device) + 1 Garmin fēnix 6 - SapphireWith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effectively.Add mapping, music, intelligent pace Planning and more to your workouts with the Fenix® 6 Pro and Fenix 6 Sapphire multisport GPS watches. Designed for all-day wearability, these rugged devices put advanced training status, running/cycling dynamics and environmentally adjusted Vo2 Max estimates right at your fingertips. Plus, a first-of-its-kind pacepro™ feature helps keep your pacing strategy on track — providing grade-adjusted guidance as you run a course. You’ll have preloaded topo maps and ski maps for more than 2, 000 worldwide ski resorts. Other highlights include enhanced wrist heart rate</t>
  </si>
  <si>
    <t>This Bundle Contains: 1 Garmin Astro 900 Dog Tracking Bundle (Includes Handheld and Dog Device) with extra Astro 900 + 1 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t>
  </si>
  <si>
    <t>This Bundle Contains: 1 Garmin Delta Upland XC Bundle + 1 ALPS OutdoorZ Topflight Hunting Dog VestThe Delta Upland XC trainer from Garmin, with Tri-Tronics technology gives upland hunters more control with more simplicity. Features include an easy-touse,3-button handheld controller with improved false-correction control and compact dog device with changeable contact points (long and short), enhancedstimulation levels -18 continuous and 36 momentary -plus tone and vibration, 5 correction configurations, and the ability to train 1, 2 or 3 dogs from up to ¾mile away. Our new and improved Topflight Dog Vests have a contoured neck design for a better fit</t>
  </si>
  <si>
    <t>This Bundle Contains: 1 Garmin Instinct – Tactical Edition Black  + 1 Garmin Heart Rate MonitorRugged GPS watch built to withstand the toughest environments. Constructed to U.S. Military standard 810G for thermal, shock and water resistance (rated to 100 meters)</t>
  </si>
  <si>
    <t>This Bundle Contains: 1 Garmin Varia RTL510 Radar Tail Light + 1 Varia UT800 Smart Headlight Urban EditionSee and be seen, day or night. Battery life up to 15 hours in flashing mode or 6 hours in solid or night flash mode. Lumens is 20 solid, 29 night flash and 65 day flashWhether you’re riding on the streets or the trail, you won’t have to quit when the sun does. When your speed varies, Varia UT800 adjusts too. When paired with compatible Edge cycling computers, the UT800 adjusts brightness to give the lumens you need for up to 4 hours, so you can ride with confidence.</t>
  </si>
  <si>
    <t>Cost-Bundle</t>
  </si>
  <si>
    <t xml:space="preserve">Chicago Cutlery 4-piece Paring / Utility Knife Set </t>
  </si>
  <si>
    <t>&lt;br&gt;&lt;b&gt;Chicago Cutlery 4-piece Paring / Utility Knife Set &lt;/b&gt;&lt;br&gt;Contoured handles made of colorful, durable plastic make these knives comfortable to hold and easy to identify at a glance in the drawer or knife block. The set includes four essential styles, with stainless-steel blades precision sharpened for superior performance. Contoured soft-grip handle provides a super-comfortable, sturdy grip. Colored non-stick coating makes cutting easier and brings a pop of color to the kitchen. High-carbon stainless steel creates a stronger, harder blade to resist stains, rust and pitting. Signature 26-Degree Taper Grind edge for optimum sharpness, precise cutting and easy sharpening. Hand wash and dry immediately to keep in best condition &lt;br&gt;</t>
  </si>
  <si>
    <t xml:space="preserve">Chicago Cutlery 600 Series Beechwood 2-piece Vegetable / Parer Set </t>
  </si>
  <si>
    <t>&lt;br&gt;&lt;b&gt;Chicago Cutlery 600 Series Beechwood 2-piece Vegetable / Parer Set &lt;/b&gt;&lt;br&gt;Like those found in Japanese kitchens, these knives combine superior functionality with beautiful form. Their precision-sharpened stainless steel blades are fused to handles of smooth, solid beechwood with our patented pinch grip for unrivaled control while paring and chopping fruits and veggies. Japanese-influenced, contemporary Beechwood handles designed for beauty and control. High-carbon stainless-steel creates a stronger, harder blade to resist stains, rust and pitting. Hollow grind edge for sharpness, longevity and ease of cleaning. Patented pinch grip for greater control. Hand wash and dry immediately to keep in best condition &lt;br&gt;</t>
  </si>
  <si>
    <t xml:space="preserve">Chicago Cutlery 8-piece Stainless Steel Steak Knife Set </t>
  </si>
  <si>
    <t>&lt;br&gt;&lt;b&gt;Chicago Cutlery 8-piece Stainless Steel Steak Knife Set &lt;/b&gt;&lt;br&gt;These Chicago Cutlery knives are made from high-carbon stainless steel to resist pitting, staining and rusting. Heavier-weight stainless-steel handle provides a comfortable, heftier feel in the hand.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&lt;br&gt;</t>
  </si>
  <si>
    <t xml:space="preserve">Chicago Cutlery Armitage 16-piece Block Set </t>
  </si>
  <si>
    <t>&lt;br&gt;&lt;b&gt;Chicago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t>
  </si>
  <si>
    <t xml:space="preserve">Chicago Cutlery Avondale 16-piece Block Set </t>
  </si>
  <si>
    <t>&lt;br&gt;&lt;b&gt;Chicago Cutlery Avondale 16-piece Block Set &lt;/b&gt;&lt;br&gt;Neatly housed in an espresso-stained wood block, this set brings together the knives you need every day. Contoured polymer and stainless-steel handles feel great in the hand and lend this set strength, heft and contemporary style. High-carbon stainless-steel blades hold their edge longer and sharpen beautifully. Stainless-steel handle with polymer insets is designed for comfort and control.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Espresso-stain wood block keeps knives secure &lt;br&gt;</t>
  </si>
  <si>
    <t xml:space="preserve">Chicago Cutlery Avondale 6.75" Santoku Knife </t>
  </si>
  <si>
    <t>&lt;br&gt;&lt;b&gt;Chicago Cutlery Avondale 6.75" Santoku Knife &lt;/b&gt;&lt;br&gt;With forged stainless steel across the top and durable polymer at the grip, this knife's contoured handle delivers comfort and control with style. The high-carbon stainless-steel blade is shaped for efficient chopping and mincing and scalloped to help even paper-thin slices slide right off. Stainless-steel handle with polymer insets is designed for comfort and control.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&lt;br&gt;</t>
  </si>
  <si>
    <t xml:space="preserve">Chicago Cutlery Basics 4-piece Steak Knife Set </t>
  </si>
  <si>
    <t>&lt;br&gt;&lt;b&gt;Chicago Cutlery Basics 4-piece Steak Knife Set &lt;/b&gt;&lt;br&gt;With their richly grained hardwood handles and sturdy triple rivets, these knives put classic steakhouse style on your table. The extra-thick, serrated blades offer great precision and control for cutting the tenderest filet or the heartiest T-bone, while full tangs boost their durability. Contoured natural hardwood handle for a comfortable, sure trip. Triple rivets securely fasten handle to tang for safety and stability. High-carbon stainless steel creates a stronger, harder blade to resist stains, rust and pitting. Signature 26-Degree Taper Grind edge for optimum sharpness, precise cutting and easy sharpening. Hand washing recommended &lt;br&gt;</t>
  </si>
  <si>
    <t xml:space="preserve">Chicago Cutlery Belden 15-piece Block Set </t>
  </si>
  <si>
    <t>&lt;br&gt;&lt;b&gt;Chicago Cutlery Belden 15-piece Block Set &lt;/b&gt;&lt;br&gt;Fitted with curved polymer-and-steel handles, these knives seamlessly blend modern form with outstanding function. A cherry-stained wood block stows the knives and protects their precision-honed, high-carbon stainless-steel blades. The set also includes shears, a peeler and six steak knives. Stainless-steel handles with polymer insets are designed for comfort and control. High-carbon stainless steel creates a stronger, harder blade to resist stains, rust and pitting. Signature 26-Degree Taper Grind edge for optimum sharpness, precise cutting and easy sharpening. Forged design for increased weight and balance. Full metal tang provides added strength, balance, and control . Metal bolster for added balance and safe handling. Hand wash and dry immediately to keep in best condition . Cherry-stain wood block keeps knives secure &lt;br&gt;</t>
  </si>
  <si>
    <t xml:space="preserve">Chicago Cutlery Black Oxide 7-piece Block Set </t>
  </si>
  <si>
    <t>&lt;br&gt;&lt;b&gt;Chicago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t>
  </si>
  <si>
    <t xml:space="preserve">Chicago Cutlery Black Oxide 8" Slicer Knife </t>
  </si>
  <si>
    <t>&lt;br&gt;&lt;b&gt;Chicago Cutlery Black Oxide 8" Slicer Knife &lt;/b&gt;&lt;br&gt;Ultra-sleek lines and an eye-catching black finish turn this slicer into a display-worthy design element. Ideal for carving meats and slicing cheeses, it delivers high performance with superb German MoV steel blade, a die-cast bolster and an ergonomic handle. Winner of multiple design awards. Innovative Responsive Touch Technology™ handle with ergonomic silicon inset that responds to the contour of your hand, for remarkable control and comfort. High-carbon German MoV steel blade provides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Hand wash and dry immediately to keep in best condition &lt;br&gt;</t>
  </si>
  <si>
    <t xml:space="preserve">Chicago Cutlery Burling 14-piece Block Set </t>
  </si>
  <si>
    <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t>
  </si>
  <si>
    <t xml:space="preserve">Chicago Cutlery Centurion Scissors Black </t>
  </si>
  <si>
    <t>&lt;br&gt;&lt;b&gt;Chicago Cutlery Centurion Scissors Black &lt;/b&gt;&lt;br&gt;Tackle everything from cutting parchment and packaging to opening bottles and jars with our go-to kitchen scissors. Their smart design combines durable, non-porous, black poly handles with high-carbon stainless-steel blades and an inset bottle grip. A reusable sheath protects them during storage. High-carbon stainless-steel blades with poly handles. Comfortable grip, for use in right or left handBlade notch securely holds bones. Hand washing recommended &lt;br&gt;</t>
  </si>
  <si>
    <t xml:space="preserve">Chicago Cutlery Damen 3.5” Parer Knife </t>
  </si>
  <si>
    <t>&lt;br&gt;&lt;b&gt;Chicago Cutlery Damen 3.5” Parer Knife &lt;/b&gt;&lt;br&gt;A comfortable, contoured grip and balanced construction make our paring knife among a cook's most-used. Triple rivets secure its polymer handle to a full-tang, high-carbon, stainless-steel blade, with bolster for safer handling. Contoured polymer handle provides a comfortable grip and optimal control. Triple-riveted handle secures the blade and adds stability. High-carbon stainless steel creates a stronger, harder blade to resist stains, rust and pitting. Forged design for increased weight and balance. Full metal tang provides added strength, balance, and control. Metal bolster for added balance and safe handling. Sharpened for precision cutting. Hand wash and dry immediately to keep in best condition &lt;br&gt;</t>
  </si>
  <si>
    <t xml:space="preserve">Chicago Cutlery Damen 3-piece Knife Set </t>
  </si>
  <si>
    <t>&lt;br&gt;&lt;b&gt;Chicago Cutlery Damen 3-piece Knife Set &lt;/b&gt;&lt;br&gt;A comfortable, contoured grip and balanced construction make these three knives—for chopping, paring and cutting—among a cook’s most-used. Triple rivets secure the polymer handles to full-tang, high-carbon, stainless-steel blades, with bolsters for safer handling. Contoured polymer handles provide a comfortable grip and optimal control. Triple-riveted handles secure the blades and add stability. High-carbon stainless steel creates stronger, harder blades to resist stains, rust and pitting. Forged design for increased weight and balance. Full metal tangs provide added strength, balance, and control. Metal bolsters for added balance and safe handling. Sharpened for precision cutting. Hand wash and dry immediately to keep in best condition &lt;br&gt;</t>
  </si>
  <si>
    <t xml:space="preserve">Chicago Cutlery Damen 4.5" Utility Knife </t>
  </si>
  <si>
    <t>&lt;br&gt;&lt;b&gt;Chicago Cutlery Damen 4.5" Utility Knife &lt;/b&gt;&lt;br&gt;A comfortable, contoured grip and balanced construction make our serrated utility knife among a cook's most-used. Triple rivets secure its polymer handle to a full-tang, high-carbon, stainless-steel blade, with bolster for safer handling. Contoured polymer handle provides a comfortable grip and optimal control. Triple-riveted handle secures the blade and adds stability. High-carbon stainless steel creates a stronger, harder blade to resist stains, rust and pitting. Forged design for increased weight and balance. Full metal tang provides added strength, balance, and control. Metal bolster for added balance and safe handling. Sharpened for precision cutting. Hand wash and dry immediately to keep in best condition &lt;br&gt;</t>
  </si>
  <si>
    <t xml:space="preserve">Chicago Cutlery Damen 4-piece Steak Knife Set </t>
  </si>
  <si>
    <t>&lt;br&gt;&lt;b&gt;Chicago Cutlery Damen 4-piece Steak Knife Set &lt;/b&gt;&lt;br&gt;A contoured grip and balanced construction make our four steak knives—serrated for easier cutting and slicing—comfortable to use. Triple rivets secure the polymer handles to full-tang, high-carbon, stainless-steel blades, with bolsters for safer handling. Contoured polymer handles provide a comfortable grip and optimal control. Triple-riveted handles secure the blades and add stability. High-carbon stainless steel creates stronger, harder blades to resist stains, rust and pitting. Forged design for increased weight and balance. Full metal tangs provide added strength, balance, and control. Metal bolsters for added balance and safe handling. Sharpened for precision cutting. Hand wash and dry immediately to keep in best condition &lt;br&gt;</t>
  </si>
  <si>
    <t xml:space="preserve">Chicago Cutlery Damen 6.5" Nakiri Knife with Chop Assist </t>
  </si>
  <si>
    <t>&lt;br&gt;&lt;b&gt;Chicago Cutlery Damen 6.5" Nakiri Knife with Chop Assist &lt;/b&gt;&lt;br&gt;A contoured grip and removable chop assist make our nakiri knife a comfortable choice for chopping vegetables. Triple rivets secure its polymer handle to a full-tang, high-carbon, stainless-steel blade, with bolster for safer handling. Contoured polymer handle provides a comfortable grip and optimal control. Triple-riveted handle secures the blade and adds stability. High-carbon stainless steel creates a stronger, harder blade to resist stains, rust and pitting. Forged design for increased weight and balance. Full metal tang provides added strength, balance, and control. Metal bolster for added balance and safe handling. Sharpened for precision cutting. Hand wash and dry immediately to keep in best condition &lt;br&gt;</t>
  </si>
  <si>
    <t xml:space="preserve">Chicago Cutlery Damen 6.75” Santoku Knife </t>
  </si>
  <si>
    <t>&lt;br&gt;&lt;b&gt;Chicago Cutlery Damen 6.75” Santoku Knife &lt;/b&gt;&lt;br&gt;A contoured grip and balanced construction make our versatile santoku knife a comfortable choice for slicing or chopping. Triple rivets secure its polymer handle to a full-tang, high-carbon, stainless-steel blade, with bolster for safer handling. Contoured polymer handle provides a comfortable grip and optimal control. Triple-riveted handle secures the blade and adds stability. High-carbon stainless steel creates a stronger, harder blade to resist stains, rust and pitting. Forged design for increased weight and balance. Full metal tang provides added strength, balance, and control. Metal bolster for added balance and safe handling. Sharpened for precision cutting. Hand wash and dry immediately to keep in best condition &lt;br&gt;</t>
  </si>
  <si>
    <t xml:space="preserve">Chicago Cutlery Damen 7.75” Chef Knife </t>
  </si>
  <si>
    <t>&lt;br&gt;&lt;b&gt;Chicago Cutlery Damen 7.75” Chef Knife &lt;/b&gt;&lt;br&gt;A contoured grip and balanced construction make our versatile chef knife a comfortable choice for chopping and dicing. Triple rivets secure its polymer handle to a full-tang, high-carbon, stainless-steel blade, with bolster for safer handling. Contoured polymer handle provides a comfortable grip and optimal control. Triple-riveted handle secures the blade and adds stability. High-carbon stainless steel creates a stronger, harder blade to resist stains, rust and pitting. Forged design for increased weight and balance. Full metal tang provides added strength, balance, and control. Metal bolster for added balance and safe handling. Sharpened for precision cutting. Hand wash and dry immediately to keep in best condition &lt;br&gt;</t>
  </si>
  <si>
    <t xml:space="preserve">Chicago Cutlery Deluxe Scissors, Black </t>
  </si>
  <si>
    <t>&lt;br&gt;&lt;b&gt;Chicago Cutlery Deluxe Scissors, Black &lt;/b&gt;&lt;br&gt;Scissors plus screwdriver plus bottle opener plus jar grip—with multiple tools built right into their handles, our deluxe scissors do much more than snip twine and cut parchment. Made of high-carbon stainless steel and fitted with black poly handles that are durable and non-porous. High-carbon stainless-steel blades with poly handles. Comfortable grip, for use in right or left hand. Includes bottle opener and flathead screwdriver. Blade notch securely holds bones. Blades separate for easy cleaning. Hand washing recommended &lt;br&gt;</t>
  </si>
  <si>
    <t xml:space="preserve">Chicago Cutlery Dual Sharpener </t>
  </si>
  <si>
    <t>&lt;br&gt;&lt;b&gt;Chicago Cutlery Dual Sharpener &lt;/b&gt;&lt;br&gt;Equipped with two sharpening surfaces, our dual sharpener smooths out rough spots on blades with its coarse-grit side, then hones a precision edge with its fine-grit side. Tough plastic housing has a suction base that attaches securely to your countertop during use. Sized small for storage. Dual sharpening: one slot coarsely sharpens to smooth out rough edges, other slot finely sharpens for a sharp edge. Suction cup base attaches to countertop for a sure, stable hold while sharpening. Compact size stores easily &lt;br&gt;</t>
  </si>
  <si>
    <t xml:space="preserve">Chicago Cutlery Ellsworth 13-piece Block Set </t>
  </si>
  <si>
    <t>&lt;br&gt;&lt;b&gt;Chicago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t>
  </si>
  <si>
    <t xml:space="preserve">Chicago Cutlery Essentials 15-piece Block Set </t>
  </si>
  <si>
    <t>&lt;br&gt;&lt;b&gt;Chicago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t>
  </si>
  <si>
    <t xml:space="preserve">Chicago Cutlery Essentials 2-piece Santoku / Partoku Knife Set </t>
  </si>
  <si>
    <t>&lt;br&gt;&lt;b&gt;Chicago Cutlery Essentials 2-piece Santoku / Partoku Knife Set &lt;/b&gt;&lt;br&gt;Culinary tradition and our expertise inform the shape and style of our polymer-handled santoku and partoku knives, built with stainless-steel blades great for chopping, mincing or slicing vegetables. Their triple-rivet construction holds the full metal tangs securely to their handles.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&lt;br&gt;</t>
  </si>
  <si>
    <t xml:space="preserve">Chicago Cutlery Essentials 3.5" Paring Knife </t>
  </si>
  <si>
    <t>&lt;br&gt;&lt;b&gt;Chicago Cutlery Essentials 3.5" Paring Knife &lt;/b&gt;&lt;br&gt;Culinary tradition and our expertise inform the shape and style of our polymer-handled paring knife, built with a stainless-steel blade ideal for paring and cutting. Its triple-rivet construction holds the full metal tang securely to the handle. Stores in a reusable blade protector. Traditional polymer handle. Triple rivets securely fasten handle to tang for increased safety and stability. High-quality stainless-steel blade. Signature 26-Degree Taper Grind edge for optimum sharpness, precise cutting and easy sharpening. Full metal tang provides added strength, balance, and control. Hand wash and dry immediately to keep in best condition &lt;br&gt;</t>
  </si>
  <si>
    <t xml:space="preserve">Chicago Cutlery Essentials 3-piece Knife Set </t>
  </si>
  <si>
    <t>&lt;br&gt;&lt;b&gt;Chicago Cutlery Essentials 3-piece Knife Set &lt;/b&gt;&lt;br&gt;Culinary tradition and our expertise inform the shape and style of our polymer-handled knives, built with stainless-steel blades designed for chopping, paring or slicing. Their triple-rivet construction holds the full metal tangs securely to their handles.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&lt;br&gt;</t>
  </si>
  <si>
    <t xml:space="preserve">Chicago Cutlery Essentials 4.75" Serrated Utility Knife </t>
  </si>
  <si>
    <t>&lt;br&gt;&lt;b&gt;Chicago Cutlery Essentials 4.75" Serrated Utility Knife &lt;/b&gt;&lt;br&gt;Culinary tradition and our expertise inform the shape and style of our polymer-handled utility knife, built with a serrated, stainless-steel blade ideal for cutting. Its triple-rivet construction holds the full metal tang securely to the handle. Stores in a reusable blade protector. Traditional polymer handle. Triple rivets securely fasten handle to tang for increased safety and stability. High-quality stainless-steel blade. Signature 26-Degree Taper Grind edge for optimum sharpness, precise cutting and easy sharpening. Full metal tang provides added strength, balance, and control. Hand wash and dry immediately to keep in best condition &lt;br&gt;</t>
  </si>
  <si>
    <t xml:space="preserve">Chicago Cutlery Essentials 4-piece Steak Knife Set </t>
  </si>
  <si>
    <t>&lt;br&gt;&lt;b&gt;Chicago Cutlery Essentials 4-piece Steak Knife Set &lt;/b&gt;&lt;br&gt;Culinary tradition and our expertise inform the shape and style of our polymer-handled steak knives, built with serrated, stainless-steel blades ideal for cutting meat. Their triple-rivet construction holds the full metal tangs securely to their handles.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&lt;br&gt;</t>
  </si>
  <si>
    <t xml:space="preserve">Chicago Cutlery Essentials 5" Partoku Knife </t>
  </si>
  <si>
    <t>&lt;br&gt;&lt;b&gt;Chicago Cutlery Essentials 5" Partoku Knife &lt;/b&gt;&lt;br&gt;Culinary tradition and our expertise inform the shape and style of our polymer-handled partoku knife, built with a stainless-steel blade for chopping or slicing. Triple-rivet construction holds the full metal tang securely to handle. Stores in a reusable blade protector. Traditional polymer handle. Triple rivets securely fasten handle to tang for increased safety and stability. High-quality stainless-steel blade. Signature 26-Degree Taper Grind edge for optimum sharpness, precise cutting and easy sharpening. Full metal tang provides added strength, balance, and control. Hand wash and dry immediately to keep in best condition &lt;br&gt;</t>
  </si>
  <si>
    <t xml:space="preserve">Chicago Cutlery Essentials 5-piece Knife Set </t>
  </si>
  <si>
    <t>&lt;br&gt;&lt;b&gt;Chicago Cutlery Essentials 5-piece Knife Set &lt;/b&gt;&lt;br&gt;Culinary tradition and our expertise inform the shape and style of our polymer-handled steak knives, built with serrated, stainless-steel blades ideal for cutting meat. Their triple-rivet construction holds the full metal tangs securely to their handles. Traditional polymer handles. Triple rivets securely fasten handles to tangs for increased safety and stability . High-quality stainless-steel blades. Signature 26-Degree Taper Grind edge for optimum sharpness, precise cutting and easy sharpening. Full metal tangs provide added strength, balance, and control . Hand wash and dry immediately to keep in best condition &lt;br&gt;</t>
  </si>
  <si>
    <t xml:space="preserve">Chicago Cutlery Essentials 8" Chef Knife </t>
  </si>
  <si>
    <t>&lt;br&gt;&lt;b&gt;Chicago Cutlery Essentials 8" Chef Knife &lt;/b&gt;&lt;br&gt;Culinary tradition and our expertise inform the shape and style of our polymer-handled chef knife, built with a stainless-steel blade for chopping or dicing. Triple-rivet construction holds the full metal tang securely to handle. Stores in a reusable blade protector. Traditional polymer handle. Triple rivets securely fasten handle to tang for increased safety and stability. High-quality stainless-steel blade. Signature 26-Degree Taper Grind edge for optimum sharpness, precise cutting and easy sharpening. Full metal tang provides added strength, balance, and control. Hand wash and dry immediately to keep in best condition &lt;br&gt;</t>
  </si>
  <si>
    <t xml:space="preserve">Chicago Cutlery Fusion 5” Utility Knife </t>
  </si>
  <si>
    <t>&lt;br&gt;&lt;b&gt;Chicago Cutlery Fusion 5” Utility Knife &lt;/b&gt;&lt;br&gt;The padded, non-slip grip of our black poly–handled utility knife makes meal prep more comfortable. Carefully fitted with a high-carbon, stainless-steel blade, it's beautifully balanced and shaped for paring, peeling and slicing. Asian-influenced, cushion-grip handle provides a sturdy, non-slip grip. High-carbon stainless steel creates a stronger, harder blade to resist stains, rust and pitting. Signature 26-Degree Taper Grind edge for optimum sharpness, precise cutting and easy sharpening. Forged design for increased weight and balance. Metal bolster for added balance and safe handling. Hand wash and dry immediately to keep in best condition &lt;br&gt;</t>
  </si>
  <si>
    <t xml:space="preserve">Chicago Cutlery Fusion 7” Santoku Knife </t>
  </si>
  <si>
    <t>&lt;br&gt;&lt;b&gt;Chicago Cutlery Fusion 7” Santoku Knife &lt;/b&gt;&lt;br&gt;The padded, non-slip grip of our black poly–handled santoku knife makes meal prep more comfortable. Carefully fitted with a high-carbon, stainless-steel blade, it's beautifully balanced and shaped for chopping, dicing and mincing vegetables. Asian-influenced, cushion-grip handle provides a sturdy, non-slip grip. High-carbon stainless steel creates a stronger, harder blade to resist stains, rust and pitting. Signature 26-Degree Taper Grind edge for optimum sharpness, precise cutting and easy sharpening. Forged design for increased weight and balance. Metal bolster for added balance and safe handling. Hand wash and dry immediately to keep in best condition &lt;br&gt;</t>
  </si>
  <si>
    <t xml:space="preserve">Chicago Cutlery Fusion 8” Slicer </t>
  </si>
  <si>
    <t>&lt;br&gt;&lt;b&gt;Chicago Cutlery Fusion 8” Slicer &lt;/b&gt;&lt;br&gt;The padded, non-slip grip of our black poly–handled slicer makes meal prep more comfortable. Carefully fitted with a high-carbon, stainless-steel blade, it's beautifully balanced and shaped for carving meat. Asian-influenced, cushion-grip handle provides a sturdy, non-slip grip. High-carbon stainless steel creates a stronger, harder blade to resist stains, rust and pitting. Signature 26-Degree Taper Grind edge for optimum sharpness, precise cutting and easy sharpening. Forged design for increased weight and balance. Metal bolster for added balance and safe handling. Hand wash and dry immediately to keep in best condition &lt;br&gt;</t>
  </si>
  <si>
    <t xml:space="preserve">Chicago Cutlery Insignia 14-piece Matte Bronze Block Set </t>
  </si>
  <si>
    <t>&lt;br&gt;&lt;b&gt;Chicago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t>
  </si>
  <si>
    <t xml:space="preserve">Chicago Cutlery Insignia Steel 13-piece Block Set </t>
  </si>
  <si>
    <t>&lt;br&gt;&lt;b&gt;Chicago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t>
  </si>
  <si>
    <t xml:space="preserve">Chicago Cutlery Insignia Steel 18-piece Guided Grip Block Set </t>
  </si>
  <si>
    <t>&lt;br&gt;&lt;b&gt;Chicago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t>
  </si>
  <si>
    <t xml:space="preserve">Chicago Cutlery Insignia Steel 4-piece Steak Knife Set </t>
  </si>
  <si>
    <t>&lt;br&gt;&lt;b&gt;Chicago Cutlery Insignia Steel 4-piece Steak Knife Set &lt;/b&gt;&lt;br&gt;Comfortably contoured stainless-steel handles hold the high-carbon stainless-steel blades of our steak-knife set, purpose-built for cutting meat quickly and easily.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Hand wash and dry immediately to keep in best condition &lt;br&gt;</t>
  </si>
  <si>
    <t xml:space="preserve">Chicago Cutlery Insignia2 18-piece Block Set </t>
  </si>
  <si>
    <t>&lt;br&gt;&lt;b&gt;Chicago Cutlery Insignia2 18-piece Block Set &lt;/b&gt;&lt;br&gt;Quality controlled. Put your best prep forward with this full-featured cutlery set, which features handsome full-tang knives, professional-quality stainless steel blades &amp; a promise to take on each &amp; every job in the kitchen. Full-tang designs with professional-quality stainless steel blades. Triple-riveted polymer handles. Black contour handles for comfort prep. Forged design for increased weight and balance. High-carbon stainless steel creates stronger, harder blades to resist stains, rust and pitting. Signature 26-Degree Taper Grind edge for optimum sharpness, precise cutting and easy sharpening. Natural 18-slot wood block has built-in sharpener for simple, convenient sharpening. Hand wash and dry immediately to keep in best condition &lt;br&gt;</t>
  </si>
  <si>
    <t xml:space="preserve">Chicago Cutlery MagnaSharp Magnetic Mouse Knife Sharpener </t>
  </si>
  <si>
    <t>&lt;br&gt;&lt;b&gt;Chicago Cutlery MagnaSharp Magnetic Mouse Knife Sharpener &lt;/b&gt;&lt;br&gt;Keep your Chicago Cutlery knives at their precision-edged best with our handy manual sharpener. Its tension-locked slot pops out so you can slide blade through and over ceramic honing rods inside. Magnetic back lets you store it where it’s always easy to find. Durable molded plastic body. Stow-away sharpener stores inside to keep clean. Compact size with magnetic back for easy storage &lt;br&gt;</t>
  </si>
  <si>
    <t xml:space="preserve">Chicago Cutlery Metropolitan 2.75" Paring Knife </t>
  </si>
  <si>
    <t>&lt;br&gt;&lt;b&gt;Chicago Cutlery Metropolitan 2.75" Paring Knife &lt;/b&gt;&lt;br&gt;An updated take on a culinary classic, our paring knife has a contoured polymer handle and high-carbon, stainless-steel blade sized for everything from slicing to peeling. Triple rivets secure its full metal tang. Polymer handle provides a comfortable, sure grip. Triple rivets securely fasten handle to tang for increased safety and stability. High-carbon stainless steel creates a stronger, harder blade to resist stains, rust and pitting. Signature 26-Degree Taper Grind edge for optimum sharpness, precise cutting and easy sharpening. Full metal tang provides added strength, balance, and control. Hand wash and dry immediately to keep in best condition &lt;br&gt;</t>
  </si>
  <si>
    <t xml:space="preserve">Chicago Cutlery Metropolitan 2-piece Santoku / Partoku Knife Set </t>
  </si>
  <si>
    <t>&lt;br&gt;&lt;b&gt;Chicago Cutlery Metropolitan 2-piece Santoku / Partoku Knife Set &lt;/b&gt;&lt;br&gt;Polymer handles provide a comfortable, sure grip. Triple rivets securely fasten handles to tangs for increased safety and stability. High-carbon stainless steel creates stronger, harder blades to resist stains, rust and pitting. Signature 26-Degree Taper Grind edge for optimum sharpness, precise cutting and easy sharpening. Full metal tangs provide added strength, balance, and control. Knives have a scalloped edge to help prevent food from sticking while cutting. Hand wash and dry immediately to keep in best condition &lt;br&gt;</t>
  </si>
  <si>
    <t xml:space="preserve">Chicago Cutlery Metropolitan 3-piece Knife Set </t>
  </si>
  <si>
    <t>&lt;br&gt;&lt;b&gt;Chicago Cutlery Metropolitan 3-piece Knife Set &lt;/b&gt;&lt;br&gt;Our updated take on three culinary classics, our set mixes contoured polymer handles with high-carbon, stainless-steel blades, streamlining everything from chopping and dicing to paring and slicing. Triple rivets secure their full metal tangs. Polymer handles provide a comfortable, sure grip. Triple rivets securely fasten handles to tangs for increased safety and stability. High-carbon stainless steel creates stronger, harder blades to resist stains, rust and pitting. Signature 26-Degree Taper Grind edge for optimum sharpness, precise cutting and easy sharpening. Full metal tangs provide added strength, balance, and control. Hand wash and dry immediately to keep in best condition &lt;br&gt;</t>
  </si>
  <si>
    <t xml:space="preserve">Chicago Cutlery Polyworks 3-piece Poly Board Set </t>
  </si>
  <si>
    <t>&lt;br&gt;&lt;b&gt;Chicago Cutlery Polyworks 3-piece Poly Board Set &lt;/b&gt;&lt;br&gt;This set has three different sizes of cutting boards, so you can choose the one that’s right for the task at hand. The polymer boards are easy to clean, have a groove to capture juices, and are easy on your knives. Polyworks 3-pc Poly Board Set includes one each: 7” x 14”; 8” x 12” &amp; 10”'; and 14” cutting boards. Easy-to-clean, durable polymer material with no-mess juice groove. Dishwasher safe. Hand washing recommended &lt;br&gt;</t>
  </si>
  <si>
    <t xml:space="preserve">Chicago Cutlery Rustica 7-piece German Steel Block Set </t>
  </si>
  <si>
    <t>&lt;br&gt;&lt;b&gt;Chicago Cutlery Rustica 7-piece German Steel Block Set &lt;/b&gt;&lt;br&gt;The triple-rivet wood handles hold stainless-steel blades with a black stonewash finish, for a look that will turn heads. Natural wood displays and protects the high-carbon stainless-steel blades and shows them off beautifully. The set includes all of the most popular knives for cutting, chopping and slicing. Sleek triple-rivet handles fit comfortably in the hand Stainless-steel blades with a black stonewash finish for a gorgeous look. High-carbon stainless steel creates stronger, harder blades to resist stains, rust and pitting. Signature 26-Degree Taper Grind edge for optimum sharpness, precise cutting and easy sharpening. Full metal tang provides added strength, balance, and control. Natural wood displays knives while keeping them secure. Hand wash and dry immediately to keep in best condition &lt;br&gt;</t>
  </si>
  <si>
    <t xml:space="preserve">Chicago Cutlery Vivid 2-piece Santoku / Paring Knife Set </t>
  </si>
  <si>
    <t>&lt;br&gt;&lt;b&gt;Chicago Cutlery Vivid 2-piece Santoku / Paring Knife Set &lt;/b&gt;&lt;br&gt;Easy to love—and even easier to find—our brightly colored knives stand out in the kitchen. These two essential styles have soft-grip handles color-matched to nonstick-coated blades made of high-carbon stainless steel. Built for chopping and peeling. Contoured soft-grip handles provide a super-comfortable, sturdy grip. Colored non-stick coating makes cutting easier and brings a pop of color to the kitchen. High-carbon stainless steel creates stronger, harder blades to resist stains, rust and pitting. Signature 26-Degree Taper Grind edge for optimum sharpness, precise cutting and easy sharpening. Santoku knife has a scalloped edge to help prevent food from sticking while cutting. Hand wash and dry immediately to keep in best condition &lt;br&gt;</t>
  </si>
  <si>
    <t xml:space="preserve">Chicago Cutlery Vivid 3-piece Knife Set </t>
  </si>
  <si>
    <t>&lt;br&gt;&lt;b&gt;Chicago Cutlery Vivid 3-piece Knife Set &lt;/b&gt;&lt;br&gt;Easy to love—and even easier to find—our brightly colored knives stand out in the kitchen. These two essential styles have soft-grip handles color-matched to nonstick-coated blades made of high-carbon stainless steel. Built for chopping, slicing, peeling and paring. Contoured soft-grip handles provide a super-comfortable, sturdy grip. Colored non-stick coating makes cutting easier and brings a pop of color to the kitchen. High-carbon stainless steel creates stronger, harder blades to resist stains, rust and pitting. Signature 26-Degree Taper Grind edge for optimum sharpness, precise cutting and easy sharpening. Hand wash and dry immediately to keep in best condition &lt;br&gt;</t>
  </si>
  <si>
    <t xml:space="preserve">Chicago Cutlery Vivid 5-piece Knife Set </t>
  </si>
  <si>
    <t>&lt;br&gt;&lt;b&gt;Chicago Cutlery Vivid 5-piece Knife Set &lt;/b&gt;&lt;br&gt;Easy to love—and even easier to find—our brightly colored knives stand out in the kitchen. Each essential style has a soft-grip handle that’s color-matched to a nonstick-coated blade made of high-carbon stainless steel. Chopping, mincing, slicing, peeling, paring—you’re covered. Contoured soft-grip handles provide a super-comfortable, sturdy grip. Colored non-stick coating makes cutting easier and brings a pop of color to the kitchen. High-carbon stainless steel creates stronger, harder blades to resist stains, rust and pitting. Signature 26-Degree Taper Grind edge for optimum sharpness, precise cutting and easy sharpening. Santoku knife has a scalloped edge to help prevent food from sticking while cutting. Hand wash and dry immediately to keep in best condition &lt;br&gt;</t>
  </si>
  <si>
    <t xml:space="preserve">Chicago Cutlery Vivid 8” Chef Knife, Red </t>
  </si>
  <si>
    <t>&lt;br&gt;&lt;b&gt;Chicago Cutlery Vivid 8” Chef Knife, Red &lt;/b&gt;&lt;br&gt;Easy to love—and even easier to find—our bright-red chef knife stands out in the kitchen. This essential style has a soft-grip handle color-matched to a nonstick-coated blade made of high-carbon stainless steel. Makes quick work of chopping and dicing. Contoured soft-grip handle provides a super-comfortable, sturdy grip. Colored non-stick coating makes cutting easier and brings a pop of color to the kitchen. High-carbon stainless steel creates a stronger, harder blade to resist stains, rust and pitting
Signature 26-Degree Taper Grind edge for optimum sharpness, precise cutting and easy sharpening. Hand wash and dry immediately to keep in best condition &lt;br&gt;</t>
  </si>
  <si>
    <t xml:space="preserve">BT10P </t>
  </si>
  <si>
    <t xml:space="preserve">Chicago Cutlery Walnut Tradition 10" Bread Knife / Slicer </t>
  </si>
  <si>
    <t>&lt;br&gt;&lt;b&gt;Chicago Cutlery Walnut Tradition 10" Bread Knife / Slicer &lt;/b&gt;&lt;br&gt;Our exclusive Taper Grind edge technology stays sharper longer and is easy to resharpen. High-carbon stainless steel blades resist stains and rust for lasting beauty. Triple compression brass rivets hold the handles securely to blade for safety and stability.Walnut Tradition 10" Bread Knife / Slicer. Brass Triple Rivets securely fasten handle to tang for safety and stability.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</si>
  <si>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102SP </t>
  </si>
  <si>
    <t xml:space="preserve">Chicago Cutlery Walnut Tradition 3” Paring / Boning Knife </t>
  </si>
  <si>
    <t>&lt;br&gt;&lt;b&gt;Chicago Cutlery Walnut Tradition 3” Paring / Boning Knife &lt;/b&gt;&lt;br&gt;Triple-compression brass rivets give you added safety and stability. And the stainless steel blade resists pitting, staining and rusting. Brass Triple Rivets securely fasten handle to tang for safety and stability.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</si>
  <si>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100SP </t>
  </si>
  <si>
    <t xml:space="preserve">Chicago Cutlery Walnut Tradition 3” Paring Knife </t>
  </si>
  <si>
    <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</si>
  <si>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B42 </t>
  </si>
  <si>
    <t xml:space="preserve">Chicago Cutlery Walnut Tradition 3-piece Knife Set </t>
  </si>
  <si>
    <t>&lt;br&gt;&lt;b&gt;Chicago Cutlery Walnut Tradition 3-piece Knife Set &lt;/b&gt;&lt;br&gt;Solid walnut handles, high-carbon stainless-steel blades, and the styles you need for chopping, deboning and paring make these three knives essential to your kitchen routine. Triple brass rivets secure the full-tang blades to the handles. Contoured walnut wood handles provide a comfortable, sure grip. Brass triple rivets securely fasten handles to tangs for safety and stability. High-carbon stainless steel creates stronger, harder blades to resist stains, rust and pitting. Signature 26-Degree Taper Grind edge for optimum sharpness, precise cutting and easy sharpening. Full-metal tangs add strength, balance, and control. Hand wash and dry immediately to keep in best condition &lt;br&gt;</t>
  </si>
  <si>
    <t xml:space="preserve">B144 </t>
  </si>
  <si>
    <t xml:space="preserve">Chicago Cutlery Walnut Tradition 4-piece Steak Knife Set </t>
  </si>
  <si>
    <t>&lt;br&gt;&lt;b&gt;Chicago Cutlery Walnut Tradition 4-piece Steak Knife Set &lt;/b&gt;&lt;br&gt;Solid walnut handles, high-carbon stainless-steel blades, and the function you need to slice thick cuts of meat make this 4-pc set part of your steak-night routine. Triple brass rivets secure the full-tang blades to the handles. Contoured walnut wood handles provide a comfortable, sure grip. Brass triple rivets securely fasten handles to tangs for safety and stability.High-carbon stainless steel creates stronger, harder blades to resist stains, rust and pitting.Signature 26-Degree Taper Grind edge for optimum sharpness, precise cutting and easy sharpening. Full-metal tangs add strength, balance, and control. Hand wash and dry immediately to keep in best condition &lt;br&gt;</t>
  </si>
  <si>
    <t xml:space="preserve">62SP </t>
  </si>
  <si>
    <t xml:space="preserve">Chicago Cutlery Walnut Tradition 5" Boning Knife </t>
  </si>
  <si>
    <t>&lt;br&gt;&lt;b&gt;Chicago Cutlery Walnut Tradition 5" Boning Knife &lt;/b&gt;&lt;br&gt;Walnut Tradition 5” Boning Knife. Brass Triple Rivets securely fasten handle to tang for safety and stability.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</si>
  <si>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61SP </t>
  </si>
  <si>
    <t xml:space="preserve">Chicago Cutlery Walnut Tradition 6" Utility Knife </t>
  </si>
  <si>
    <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t>
  </si>
  <si>
    <t xml:space="preserve">78SP </t>
  </si>
  <si>
    <t xml:space="preserve">Chicago Cutlery Walnut Tradition 7.5" Slicing / Fillet Knife </t>
  </si>
  <si>
    <t>&lt;br&gt;&lt;b&gt;Chicago Cutlery Walnut Tradition 7.5" Slicing / Fillet Knife &lt;/b&gt;&lt;br&gt;Triple-compression brass rivets provide extra safety and stability. And the stainless steel blade resists pitting, staining and rusting.
7-1/2" Slicing / Fillet Knife. Brass Triple Rivets securely fasten handle to tang for safety and stability.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</si>
  <si>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42SP </t>
  </si>
  <si>
    <t xml:space="preserve">Chicago Cutlery Walnut Tradition 8" Chef Knife </t>
  </si>
  <si>
    <t>&lt;br&gt;&lt;b&gt;Chicago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</si>
  <si>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66SP </t>
  </si>
  <si>
    <t xml:space="preserve">Chicago Cutlery Walnut Tradition 8" Slicer / Carver Knife </t>
  </si>
  <si>
    <t>&lt;br&gt;&lt;b&gt;Chicago Cutlery Walnut Tradition 8" Slicer / Carver Knife &lt;/b&gt;&lt;br&gt;Walnut Tradition 8” Slicer/Carver Knife. Brass Triple Rivets securely fasten handle to tang for safety and stability.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</si>
  <si>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 xml:space="preserve">Chicago Cutlery Woodworks 12” x 16” Bamboo Cutting Board </t>
  </si>
  <si>
    <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t>
  </si>
  <si>
    <t xml:space="preserve">Chicago Cutlery Woodworks 14” x 20” Bamboo Cutting Board </t>
  </si>
  <si>
    <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</si>
  <si>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 xml:space="preserve">Chicago Cutlery Woodworks Bamboo 16” x 12” Cutting Board with Hook </t>
  </si>
  <si>
    <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t>
  </si>
  <si>
    <t xml:space="preserve">Chicago Cutlery Woodworks Rubberwood 2-piece Cutting Board Set </t>
  </si>
  <si>
    <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</si>
  <si>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 xml:space="preserve">Corelle Kyoto Leaves Counter Saver </t>
  </si>
  <si>
    <t>&lt;br&gt;&lt;b&gt;Corelle Kyoto Leaves Counter Saver &lt;/b&gt;&lt;br&gt;Inspired by the beauty of a Japanese garden, watercolor leaves grace our counter saver with shades of gray and burnished red. Great as a cheese board, a cutting surface for bread or a trivet under hot pots and pans, the glass platter is a versatile accessory for everyday and entertaining. Made from durable tempered glass. Won’t absorb odors or bacteria. Dishwasher safe &lt;br&gt;</t>
  </si>
  <si>
    <t xml:space="preserve">Corelle Shadow Iris Counter Saver </t>
  </si>
  <si>
    <t>&lt;br&gt;&lt;b&gt;Corelle Shadow Iris Counter Saver &lt;/b&gt;&lt;br&gt;The original tempered glass cutting board/trivet. Protects your counters and serving tables from hot pots and pans. Coordinates Shadow Iris Counter Saver 15" x 12" counter saver. Tempered glass cutting board. Won't collect odors or breed bacteria. Dishwasher safe &lt;br&gt;</t>
  </si>
  <si>
    <t xml:space="preserve">Corelle Simple Lines Counter Saver </t>
  </si>
  <si>
    <t>&lt;br&gt;&lt;b&gt;Corelle Simple Lines Counter Saver &lt;/b&gt;&lt;br&gt;A modern black border draws a stylish line on our counter saver. The sleek design has a contemporary look, but the durable glass platter can serve as a cheese board, a cutting surface for bread or a trivet under hot pots and pans. Tempered glass cutting board. Won't collect odors or breed bacteria. Dishwasher safe &lt;br&gt;</t>
  </si>
  <si>
    <t xml:space="preserve">Corelle Splendor Counter Saver </t>
  </si>
  <si>
    <t>&lt;br&gt;&lt;b&gt;Corelle Splendor Counter Saver &lt;/b&gt;&lt;br&gt;Adorned with plumes of soft gray and rich red, this butter dish brings splendid style to the table. Ideal for everyday food prep, family meals and entertaining, the versatile platter can serve as a cheese board, a cutting surface for bread or a trivet under hot pots and pans. Made from durable tempered glass. Won't absorb odors or bacteria. Dishwasher safe &lt;br&gt;</t>
  </si>
  <si>
    <t xml:space="preserve">Corelle Winter Frost White Counter Saver </t>
  </si>
  <si>
    <t>&lt;br&gt;&lt;b&gt;Corelle Winter Frost White Counter Saver &lt;/b&gt;&lt;br&gt;Experienced cooks know that wood cutting boards are a breeding ground for bacteria. That's why you should choose a nonporous cutting board like this one, made from durable tempered glass. Tempered glass cutting board. Won't collect odors or breed bacteria. Dishwasher safe &lt;br&gt;</t>
  </si>
  <si>
    <t>Chicago Cutlery</t>
  </si>
  <si>
    <t>10OZ White</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</si>
  <si>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</si>
  <si>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10OZ Black</t>
  </si>
  <si>
    <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</si>
  <si>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14OZ Black</t>
  </si>
  <si>
    <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</si>
  <si>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12OZ Black</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</si>
  <si>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t>
  </si>
  <si>
    <t>10OZ Copper</t>
  </si>
  <si>
    <t>&lt;br&gt;&lt;b&gt;Ember Mug²: Copper Edition&lt;/b&gt;&lt;br&gt;The new Ember Mug²: Copper Edition is perfect for use in your home, at your desk, or for holiday entertaining! This Special Edition Ember Mug allows you to set your precise drinking temperature and maintain it for approximately 1.5 hours, so your hot beverage is perfect from the first sip to the last drop. 10 fl oz (295 ml). Easy to clean. Mug is safe to handwash and submersible up to 1 meter in water. Built-in battery to maintain your drinking temperature. Includes new, redesigned charging coaster&lt;br&gt;</t>
  </si>
  <si>
    <t>Ember Mug 2 10 OZ - White</t>
  </si>
  <si>
    <t>Ember Mug 2 10 OZ - Black</t>
  </si>
  <si>
    <t>Ember Mug 2 14 OZ - Black</t>
  </si>
  <si>
    <t>Ember Travel Mug 2</t>
  </si>
  <si>
    <t>Ember Mug 2: Copper Edition</t>
  </si>
  <si>
    <t>Cube</t>
  </si>
  <si>
    <t>Cube Tracker</t>
  </si>
  <si>
    <t>Cube Pro</t>
  </si>
  <si>
    <t>Cube Shadow</t>
  </si>
  <si>
    <t>&lt;br&gt;&lt;b&gt;Cube Tracker&lt;/b&gt; - Features a matte rubber coated design and replaceable battery so you can reuse your device for years to come.&lt;br&gt;Cube Tracker has a range of up to 100ft and a volume of 80dB.&lt;br&gt;Replace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</si>
  <si>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</si>
  <si>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&lt;br&gt;&lt;br&gt;&lt;b&gt;Cube Shadow&lt;/b&gt; - The ultra thin bluetooth tracker. Featuring a rechargeable battery. Place it in your wallet, stick it to your tablet, laptop, and more. Track via our smartphone app.&lt;br&gt;Super thin &amp; ideal for wallet, passport, remote control, laptop, etc.&lt;br&gt;&lt;br&gt;Use to track any device that may have a dead battery when lost.&lt;br&gt;Designed to ring tagged objects within a 200ft range via app&lt;br&gt;Map Location in tracker app lets user view last known location on a map&lt;br&gt;Find command triggers the Shadow to ring with 2x the volume of the original Cube&lt;br&gt;Crowd Find enables anyone else with the app who is within proximity of tagged item to trigger an update on tag's latest location&lt;br&gt;&lt;br&gt;</t>
  </si>
  <si>
    <t>EmberBundle-1</t>
  </si>
  <si>
    <t>EmberBundle-2</t>
  </si>
  <si>
    <t>EmberBundle-3</t>
  </si>
  <si>
    <t>EmberBundle-4</t>
  </si>
  <si>
    <t>EmberBundle-5</t>
  </si>
  <si>
    <t>EmberBundle-6</t>
  </si>
  <si>
    <t>EmberBundle-7</t>
  </si>
  <si>
    <t>EmberBundle-8</t>
  </si>
  <si>
    <t>EmberBundle-9</t>
  </si>
  <si>
    <t>EmberBundle-10</t>
  </si>
  <si>
    <t>EmberBundle-11</t>
  </si>
  <si>
    <t>EmberBundle-12</t>
  </si>
  <si>
    <t>EmberBundle-13</t>
  </si>
  <si>
    <t>EmberBundle-14</t>
  </si>
  <si>
    <t>EmberBundle-15</t>
  </si>
  <si>
    <t>EmberBundle-16</t>
  </si>
  <si>
    <t>EmberBundle-17</t>
  </si>
  <si>
    <t>EmberBundle-18</t>
  </si>
  <si>
    <t>EmberBundle-19</t>
  </si>
  <si>
    <t>Ember Mug 2 10 OZ - White + Ember Mug 2 10 OZ - Black - 2 Item Bundle</t>
  </si>
  <si>
    <t>Ember Mug 2 10 OZ - White + Ember Mug 2 14 OZ - Black - 2 Item Bundle</t>
  </si>
  <si>
    <t>Ember Mug 2 10 OZ - Black + Ember Mug 2 14 OZ - Black - 2 Item Bundle</t>
  </si>
  <si>
    <t>Ember Mug 2 10 OZ - White + Ember Mug 2 10 OZ - White - 2 Item Bundle</t>
  </si>
  <si>
    <t>Ember Mug 2 10 OZ - Black + Ember Mug 2 10 OZ - Black - 2 Item Bundle</t>
  </si>
  <si>
    <t>Ember Mug 2 14 OZ - Black + Ember Mug 2 14 OZ - Black - 2 Item Bundle</t>
  </si>
  <si>
    <t>Ember Mug 2 10 OZ - White + Ember Mug 2 10 OZ - Black + Ember Mug 2 14 OZ - Black - 3 Item Bundle</t>
  </si>
  <si>
    <t>Ember Travel Mug 2 + Ember Mug 2 14 OZ - Black + Ember Mug 2 10 OZ - Black - 3 Item Bundle</t>
  </si>
  <si>
    <t>Ember Travel Mug 2 + Ember Mug 2 10 OZ - White - 2 Item Bundle</t>
  </si>
  <si>
    <t>Ember Travel Mug 2 + Ember Mug 2 10 OZ - Black - 2 Item Bundle</t>
  </si>
  <si>
    <t>Ember Travel Mug 2 + Ember Mug 2 14 OZ - Black - 2 Item Bundle</t>
  </si>
  <si>
    <t>Ember + Tile Bundle - Ember Mug 2 10 OZ - White + Tile Pro (2020) - 1 Pack</t>
  </si>
  <si>
    <t>Ember + Tile Bundle - Ember Mug 2 10 OZ - Black + Tile Pro (2020) - 1 Pack</t>
  </si>
  <si>
    <t>Ember + Tile Bundle - Ember Mug 2 14 OZ - Black + Tile Pro (2020) - 1 Pack</t>
  </si>
  <si>
    <t>Ember + Tile Bundle - Ember Travel Mug 2 + Tile Pro (2020) - 1 Pack</t>
  </si>
  <si>
    <t>Ember + Cube Bundle - Ember Mug 2 10 OZ - White + Cube Pro</t>
  </si>
  <si>
    <t>Ember + Cube Bundle - Ember Mug 2 10 OZ - Black + Cube Pro</t>
  </si>
  <si>
    <t>Ember + Cube Bundle - Ember Mug 2 14 OZ - Black + Cube Pro</t>
  </si>
  <si>
    <t>Ember + Cube Bundle - Ember Travel Mug 2 + Cube Pro</t>
  </si>
  <si>
    <t>This Bundle Contains: 1 Ember Mug 2 10 OZ - White + 1 Ember Mug 2 10 OZ - Black + 1 Ember Mug 2 14 OZ - Black</t>
  </si>
  <si>
    <t>This Bundle Contains: 1 Ember Travel Mug 2 + 1 Ember Mug 2 14 OZ - Black + 1 Ember Mug 2 10 OZ - Black</t>
  </si>
  <si>
    <t>This Bundle Contains: 1 Ember Mug 2 10 OZ - White + 1 Ember Mug 2 10 OZ - Black</t>
  </si>
  <si>
    <t>This Bundle Contains: 1 Ember Mug 2 10 OZ - White + 1 Ember Mug 2 14 OZ - Black</t>
  </si>
  <si>
    <t>This Bundle Contains: 1 Ember Mug 2 10 OZ - Black + 1 Ember Mug 2 14 OZ - Black</t>
  </si>
  <si>
    <t>This Bundle Contains: 1 Ember Mug 2 10 OZ - White + 1 Ember Mug 2 10 OZ - White</t>
  </si>
  <si>
    <t>This Bundle Contains: 1 Ember Mug 2 10 OZ - Black + 1 Ember Mug 2 10 OZ - Black</t>
  </si>
  <si>
    <t>This Bundle Contains: 1 Ember Mug 2 14 OZ - Black + 1 Ember Mug 2 14 OZ - Black</t>
  </si>
  <si>
    <t>This Bundle Contains: 1 Ember Travel Mug 2 + 1 Ember Mug 2 10 OZ - White</t>
  </si>
  <si>
    <t>This Bundle Contains: 1 Ember Travel Mug 2 + 1 Ember Mug 2 10 OZ - Black</t>
  </si>
  <si>
    <t>This Bundle Contains: 1 Ember Travel Mug 2 + 1 Ember Mug 2 14 OZ - Black</t>
  </si>
  <si>
    <t>This Bundle Contains: 1 Ember Mug 2 10 OZ - White + 1 Tile Pro (2020) - 1 Pack</t>
  </si>
  <si>
    <t>This Bundle Contains: 1 Ember Mug 2 10 OZ - Black + 1 Tile Pro (2020) - 1 Pack</t>
  </si>
  <si>
    <t>This Bundle Contains: 1 Ember Mug 2 14 OZ - Black + 1 Tile Pro (2020) - 1 Pack</t>
  </si>
  <si>
    <t>This Bundle Contains: 1 Ember Travel Mug 2 + 1 Tile Pro (2020) - 1 Pack</t>
  </si>
  <si>
    <t>This Bundle Contains: 1 Ember Mug 2 10 OZ - White + 1 Cube Pro</t>
  </si>
  <si>
    <t>This Bundle Contains: 1 Ember Mug 2 10 OZ - Black + 1 Cube Pro</t>
  </si>
  <si>
    <t>This Bundle Contains: 1 Ember Mug 2 14 OZ - Black + 1 Cube Pro</t>
  </si>
  <si>
    <t>This Bundle Contains: 1 Ember Travel Mug 2 + 1 Cube Pro</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</si>
  <si>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</si>
  <si>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</si>
  <si>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</si>
  <si>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</si>
  <si>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</si>
  <si>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</si>
  <si>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</si>
  <si>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</si>
  <si>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</si>
  <si>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</si>
  <si>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</si>
  <si>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</si>
  <si>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</si>
  <si>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</si>
  <si>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</si>
  <si>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</si>
  <si>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</si>
  <si>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</si>
  <si>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This Bundle Contains: 1 Ember Mug 2 10 OZ - White + 1 Ember Mug 2 10 OZ - Black&lt;br&gt;&lt;b&gt;Ember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</si>
  <si>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10 OZ - White + 1 Ember Mug 2 14 OZ - Black&lt;br&gt;&lt;b&gt;Ember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</si>
  <si>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10 OZ - Black + 1 Ember Mug 2 14 OZ - Black&lt;br&gt;&lt;b&gt;Ember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</si>
  <si>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10 OZ - White + 1 Ember Mug 2 10 OZ - White&lt;br&gt;&lt;b&gt;Ember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</si>
  <si>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10 OZ - Black + 1 Ember Mug 2 10 OZ - Black&lt;br&gt;&lt;b&gt;Ember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</si>
  <si>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14 OZ - Black + 1 Ember Mug 2 14 OZ - Black&lt;br&gt;&lt;b&gt;Ember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</si>
  <si>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10 OZ - White + 1 Ember Mug 2 10 OZ - Black + 1 Ember Mug 2 14 OZ - Black&lt;br&gt;&lt;b&gt;Ember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</si>
  <si>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Travel Mug 2 + 1 Ember Mug 2 10 OZ - White&lt;br&gt;&lt;b&gt;Ember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</si>
  <si>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Travel Mug 2 + 1 Ember Mug 2 10 OZ - Black&lt;br&gt;&lt;b&gt;Ember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</si>
  <si>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Travel Mug 2 + 1 Ember Mug 2 14 OZ - Black&lt;br&gt;&lt;b&gt;Ember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</si>
  <si>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Travel Mug 2 + 1 Ember Mug 2 14 OZ - Black + 1 Ember Mug 2 10 OZ - Black&lt;br&gt;&lt;b&gt;Ember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t>
  </si>
  <si>
    <t>This Bundle Contains: 1 Ember Mug 2 10 OZ - White + 1 Tile Pro (2020) - 1 Pack&lt;br&gt;&lt;b&gt;Ember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</si>
  <si>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Ember Mug 2 10 OZ - Black + 1 Tile Pro (2020) - 1 Pack&lt;br&gt;&lt;b&gt;Ember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</si>
  <si>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Ember Mug 2 14 OZ - Black + 1 Tile Pro (2020) - 1 Pack&lt;br&gt;&lt;b&gt;Ember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</si>
  <si>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Ember Travel Mug 2 + 1 Tile Pro (2020) - 1 Pack&lt;br&gt;&lt;b&gt;Ember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t>
  </si>
  <si>
    <t>This Bundle Contains: 1 Ember Mug 2 10 OZ - White + 1 Cube Pro&lt;br&gt;&lt;b&gt;Ember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</si>
  <si>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This Bundle Contains: 1 Ember Mug 2 10 OZ - Black + 1 Cube Pro&lt;br&gt;&lt;b&gt;Ember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</si>
  <si>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This Bundle Contains: 1 Ember Mug 2 14 OZ - Black + 1 Cube Pro&lt;br&gt;&lt;b&gt;Ember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</si>
  <si>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This Bundle Contains: 1 Ember Travel Mug 2 + 1 Cube Pro&lt;br&gt;&lt;b&gt;Ember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t>
  </si>
  <si>
    <t>CC-Anova-1</t>
  </si>
  <si>
    <t>CC-Anova-2</t>
  </si>
  <si>
    <t>CC-Anova-3</t>
  </si>
  <si>
    <t>CC-Anova-4</t>
  </si>
  <si>
    <t>CC-Anova-5</t>
  </si>
  <si>
    <t>CC-Anova-6</t>
  </si>
  <si>
    <t>CC-Anova-7</t>
  </si>
  <si>
    <t>CC-Anova-8</t>
  </si>
  <si>
    <t>CC-Anova-9</t>
  </si>
  <si>
    <t>CC-Bundle1</t>
  </si>
  <si>
    <t>CC-Bundle2</t>
  </si>
  <si>
    <t>CC-Bundle3</t>
  </si>
  <si>
    <t>CC-Bundle4</t>
  </si>
  <si>
    <t>CC-Bundle5</t>
  </si>
  <si>
    <t>CC-Bundle6</t>
  </si>
  <si>
    <t>CC-Bundle7</t>
  </si>
  <si>
    <t>CC-Bundle8</t>
  </si>
  <si>
    <t>CC-Bundle9</t>
  </si>
  <si>
    <t>CC-Bundle10</t>
  </si>
  <si>
    <t>CC-Bundle11</t>
  </si>
  <si>
    <t>CC-Bundle12</t>
  </si>
  <si>
    <t>Chicago Cutlery Bundle - Black Oxide 7-piece Block Set  + Chicago Cutlery Black Oxide 8" Slicer Knife</t>
  </si>
  <si>
    <t>Chicago Cutlery + Anova Bundle - Burling 14-piece Block Set  + Anova Culinary Sous Vide Precision Cooker Nano</t>
  </si>
  <si>
    <t xml:space="preserve">Chicago Cutlery Bundle - Walnut Tradition 8" Chef Knife  +  Walnut Tradition 6" Utility Knife + Walnut Tradition 3” Paring Knife  + Woodworks Bamboo 16” x 12” Cutting Board with Hook </t>
  </si>
  <si>
    <t>Chicago Cutlery + Anova Bundle - Chicago Cutlery Burling 14-piece Block Set  + Anova Culinary AN500-US00 Sous Vide Precision Cooker (WiFi)</t>
  </si>
  <si>
    <t>Chicago Cutlery + Anova Bundle - Burling 14-piece Block Set  + Anova Culinary Sous Vide Precision Cooker Pro (WiFi)</t>
  </si>
  <si>
    <t>Chicago Cutlery + Anova Bundle - Black Oxide 7-piece Block Set  + Anova Culinary Sous Vide Precision Cooker Pro (WiFi)</t>
  </si>
  <si>
    <t>Chicago Cutlery + Anova Bundle - Ellsworth 13-piece Block Set  + Anova Culinary AN500-US00 Sous Vide Precision Cooker (WiFi)</t>
  </si>
  <si>
    <t>Chicago Cutlery + Anova Bundle - Essentials 15-piece Block Set  + Anova Culinary Sous Vide Precision Cooker Nano</t>
  </si>
  <si>
    <t>Chicago Cutlery + Anova Bundle - Insignia 14-piece Matte Bronze Block Set  + Anova Culinary Sous Vide Precision Cooker Pro (WiFi)</t>
  </si>
  <si>
    <t>Chicago Cutlery Insignia Steel 13-piece Block Set  + Anova Culinary Sous Vide Precision Cooker Nano</t>
  </si>
  <si>
    <t>Chicago Cutlery + Anova Bundle - Insignia Steel 18-piece Guided Grip Block Set  + Anova Culinary AN500-US00 Sous Vide Precision Cooker (WiFi)</t>
  </si>
  <si>
    <t>Chicago Cutlery Bundle - Ellsworth 13-piece Block Set  + Chicago Cutlery Woodworks 12” x 16” Bamboo Cutting Board</t>
  </si>
  <si>
    <t>Chicago Cutlery Bundle - Essentials 15-piece Block Set  + Chicago Cutlery Woodworks Rubberwood 2-piece Cutting Board Set</t>
  </si>
  <si>
    <t>Chicago Cutlery Bundle - Belden 15-piece Block Set  + Chicago Cutlery Woodworks Bamboo 16” x 12” Cutting Board with Hook</t>
  </si>
  <si>
    <t>Chicago Cutlery Bundle - Black Oxide 7-piece Block Set  + Chicago Cutlery Woodworks Rubberwood 2-piece Cutting Board Set</t>
  </si>
  <si>
    <t>Chicago Cutlery Bundle - Burling 14-piece Block Set  + Chicago Cutlery Woodworks 12” x 16” Bamboo Cutting Board</t>
  </si>
  <si>
    <t>Chicago Cutlery Bundle - Armitage 16-piece Block Set  + Chicago Cutlery Woodworks 14” x 20” Bamboo Cutting Board</t>
  </si>
  <si>
    <t>Chicago Cutlery Bundle - Avondale 16-piece Block Set  + Chicago Cutlery Woodworks Rubberwood 2-piece Cutting Board Set</t>
  </si>
  <si>
    <t>Chicago Cutlery Bundle - Insignia 14-piece Matte Bronze Block Set  + Chicago Cutlery Woodworks 14” x 20” Bamboo Cutting Board</t>
  </si>
  <si>
    <t>Chicago Cutlery Bundle - Insignia Steel 13-piece Block Set  + Chicago Cutlery Woodworks 14” x 20” Bamboo Cutting Board</t>
  </si>
  <si>
    <t>Chicago Cutlery Bundle - Insignia Steel 18-piece Guided Grip Block Set  + Chicago Cutlery Woodworks 14” x 20” Bamboo Cutting Board</t>
  </si>
  <si>
    <t>CC-Bundle13</t>
  </si>
  <si>
    <t xml:space="preserve">This Bundle Contains: 1 Chicago Cutlery Walnut Tradition 8" Chef Knife  + 1 Chicago Cutlery Walnut Tradition 6" Utility Knife  + 1 Chicago Cutlery Walnut Tradition 3” Paring Knife </t>
  </si>
  <si>
    <t xml:space="preserve">This Bundle Contains: 1 Chicago Cutlery Walnut Tradition 8" Chef Knife  + 1 Chicago Cutlery Walnut Tradition 6" Utility Knife  + 1 Chicago Cutlery Walnut Tradition 3” Paring Knife  + 1 Chicago Cutlery Woodworks Bamboo 16” x 12” Cutting Board with Hook </t>
  </si>
  <si>
    <t>&lt;br&gt;&lt;b&gt;Chicago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Black Oxide 8" Slicer Knife &lt;/b&gt;&lt;br&gt;Ultra-sleek lines and an eye-catching black finish turn this slicer into a display-worthy design element. Ideal for carving meats and slicing cheeses, it delivers high performance with superb German MoV steel blade, a die-cast bolster and an ergonomic handle. Winner of multiple design awards. Innovative Responsive Touch Technology™ handle with ergonomic silicon inset that responds to the contour of your hand, for remarkable control and comfort. High-carbon German MoV steel blade provides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Hand wash and dry immediately to keep in best condition &lt;br&gt;</t>
  </si>
  <si>
    <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</si>
  <si>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</si>
  <si>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</si>
  <si>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</si>
  <si>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</si>
  <si>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</si>
  <si>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</si>
  <si>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</si>
  <si>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</si>
  <si>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</si>
  <si>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t>
  </si>
  <si>
    <t>&lt;br&gt;&lt;b&gt;Chicago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t>
  </si>
  <si>
    <t>&lt;br&gt;&lt;b&gt;Chicago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</si>
  <si>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&lt;br&gt;&lt;b&gt;Chicago Cutlery Belden 15-piece Block Set &lt;/b&gt;&lt;br&gt;Fitted with curved polymer-and-steel handles, these knives seamlessly blend modern form with outstanding function. A cherry-stained wood block stows the knives and protects their precision-honed, high-carbon stainless-steel blades. The set also includes shears, a peeler and six steak knives. Stainless-steel handles with polymer insets are designed for comfort and control. High-carbon stainless steel creates a stronger, harder blade to resist stains, rust and pitting. Signature 26-Degree Taper Grind edge for optimum sharpness, precise cutting and easy sharpening. Forged design for increased weight and balance. Full metal tang provides added strength, balance, and control . Metal bolster for added balance and safe handling. Hand wash and dry immediately to keep in best condition . Cherry-stain wood block keeps knives secure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t>
  </si>
  <si>
    <t>&lt;br&gt;&lt;b&gt;Chicago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</si>
  <si>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t>
  </si>
  <si>
    <t>&lt;br&gt;&lt;b&gt;Chicago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</si>
  <si>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&lt;br&gt;&lt;b&gt;Chicago Cutlery Avondale 16-piece Block Set &lt;/b&gt;&lt;br&gt;Neatly housed in an espresso-stained wood block, this set brings together the knives you need every day. Contoured polymer and stainless-steel handles feel great in the hand and lend this set strength, heft and contemporary style. High-carbon stainless-steel blades hold their edge longer and sharpen beautifully. Stainless-steel handle with polymer insets is designed for comfort and control.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Espresso-stain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</si>
  <si>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</si>
  <si>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</si>
  <si>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</si>
  <si>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This Bundle Contains: 1 Chicago Cutlery Black Oxide 7-piece Block Set  + 1 Chicago Cutlery Black Oxide 8" Slicer Knife</t>
  </si>
  <si>
    <t>This Bundle Contains: 1 Chicago Cutlery Burling 14-piece Block Set  + 1 Anova Culinary Sous Vide Precision Cooker Nano</t>
  </si>
  <si>
    <t>This Bundle Contains: 1 Chicago Cutlery Burling 14-piece Block Set  + 1 Anova Culinary AN500-US00 Sous Vide Precision Cooker (WiFi)</t>
  </si>
  <si>
    <t>This Bundle Contains: 1 Chicago Cutlery Burling 14-piece Block Set  + 1 Anova Culinary Sous Vide Precision Cooker Pro (WiFi)</t>
  </si>
  <si>
    <t>This Bundle Contains: 1 Chicago Cutlery Black Oxide 7-piece Block Set  + 1 Anova Culinary Sous Vide Precision Cooker Pro (WiFi)</t>
  </si>
  <si>
    <t>This Bundle Contains: 1 Chicago Cutlery Ellsworth 13-piece Block Set  + 1 Anova Culinary AN500-US00 Sous Vide Precision Cooker (WiFi)</t>
  </si>
  <si>
    <t>This Bundle Contains: 1 Chicago Cutlery Essentials 15-piece Block Set  + 1 Anova Culinary Sous Vide Precision Cooker Nano</t>
  </si>
  <si>
    <t>This Bundle Contains: 1 Chicago Cutlery Insignia 14-piece Matte Bronze Block Set  + 1 Anova Culinary Sous Vide Precision Cooker Pro (WiFi)</t>
  </si>
  <si>
    <t>This Bundle Contains: 1 Chicago Cutlery Insignia Steel 13-piece Block Set  + 1 Anova Culinary Sous Vide Precision Cooker Nano</t>
  </si>
  <si>
    <t>This Bundle Contains: 1 Chicago Cutlery Insignia Steel 18-piece Guided Grip Block Set  + 1 Anova Culinary AN500-US00 Sous Vide Precision Cooker (WiFi)</t>
  </si>
  <si>
    <t>This Bundle Contains: 1 Chicago Cutlery Ellsworth 13-piece Block Set  + 1 Chicago Cutlery Woodworks 12” x 16” Bamboo Cutting Board</t>
  </si>
  <si>
    <t>This Bundle Contains: 1 Chicago Cutlery Essentials 15-piece Block Set  + 1 Chicago Cutlery Woodworks Rubberwood 2-piece Cutting Board Set</t>
  </si>
  <si>
    <t>This Bundle Contains: 1 Chicago Cutlery Belden 15-piece Block Set  + 1 Chicago Cutlery Woodworks Bamboo 16” x 12” Cutting Board with Hook</t>
  </si>
  <si>
    <t>This Bundle Contains: 1 Chicago Cutlery Black Oxide 7-piece Block Set  + 1 Chicago Cutlery Woodworks Rubberwood 2-piece Cutting Board Set</t>
  </si>
  <si>
    <t>This Bundle Contains: 1 Chicago Cutlery Burling 14-piece Block Set  + 1 Chicago Cutlery Woodworks 12” x 16” Bamboo Cutting Board</t>
  </si>
  <si>
    <t>This Bundle Contains: 1 Chicago Cutlery Armitage 16-piece Block Set  + 1 Chicago Cutlery Woodworks 14” x 20” Bamboo Cutting Board</t>
  </si>
  <si>
    <t>This Bundle Contains: 1 Chicago Cutlery Avondale 16-piece Block Set  + 1 Chicago Cutlery Woodworks Rubberwood 2-piece Cutting Board Set</t>
  </si>
  <si>
    <t>This Bundle Contains: 1 Chicago Cutlery Insignia 14-piece Matte Bronze Block Set  + 1 Chicago Cutlery Woodworks 14” x 20” Bamboo Cutting Board</t>
  </si>
  <si>
    <t>This Bundle Contains: 1 Chicago Cutlery Insignia Steel 13-piece Block Set  + 1 Chicago Cutlery Woodworks 14” x 20” Bamboo Cutting Board</t>
  </si>
  <si>
    <t>This Bundle Contains: 1 Chicago Cutlery Insignia Steel 18-piece Guided Grip Block Set  + 1 Chicago Cutlery Woodworks 14” x 20” Bamboo Cutting Board</t>
  </si>
  <si>
    <t>This Bundle Contains: 1 Chicago Cutlery Black Oxide 7-piece Block Set  + 1 Chicago Cutlery Black Oxide 8" Slicer Knife&lt;br&gt;&lt;b&gt;Chicago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Black Oxide 8" Slicer Knife &lt;/b&gt;&lt;br&gt;Ultra-sleek lines and an eye-catching black finish turn this slicer into a display-worthy design element. Ideal for carving meats and slicing cheeses, it delivers high performance with superb German MoV steel blade, a die-cast bolster and an ergonomic handle. Winner of multiple design awards. Innovative Responsive Touch Technology™ handle with ergonomic silicon inset that responds to the contour of your hand, for remarkable control and comfort. High-carbon German MoV steel blade provides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Hand wash and dry immediately to keep in best condition &lt;br&gt;</t>
  </si>
  <si>
    <t>This Bundle Contains: 1 Chicago Cutlery Burling 14-piece Block Set  + 1 Anova Culinary Sous Vide Precision Cooker Nano&lt;br&gt;&lt;b&gt;Chicago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</si>
  <si>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This Bundle Contains: 1 Chicago Cutlery Burling 14-piece Block Set  + 1 Anova Culinary AN500-US00 Sous Vide Precision Cooker (WiFi)&lt;br&gt;&lt;b&gt;Chicago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</si>
  <si>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Chicago Cutlery Burling 14-piece Block Set  + 1 Anova Culinary Sous Vide Precision Cooker Pro (WiFi)&lt;br&gt;&lt;b&gt;Chicago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</si>
  <si>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This Bundle Contains: 1 Chicago Cutlery Black Oxide 7-piece Block Set  + 1 Anova Culinary Sous Vide Precision Cooker Pro (WiFi)&lt;br&gt;&lt;b&gt;Chicago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</si>
  <si>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This Bundle Contains: 1 Chicago Cutlery Ellsworth 13-piece Block Set  + 1 Anova Culinary AN500-US00 Sous Vide Precision Cooker (WiFi)&lt;br&gt;&lt;b&gt;Chicago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</si>
  <si>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Chicago Cutlery Essentials 15-piece Block Set  + 1 Anova Culinary Sous Vide Precision Cooker Nano&lt;br&gt;&lt;b&gt;Chicago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</si>
  <si>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This Bundle Contains: 1 Chicago Cutlery Insignia 14-piece Matte Bronze Block Set  + 1 Anova Culinary Sous Vide Precision Cooker Pro (WiFi)&lt;br&gt;&lt;b&gt;Chicago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</si>
  <si>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This Bundle Contains: 1 Chicago Cutlery Insignia Steel 13-piece Block Set  + 1 Anova Culinary Sous Vide Precision Cooker Nano&lt;br&gt;&lt;b&gt;Chicago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</si>
  <si>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This Bundle Contains: 1 Chicago Cutlery Insignia Steel 18-piece Guided Grip Block Set  + 1 Anova Culinary AN500-US00 Sous Vide Precision Cooker (WiFi)&lt;br&gt;&lt;b&gt;Chicago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</si>
  <si>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This Bundle Contains: 1 Chicago Cutlery Walnut Tradition 8" Chef Knife  + 1 Chicago Cutlery Walnut Tradition 6" Utility Knife  + 1 Chicago Cutlery Walnut Tradition 3” Paring Knife &lt;br&gt;&lt;b&gt;Chicago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t>
  </si>
  <si>
    <t>This Bundle Contains: 1 Chicago Cutlery Walnut Tradition 8" Chef Knife  + 1 Chicago Cutlery Walnut Tradition 6" Utility Knife  + 1 Chicago Cutlery Walnut Tradition 3” Paring Knife  + 1 Chicago Cutlery Woodworks Bamboo 16” x 12” Cutting Board with Hook &lt;br&gt;&lt;b&gt;Chicago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t>
  </si>
  <si>
    <t>This Bundle Contains: 1 Chicago Cutlery Ellsworth 13-piece Block Set  + 1 Chicago Cutlery Woodworks 12” x 16” Bamboo Cutting Board&lt;br&gt;&lt;b&gt;Chicago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t>
  </si>
  <si>
    <t>This Bundle Contains: 1 Chicago Cutlery Essentials 15-piece Block Set  + 1 Chicago Cutlery Woodworks Rubberwood 2-piece Cutting Board Set&lt;br&gt;&lt;b&gt;Chicago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</si>
  <si>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This Bundle Contains: 1 Chicago Cutlery Belden 15-piece Block Set  + 1 Chicago Cutlery Woodworks Bamboo 16” x 12” Cutting Board with Hook&lt;br&gt;&lt;b&gt;Chicago Cutlery Belden 15-piece Block Set &lt;/b&gt;&lt;br&gt;Fitted with curved polymer-and-steel handles, these knives seamlessly blend modern form with outstanding function. A cherry-stained wood block stows the knives and protects their precision-honed, high-carbon stainless-steel blades. The set also includes shears, a peeler and six steak knives. Stainless-steel handles with polymer insets are designed for comfort and control. High-carbon stainless steel creates a stronger, harder blade to resist stains, rust and pitting. Signature 26-Degree Taper Grind edge for optimum sharpness, precise cutting and easy sharpening. Forged design for increased weight and balance. Full metal tang provides added strength, balance, and control . Metal bolster for added balance and safe handling. Hand wash and dry immediately to keep in best condition . Cherry-stain wood block keeps knives secure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t>
  </si>
  <si>
    <t>This Bundle Contains: 1 Chicago Cutlery Black Oxide 7-piece Block Set  + 1 Chicago Cutlery Woodworks Rubberwood 2-piece Cutting Board Set&lt;br&gt;&lt;b&gt;Chicago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</si>
  <si>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This Bundle Contains: 1 Chicago Cutlery Burling 14-piece Block Set  + 1 Chicago Cutlery Woodworks 12” x 16” Bamboo Cutting Board&lt;br&gt;&lt;b&gt;Chicago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t>
  </si>
  <si>
    <t>This Bundle Contains: 1 Chicago Cutlery Armitage 16-piece Block Set  + 1 Chicago Cutlery Woodworks 14” x 20” Bamboo Cutting Board&lt;br&gt;&lt;b&gt;Chicago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</si>
  <si>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This Bundle Contains: 1 Chicago Cutlery Avondale 16-piece Block Set  + 1 Chicago Cutlery Woodworks Rubberwood 2-piece Cutting Board Set&lt;br&gt;&lt;b&gt;Chicago Cutlery Avondale 16-piece Block Set &lt;/b&gt;&lt;br&gt;Neatly housed in an espresso-stained wood block, this set brings together the knives you need every day. Contoured polymer and stainless-steel handles feel great in the hand and lend this set strength, heft and contemporary style. High-carbon stainless-steel blades hold their edge longer and sharpen beautifully. Stainless-steel handle with polymer insets is designed for comfort and control.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Espresso-stain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t>
  </si>
  <si>
    <t>This Bundle Contains: 1 Chicago Cutlery Insignia 14-piece Matte Bronze Block Set  + 1 Chicago Cutlery Woodworks 14” x 20” Bamboo Cutting Board&lt;br&gt;&lt;b&gt;Chicago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</si>
  <si>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This Bundle Contains: 1 Chicago Cutlery Insignia Steel 13-piece Block Set  + 1 Chicago Cutlery Woodworks 14” x 20” Bamboo Cutting Board&lt;br&gt;&lt;b&gt;Chicago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</si>
  <si>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This Bundle Contains: 1 Chicago Cutlery Insignia Steel 18-piece Guided Grip Block Set  + 1 Chicago Cutlery Woodworks 14” x 20” Bamboo Cutting Board&lt;br&gt;&lt;b&gt;Chicago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t>
  </si>
  <si>
    <t>Chicago Cutlery Bundle- Walnut Tradition 8" Chef Knife  + Chicago Cutlery Walnut Tradition 6" Utility Knife  + Chicago Cutlery Walnut Tradition 3” Paring Knife</t>
  </si>
  <si>
    <t>Outliner II Square Blade Trimmer</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</si>
  <si>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t>
  </si>
  <si>
    <t>Master Adjustable Blade Clipper</t>
  </si>
  <si>
    <t>&lt;br&gt;&lt;b&gt;Master Adjustable Blade Clipper&lt;/b&gt;&lt;br&gt;High-speed magnetic motor clipper delivers 14,000 cutting strokes per minute. The professional standard for heavy-duty, all-around cutting and tapering. Single lever adjusts blade from 000 to 1. Unbreakable aluminum housing. Runs cool and quiet. &lt;br&gt;</t>
  </si>
  <si>
    <t>T-Outliner T-Blade Trimmer</t>
  </si>
  <si>
    <t>&lt;br&gt;&lt;b&gt;T-Outliner T-Blade Trimmer&lt;/b&gt;&lt;br&gt;, Magnetic motor trimmer-the professional standard for all -around outlining, dry shaving and fading. Close-cutting, carbon-steel T-blade for detailing. Powerful, high-speed motor runs cool and quiet. Contoured housing fits comfortably in your hand.  &lt;br&gt;</t>
  </si>
  <si>
    <t>ProFoil Lithium Titanium Foil Shaver</t>
  </si>
  <si>
    <t>&lt;br&gt;&lt;b&gt;ProFoil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t>
  </si>
  <si>
    <t>ProFoil Lithium Titanium Foil Assembly and Inner Cutters</t>
  </si>
  <si>
    <t>&lt;br&gt;&lt;b&gt;ProFoil Lithium Titanium Foil Assembly and Inner Cutters&lt;/b&gt;&lt;br&gt;, For use with Andis ProFoil Lithium Foil Shaver  &lt;br&gt;</t>
  </si>
  <si>
    <t>ProFoil Lithium Titanium Foil Assembly</t>
  </si>
  <si>
    <t>&lt;br&gt;&lt;b&gt;ProFoil Lithium Titanium Foil Assembly&lt;/b&gt;&lt;br&gt;, For use with Andis ProFoil Lithium Foil Shaver &lt;br&gt;</t>
  </si>
  <si>
    <t>ProFoil Lithium Plus Titanium Foil Shaver</t>
  </si>
  <si>
    <t>&lt;br&gt;&lt;b&gt;ProFoil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t>
  </si>
  <si>
    <t>Andis-1</t>
  </si>
  <si>
    <t>Andis-2</t>
  </si>
  <si>
    <t>Andis-3</t>
  </si>
  <si>
    <t>Andis-4</t>
  </si>
  <si>
    <t>Andis-5</t>
  </si>
  <si>
    <t>Andis-6</t>
  </si>
  <si>
    <t>Andis-7</t>
  </si>
  <si>
    <t>Andis-8</t>
  </si>
  <si>
    <t>Andis-9</t>
  </si>
  <si>
    <t>Andis-10</t>
  </si>
  <si>
    <t>Andis-11</t>
  </si>
  <si>
    <t>Andis-12</t>
  </si>
  <si>
    <t>Andis-13</t>
  </si>
  <si>
    <t>Andis-14</t>
  </si>
  <si>
    <t>Andis-15</t>
  </si>
  <si>
    <t>Andis-16</t>
  </si>
  <si>
    <t>Andis-17</t>
  </si>
  <si>
    <t>Andis-18</t>
  </si>
  <si>
    <t>Andis-19</t>
  </si>
  <si>
    <t>Andis-20</t>
  </si>
  <si>
    <t>Andis Blade Zero Gapper Tool</t>
  </si>
  <si>
    <t>&lt;br&gt;&lt;b&gt;Andis Blade Zero Gapper Tool&lt;/b&gt;&lt;br&gt;, Easily adjusts blades to achieve a closer shave. Requires only a screwdriver to zero gap blades. Designed to easily adjust Andis Outliner, T-Outliner and Styliner blades 04521, 04604, 26704, and 32859.  &lt;br&gt;</t>
  </si>
  <si>
    <t>T-Outliner Replacement Blade - Carbon Steel</t>
  </si>
  <si>
    <t>&lt;br&gt;&lt;b&gt;T-Outliner Replacement Blade - Carbon Steel&lt;/b&gt;&lt;br&gt;, Carbon-steel for dependable, long-life blade that stays sharp. Close-cutting T-blade. Original replacement for GTO, GO, SL, and SLS trimmers.  &lt;br&gt;</t>
  </si>
  <si>
    <t>Snap-On Blade Attachment Combs 4-Comb Set (2)</t>
  </si>
  <si>
    <t>&lt;br&gt;&lt;b&gt;Snap-On Blade Attachment Combs 4-Comb Set&lt;/b&gt;&lt;br&gt;, 4 piece kit for versatility. Fits D4D trimmer. Fits: GO, D-2, Sizes 0, 1, 2, 3 (1/16", 1/8", 1/4", 3/8")  &lt;br&gt;</t>
  </si>
  <si>
    <t>S12570</t>
  </si>
  <si>
    <t>Blade Care Plus — 16.5 oz. Dip Jar</t>
  </si>
  <si>
    <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t>
  </si>
  <si>
    <t>GTX T-Outliner T-Blade Trimmer</t>
  </si>
  <si>
    <t>&lt;br&gt;&lt;b&gt;GTX T-Outliner T-Blade Trimmer&lt;/b&gt;&lt;br&gt;, Magnetic motor trimmer: the professional standard for all-around outlining, dry shaving and fading. Close-cutting, carbon-steel T-blade for detailing. Powerful, high-speed motor runs cool and quiet.  &lt;br&gt;</t>
  </si>
  <si>
    <t>Tool Tote Bag</t>
  </si>
  <si>
    <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</si>
  <si>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Andis-21</t>
  </si>
  <si>
    <t>Andis-22</t>
  </si>
  <si>
    <t>Andis-23</t>
  </si>
  <si>
    <t xml:space="preserve">Andis Bundle With </t>
  </si>
  <si>
    <t>Andis Bundle With ProFoil Lithium Titanium Foil Shaver + ProFoil Lithium Titanium Foil Assembly and Inner Cutters</t>
  </si>
  <si>
    <t>Andis Bundle With ProFoil Lithium Titanium Foil Shaver + ProFoil Lithium Titanium Foil Assembly</t>
  </si>
  <si>
    <t>Andis Bundle With ProFoil Lithium Plus Titanium Foil Shaver + ProFoil Lithium Titanium Foil Assembly and Inner Cutters</t>
  </si>
  <si>
    <t>Andis Bundle With ProFoil Lithium Plus Titanium Foil Shaver + ProFoil Lithium Titanium Foil Assembly</t>
  </si>
  <si>
    <t>Andis Bundle With Outliner II Square Blade Trimmer + Andis Blade Zero Gapper Tool</t>
  </si>
  <si>
    <t>Andis Bundle With Outliner II Square Blade Trimmer + T-Outliner Replacement Blade - Carbon Steel</t>
  </si>
  <si>
    <t>Andis Bundle With Outliner II Square Blade Trimmer + Snap-On Blade Attachment Combs 4-Comb Set (2)</t>
  </si>
  <si>
    <t>Andis Bundle With Outliner II Square Blade Trimmer + Blade Care Plus — 16.5 oz. Dip Jar</t>
  </si>
  <si>
    <t>Andis Bundle With Outliner II Square Blade Trimmer + Andis Blade Zero Gapper Tool + T-Outliner Replacement Blade - Carbon Steel</t>
  </si>
  <si>
    <t>Andis Bundle With Outliner II Square Blade Trimmer + T-Outliner Replacement Blade - Carbon Steel + Snap-On Blade Attachment Combs 4-Comb Set (2)</t>
  </si>
  <si>
    <t>Andis Bundle With GTX T-Outliner T-Blade Trimmer + Andis Blade Zero Gapper Tool</t>
  </si>
  <si>
    <t>Andis Bundle With GTX T-Outliner T-Blade Trimmer + T-Outliner Replacement Blade - Carbon Steel</t>
  </si>
  <si>
    <t>Andis Bundle With GTX T-Outliner T-Blade Trimmer + Snap-On Blade Attachment Combs 4-Comb Set (2)</t>
  </si>
  <si>
    <t>Andis Bundle With GTX T-Outliner T-Blade Trimmer + Blade Care Plus — 16.5 oz. Dip Jar</t>
  </si>
  <si>
    <t>Andis Bundle With GTX T-Outliner T-Blade Trimmer + Andis Blade Zero Gapper Tool + T-Outliner Replacement Blade - Carbon Steel</t>
  </si>
  <si>
    <t>Andis Bundle With GTX T-Outliner T-Blade Trimmer + T-Outliner Replacement Blade - Carbon Steel + Snap-On Blade Attachment Combs 4-Comb Set (2)</t>
  </si>
  <si>
    <t>Andis Bundle With ProFoil Lithium Titanium Foil Shaver + Tool Tote Bag</t>
  </si>
  <si>
    <t>Andis Bundle With ProFoil Lithium Plus Titanium Foil Shaver + Tool Tote Bag</t>
  </si>
  <si>
    <t>Andis Bundle With Outliner II Square Blade Trimmer + Tool Tote Bag</t>
  </si>
  <si>
    <t>Andis Bundle With GTX T-Outliner T-Blade Trimmer + Tool Tote Bag</t>
  </si>
  <si>
    <t>Andis Bundle With Outliner II Square Blade Trimmer + Snap-On Blade Attachment Combs 4-Comb Set (2) + Tool Tote Bag</t>
  </si>
  <si>
    <t>Andis Bundle With GTX T-Outliner T-Blade Trimmer + Snap-On Blade Attachment Combs 4-Comb Set (2) + Tool Tote Bag</t>
  </si>
  <si>
    <t>Andis Bundle With ProFoil Lithium Titanium Foil Shaver + ProFoil Lithium Titanium Foil Assembly and Inner Cutters + Tool Tote Bag</t>
  </si>
  <si>
    <t>&lt;br&gt;&lt;b&gt;ProFoil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t>
  </si>
  <si>
    <t>&lt;br&gt;&lt;b&gt;ProFoil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Assembly&lt;/b&gt;&lt;br&gt;, For use with Andis ProFoil Lithium Foil Shaver &lt;br&gt;</t>
  </si>
  <si>
    <t>&lt;br&gt;&lt;b&gt;ProFoil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 and Inner Cutters&lt;/b&gt;&lt;br&gt;, For use with Andis ProFoil Lithium Foil Shaver  &lt;br&gt;</t>
  </si>
  <si>
    <t>&lt;br&gt;&lt;b&gt;ProFoil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Assembly&lt;/b&gt;&lt;br&gt;, For use with Andis ProFoil Lithium Foil Shaver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</si>
  <si>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</si>
  <si>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</si>
  <si>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</si>
  <si>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</si>
  <si>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</si>
  <si>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t>
  </si>
  <si>
    <t>&lt;br&gt;&lt;b&gt;GTX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t>
  </si>
  <si>
    <t>&lt;br&gt;&lt;b&gt;GTX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t>
  </si>
  <si>
    <t>&lt;br&gt;&lt;b&gt;GTX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t>
  </si>
  <si>
    <t>&lt;br&gt;&lt;b&gt;GTX T-Outliner T-Blade Trimmer&lt;/b&gt;&lt;br&gt;, Magnetic motor trimmer: the professional standard for all-around outlining, dry shaving and fading. Close-cutting, carbon-steel T-blade for detailing. Powerful, high-speed motor runs cool and quiet.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t>
  </si>
  <si>
    <t>&lt;br&gt;&lt;b&gt;GTX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t>
  </si>
  <si>
    <t>&lt;br&gt;&lt;b&gt;GTX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t>
  </si>
  <si>
    <t>&lt;br&gt;&lt;b&gt;ProFoil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</si>
  <si>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</si>
  <si>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</si>
  <si>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&lt;br&gt;&lt;b&gt;GTX T-Outliner T-Blade Trimmer&lt;/b&gt;&lt;br&gt;, Magnetic motor trimmer: the professional standard for all-around outlining, dry shaving and fading. Close-cutting, carbon-steel T-blade for detailing. Powerful, high-speed motor runs cool and quiet.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</si>
  <si>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</si>
  <si>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</si>
  <si>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</si>
  <si>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 xml:space="preserve">This Bundle Contains: 1 ecobee3 lite Smart Thermostat, 2nd Gen, Black + 1 ecobee Room Sensor 2 Pack with Stands + 1 </t>
  </si>
  <si>
    <t>This Bundle Contains: 1 Outliner II Square Blade Trimmer + 1 Andis Blade Zero Gapper Tool + 1 T-Outliner Replacement Blade - Carbon Steel</t>
  </si>
  <si>
    <t>This Bundle Contains: 1 Outliner II Square Blade Trimmer + 1 T-Outliner Replacement Blade - Carbon Steel + 1 Snap-On Blade Attachment Combs 4-Comb Set (2)</t>
  </si>
  <si>
    <t>This Bundle Contains: 1 GTX T-Outliner T-Blade Trimmer + 1 Andis Blade Zero Gapper Tool + 1 T-Outliner Replacement Blade - Carbon Steel</t>
  </si>
  <si>
    <t>This Bundle Contains: 1 Outliner II Square Blade Trimmer + 1 Snap-On Blade Attachment Combs 4-Comb Set (2) + 1 Tool Tote Bag</t>
  </si>
  <si>
    <t>This Bundle Contains: 1 GTX T-Outliner T-Blade Trimmer + 1 Snap-On Blade Attachment Combs 4-Comb Set (2) + 1 Tool Tote Bag</t>
  </si>
  <si>
    <t>This Bundle Contains: 1 ProFoil Lithium Titanium Foil Shaver + 1 ProFoil Lithium Titanium Foil Assembly and Inner Cutters + 1 Tool Tote Bag</t>
  </si>
  <si>
    <t>This Bundle Contains: 1 ProFoil Lithium Titanium Foil Shaver + 1 ProFoil Lithium Titanium Foil Assembly</t>
  </si>
  <si>
    <t>This Bundle Contains: 1 ProFoil Lithium Plus Titanium Foil Shaver + 1 ProFoil Lithium Titanium Foil Assembly and Inner Cutters</t>
  </si>
  <si>
    <t>This Bundle Contains: 1 ProFoil Lithium Titanium Foil Shaver + 1 ProFoil Lithium Titanium Foil Assembly and Inner Cutters</t>
  </si>
  <si>
    <t>This Bundle Contains: 1 ProFoil Lithium Plus Titanium Foil Shaver + 1 ProFoil Lithium Titanium Foil Assembly</t>
  </si>
  <si>
    <t>This Bundle Contains: 1 Outliner II Square Blade Trimmer + 1 Andis Blade Zero Gapper Tool</t>
  </si>
  <si>
    <t>This Bundle Contains: 1 Outliner II Square Blade Trimmer + 1 T-Outliner Replacement Blade - Carbon Steel</t>
  </si>
  <si>
    <t>This Bundle Contains: 1 Outliner II Square Blade Trimmer + 1 Snap-On Blade Attachment Combs 4-Comb Set (2)</t>
  </si>
  <si>
    <t>This Bundle Contains: 1 Outliner II Square Blade Trimmer + 1 Blade Care Plus — 16.5 oz. Dip Jar</t>
  </si>
  <si>
    <t>This Bundle Contains: 1 GTX T-Outliner T-Blade Trimmer + 1 Andis Blade Zero Gapper Tool</t>
  </si>
  <si>
    <t>This Bundle Contains: 1 GTX T-Outliner T-Blade Trimmer + 1 T-Outliner Replacement Blade - Carbon Steel</t>
  </si>
  <si>
    <t>This Bundle Contains: 1 GTX T-Outliner T-Blade Trimmer + 1 Snap-On Blade Attachment Combs 4-Comb Set (2)</t>
  </si>
  <si>
    <t>This Bundle Contains: 1 GTX T-Outliner T-Blade Trimmer + 1 Blade Care Plus — 16.5 oz. Dip Jar</t>
  </si>
  <si>
    <t>This Bundle Contains: 1 GTX T-Outliner T-Blade Trimmer + 1 T-Outliner Replacement Blade - Carbon Steel + 1 Snap-On Blade Attachment Combs 4-Comb Set</t>
  </si>
  <si>
    <t>This Bundle Contains: 1 ProFoil Lithium Titanium Foil Shaver + 1 Tool Tote Bag</t>
  </si>
  <si>
    <t>This Bundle Contains: 1 ProFoil Lithium Plus Titanium Foil Shaver + 1 Tool Tote Bag</t>
  </si>
  <si>
    <t>This Bundle Contains: 1 Outliner II Square Blade Trimmer + 1 Tool Tote Bag</t>
  </si>
  <si>
    <t>This Bundle Contains: 1 GTX T-Outliner T-Blade Trimmer + 1 Tool Tote Bag</t>
  </si>
  <si>
    <t>This Bundle Contains: 1 ProFoil Lithium Titanium Foil Shaver + 1 ProFoil Lithium Titanium Foil Assembly and Inner Cutters&lt;br&gt;&lt;b&gt;ProFoil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t>
  </si>
  <si>
    <t>This Bundle Contains: 1 ProFoil Lithium Titanium Foil Shaver + 1 ProFoil Lithium Titanium Foil Assembly&lt;br&gt;&lt;b&gt;ProFoil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Assembly&lt;/b&gt;&lt;br&gt;, For use with Andis ProFoil Lithium Foil Shaver &lt;br&gt;</t>
  </si>
  <si>
    <t>This Bundle Contains: 1 ProFoil Lithium Plus Titanium Foil Shaver + 1 ProFoil Lithium Titanium Foil Assembly and Inner Cutters&lt;br&gt;&lt;b&gt;ProFoil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 and Inner Cutters&lt;/b&gt;&lt;br&gt;, For use with Andis ProFoil Lithium Foil Shaver  &lt;br&gt;</t>
  </si>
  <si>
    <t>This Bundle Contains: 1 ProFoil Lithium Plus Titanium Foil Shaver + 1 ProFoil Lithium Titanium Foil Assembly&lt;br&gt;&lt;b&gt;ProFoil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Assembly&lt;/b&gt;&lt;br&gt;, For use with Andis ProFoil Lithium Foil Shaver &lt;br&gt;</t>
  </si>
  <si>
    <t>This Bundle Contains: 1 Outliner II Square Blade Trimmer + 1 Andis Blade Zero Gapper Tool&lt;br&gt;&lt;b&gt;Outliner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t>
  </si>
  <si>
    <t>This Bundle Contains: 1 Outliner II Square Blade Trimmer + 1 T-Outliner Replacement Blade - Carbon Steel&lt;br&gt;&lt;b&gt;Outliner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t>
  </si>
  <si>
    <t>This Bundle Contains: 1 Outliner II Square Blade Trimmer + 1 Snap-On Blade Attachment Combs 4-Comb Set (2)&lt;br&gt;&lt;b&gt;Outliner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t>
  </si>
  <si>
    <t>This Bundle Contains: 1 Outliner II Square Blade Trimmer + 1 Blade Care Plus — 16.5 oz. Dip Jar&lt;br&gt;&lt;b&gt;Outliner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t>
  </si>
  <si>
    <t>This Bundle Contains: 1 Outliner II Square Blade Trimmer + 1 Andis Blade Zero Gapper Tool + 1 T-Outliner Replacement Blade - Carbon Steel&lt;br&gt;&lt;b&gt;Outliner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t>
  </si>
  <si>
    <t>This Bundle Contains: 1 Outliner II Square Blade Trimmer + 1 T-Outliner Replacement Blade - Carbon Steel + 1 Snap-On Blade Attachment Combs 4-Comb Set (2)&lt;br&gt;&lt;b&gt;Outliner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t>
  </si>
  <si>
    <t>This Bundle Contains: 1 GTX T-Outliner T-Blade Trimmer + 1 Andis Blade Zero Gapper Tool&lt;br&gt;&lt;b&gt;GTX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t>
  </si>
  <si>
    <t>This Bundle Contains: 1 GTX T-Outliner T-Blade Trimmer + 1 T-Outliner Replacement Blade - Carbon Steel&lt;br&gt;&lt;b&gt;GTX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t>
  </si>
  <si>
    <t>This Bundle Contains: 1 GTX T-Outliner T-Blade Trimmer + 1 Snap-On Blade Attachment Combs 4-Comb Set (2)&lt;br&gt;&lt;b&gt;GTX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t>
  </si>
  <si>
    <t>This Bundle Contains: 1 GTX T-Outliner T-Blade Trimmer + 1 Blade Care Plus — 16.5 oz. Dip Jar&lt;br&gt;&lt;b&gt;GTX T-Outliner T-Blade Trimmer&lt;/b&gt;&lt;br&gt;, Magnetic motor trimmer: the professional standard for all-around outlining, dry shaving and fading. Close-cutting, carbon-steel T-blade for detailing. Powerful, high-speed motor runs cool and quiet.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t>
  </si>
  <si>
    <t>This Bundle Contains: 1 GTX T-Outliner T-Blade Trimmer + 1 Andis Blade Zero Gapper Tool + 1 T-Outliner Replacement Blade - Carbon Steel&lt;br&gt;&lt;b&gt;GTX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t>
  </si>
  <si>
    <t>This Bundle Contains: 1 GTX T-Outliner T-Blade Trimmer + 1 T-Outliner Replacement Blade - Carbon Steel + 1 Snap-On Blade Attachment Combs 4-Comb Set&lt;br&gt;&lt;b&gt;GTX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t>
  </si>
  <si>
    <t>This Bundle Contains: 1 ProFoil Lithium Titanium Foil Shaver + 1 Tool Tote Bag&lt;br&gt;&lt;b&gt;ProFoil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</si>
  <si>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This Bundle Contains: 1 ProFoil Lithium Plus Titanium Foil Shaver + 1 Tool Tote Bag&lt;br&gt;&lt;b&gt;ProFoil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</si>
  <si>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This Bundle Contains: 1 Outliner II Square Blade Trimmer + 1 Tool Tote Bag&lt;br&gt;&lt;b&gt;Outliner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</si>
  <si>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This Bundle Contains: 1 GTX T-Outliner T-Blade Trimmer + 1 Tool Tote Bag&lt;br&gt;&lt;b&gt;GTX T-Outliner T-Blade Trimmer&lt;/b&gt;&lt;br&gt;, Magnetic motor trimmer: the professional standard for all-around outlining, dry shaving and fading. Close-cutting, carbon-steel T-blade for detailing. Powerful, high-speed motor runs cool and quiet.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</si>
  <si>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This Bundle Contains: 1 Outliner II Square Blade Trimmer + 1 Snap-On Blade Attachment Combs 4-Comb Set (2) + 1 Tool Tote Bag&lt;br&gt;&lt;b&gt;Outliner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</si>
  <si>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This Bundle Contains: 1 GTX T-Outliner T-Blade Trimmer + 1 Snap-On Blade Attachment Combs 4-Comb Set (2) + 1 Tool Tote Bag&lt;br&gt;&lt;b&gt;GTX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</si>
  <si>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This Bundle Contains: 1 ProFoil Lithium Titanium Foil Shaver + 1 ProFoil Lithium Titanium Foil Assembly and Inner Cutters + 1 Tool Tote Bag&lt;br&gt;&lt;b&gt;ProFoil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&lt;br&gt;&lt;br&gt;&lt;b&gt;Tool Tote Bag&lt;/b&gt;&lt;br&gt;, Sturdy, versatile tote bag equipped with a shoulder carrying strap. Zippered top and front compartments, Additional interior pockets allow for organization during use. Durable material for long life. 1,418 cubic inches of storage space.  &lt;br&gt;</t>
  </si>
  <si>
    <t>Ultimate Ears</t>
  </si>
  <si>
    <t xml:space="preserve">Ultimate Ears </t>
  </si>
  <si>
    <t>MEGABOOM 3 - Night Black</t>
  </si>
  <si>
    <t>&lt;br&gt;&lt;b&gt;Ultimate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t>
  </si>
  <si>
    <t>&lt;br&gt;&lt;b&gt;Ultimate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t>
  </si>
  <si>
    <t>BOOM 3 - Night Black</t>
  </si>
  <si>
    <t>BOOM 3 - Lagoon Blue</t>
  </si>
  <si>
    <t>BOOM 3 - Sunset Red</t>
  </si>
  <si>
    <t>BOOM 3 - Ultraviolet Purple</t>
  </si>
  <si>
    <t>&lt;br&gt;&lt;b&gt;Ultimate Ears WONDERBOOM 2&lt;/b&gt;&lt;br&gt;Ultimate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volleyball captain, and the “big splash” at your next pool party. Wireless range- Mobile range for music playback is up to 33 m (100 ft)&lt;br&gt;</t>
  </si>
  <si>
    <t>WONDERBOOM 2 - Crushed Ice Grey</t>
  </si>
  <si>
    <t>WONDERBOOM 2 - Deep Space</t>
  </si>
  <si>
    <t>Power Up Wireless Charging Dock</t>
  </si>
  <si>
    <t>&lt;br&gt;&lt;b&gt;Ultimate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t>
  </si>
  <si>
    <t>UE-Bundle1</t>
  </si>
  <si>
    <t>UE-Bundle2</t>
  </si>
  <si>
    <t>UE-Bundle3</t>
  </si>
  <si>
    <t>UE-Bundle4</t>
  </si>
  <si>
    <t>UE-Bundle5</t>
  </si>
  <si>
    <t>UE-Bundle6</t>
  </si>
  <si>
    <t>UE-Bundle7</t>
  </si>
  <si>
    <t>UE-Bundle8</t>
  </si>
  <si>
    <t>UE-Bundle9</t>
  </si>
  <si>
    <t>UE-Bundle10</t>
  </si>
  <si>
    <t>UE-Bundle11</t>
  </si>
  <si>
    <t>UE-Bundle12</t>
  </si>
  <si>
    <t>UE-Bundle13</t>
  </si>
  <si>
    <t>UE-Bundle14</t>
  </si>
  <si>
    <t>UE-Bundle15</t>
  </si>
  <si>
    <t>UE-Bundle16</t>
  </si>
  <si>
    <t>UE-Bundle17</t>
  </si>
  <si>
    <t>UE-Bundle18</t>
  </si>
  <si>
    <t>UE-Tile1</t>
  </si>
  <si>
    <t>UE-Tile2</t>
  </si>
  <si>
    <t>UE-Tile3</t>
  </si>
  <si>
    <t>UE-Tile4</t>
  </si>
  <si>
    <t>UE-Tile5</t>
  </si>
  <si>
    <t>UE-Cuble1</t>
  </si>
  <si>
    <t>UE-Cuble2</t>
  </si>
  <si>
    <t>UE-Cuble3</t>
  </si>
  <si>
    <t>UE-Cuble4</t>
  </si>
  <si>
    <t>UE-Cuble5</t>
  </si>
  <si>
    <t xml:space="preserve">Ultimate Ears Bundle with MEGABOOM 3 - Night Black + </t>
  </si>
  <si>
    <t xml:space="preserve">Ultimate Ears Bundle with BOOM 3 - Night Black + </t>
  </si>
  <si>
    <t xml:space="preserve">Ultimate Ears Bundle with BOOM 3 - Lagoon Blue + </t>
  </si>
  <si>
    <t xml:space="preserve">Ultimate Ears Bundle with BOOM 3 - Sunset Red + </t>
  </si>
  <si>
    <t xml:space="preserve">Ultimate Ears Bundle with BOOM 3 - Ultraviolet Purple + </t>
  </si>
  <si>
    <t xml:space="preserve">Ultimate Ears Bundle with WONDERBOOM 2 - Crushed Ice Grey + </t>
  </si>
  <si>
    <t xml:space="preserve">Ultimate Ears Bundle with WONDERBOOM 2 - Deep Space + </t>
  </si>
  <si>
    <t xml:space="preserve">Ultimate Ears Bundle with Power Up Wireless Charging Dock + </t>
  </si>
  <si>
    <t>Ultimate Ears Bundle with MEGABOOM 3 - Night Black + MEGABOOM 3 - Night Black</t>
  </si>
  <si>
    <t>Ultimate Ears Bundle with MEGABOOM 3 - Night Black + BOOM 3 - Night Black</t>
  </si>
  <si>
    <t>Ultimate Ears Bundle with BOOM 3 - Night Black + BOOM 3 - Night Black</t>
  </si>
  <si>
    <t>Ultimate Ears Bundle with BOOM 3 - Night Black + BOOM 3 - Sunset Red</t>
  </si>
  <si>
    <t>Ultimate Ears Bundle with BOOM 3 - Lagoon Blue + BOOM 3 - Lagoon Blue</t>
  </si>
  <si>
    <t>Ultimate Ears Bundle with BOOM 3 - Lagoon Blue + BOOM 3 - Ultraviolet Purple</t>
  </si>
  <si>
    <t>Ultimate Ears Bundle with BOOM 3 - Sunset Red + BOOM 3 - Sunset Red</t>
  </si>
  <si>
    <t>Ultimate Ears Bundle with BOOM 3 - Sunset Red + BOOM 3 - Lagoon Blue</t>
  </si>
  <si>
    <t>Ultimate Ears Bundle with BOOM 3 - Ultraviolet Purple + BOOM 3 - Ultraviolet Purple</t>
  </si>
  <si>
    <t>Ultimate Ears Bundle with BOOM 3 - Ultraviolet Purple + BOOM 3 - Night Black</t>
  </si>
  <si>
    <t>Ultimate Ears Bundle with WONDERBOOM 2 - Crushed Ice Grey + WONDERBOOM 2 - Crushed Ice Grey</t>
  </si>
  <si>
    <t>Ultimate Ears Bundle with WONDERBOOM 2 - Crushed Ice Grey + WONDERBOOM 2 - Deep Space</t>
  </si>
  <si>
    <t>Ultimate Ears Bundle with WONDERBOOM 2 - Deep Space + WONDERBOOM 2 - Deep Space</t>
  </si>
  <si>
    <t>Ultimate Ears Bundle with MEGABOOM 3 - Night Black + Power Up Wireless Charging Dock</t>
  </si>
  <si>
    <t>Ultimate Ears Bundle with BOOM 3 - Night Black + Power Up Wireless Charging Dock</t>
  </si>
  <si>
    <t>Ultimate Ears Bundle with BOOM 3 - Lagoon Blue + Power Up Wireless Charging Dock</t>
  </si>
  <si>
    <t>Ultimate Ears Bundle with BOOM 3 - Sunset Red + Power Up Wireless Charging Dock</t>
  </si>
  <si>
    <t>Ultimate Ears Bundle with BOOM 3 - Ultraviolet Purple + Power Up Wireless Charging Dock</t>
  </si>
  <si>
    <t>Ultimate Ears Bundle with MEGABOOM 3 - Night Black + Tile Pro (2020) - 1 Pack</t>
  </si>
  <si>
    <t>Ultimate Ears Bundle with BOOM 3 - Night Black + Tile Pro (2020) - 1 Pack</t>
  </si>
  <si>
    <t>Ultimate Ears Bundle with BOOM 3 - Lagoon Blue + Tile Pro (2020) - 1 Pack</t>
  </si>
  <si>
    <t>Ultimate Ears Bundle with BOOM 3 - Sunset Red + Tile Pro (2020) - 1 Pack</t>
  </si>
  <si>
    <t>Ultimate Ears Bundle with BOOM 3 - Ultraviolet Purple + Tile Pro (2020) - 1 Pack</t>
  </si>
  <si>
    <t>Ultimate Ears Bundle with MEGABOOM 3 - Night Black + Cube Pro</t>
  </si>
  <si>
    <t>Ultimate Ears Bundle with BOOM 3 - Night Black + Cube Pro</t>
  </si>
  <si>
    <t>Ultimate Ears Bundle with BOOM 3 - Lagoon Blue + Cube Pro</t>
  </si>
  <si>
    <t>Ultimate Ears Bundle with BOOM 3 - Sunset Red + Cube Pro</t>
  </si>
  <si>
    <t>Ultimate Ears Bundle with BOOM 3 - Ultraviolet Purple + Cube Pro</t>
  </si>
  <si>
    <t xml:space="preserve">This Bundle Contains: 1 MEGABOOM 3 - Night Black + 1 </t>
  </si>
  <si>
    <t xml:space="preserve">This Bundle Contains: 1 BOOM 3 - Night Black + 1 </t>
  </si>
  <si>
    <t xml:space="preserve">This Bundle Contains: 1 BOOM 3 - Lagoon Blue + 1 </t>
  </si>
  <si>
    <t xml:space="preserve">This Bundle Contains: 1 BOOM 3 - Sunset Red + 1 </t>
  </si>
  <si>
    <t xml:space="preserve">This Bundle Contains: 1 BOOM 3 - Ultraviolet Purple + 1 </t>
  </si>
  <si>
    <t xml:space="preserve">This Bundle Contains: 1 WONDERBOOM 2 - Crushed Ice Grey + 1 </t>
  </si>
  <si>
    <t xml:space="preserve">This Bundle Contains: 1 WONDERBOOM 2 - Deep Space + 1 </t>
  </si>
  <si>
    <t xml:space="preserve">This Bundle Contains: 1 Power Up Wireless Charging Dock + 1 </t>
  </si>
  <si>
    <t xml:space="preserve">This Bundle Contains: 2 Ultimate Ears MEGABOOM 3 - Night Black </t>
  </si>
  <si>
    <t>This Bundle Contains: 1 Ultimate Ears MEGABOOM 3 - Night Black + 1 Ultimate Ears BOOM 3 - Night Black</t>
  </si>
  <si>
    <t>This Bundle Contains: 2 Ultimate Ears BOOM 3 - Night Black</t>
  </si>
  <si>
    <t>This Bundle Contains: 1 Ultimate Ears BOOM 3 - Night Black + 1 Ultimate Ears BOOM 3 - Sunset Red</t>
  </si>
  <si>
    <t>This Bundle Contains: 2 Ultimate Ears BOOM 3</t>
  </si>
  <si>
    <t>This Bundle Contains: 1 Ultimate Ears BOOM 3 - Lagoon Blue + 1 Ultimate Ears BOOM 3 - Ultraviolet Purple</t>
  </si>
  <si>
    <t xml:space="preserve">This Bundle Contains: 2 Ultimate Ears BOOM 3 - Sunset Red </t>
  </si>
  <si>
    <t>This Bundle Contains: 1 Ultimate Ears BOOM 3 - Sunset Red + 1 Ultimate Ears BOOM 3 - Lagoon Blue</t>
  </si>
  <si>
    <t>This Bundle Contains: 2 Ultimate Ears BOOM 3 - Ultraviolet Purple</t>
  </si>
  <si>
    <t>This Bundle Contains: 1 Ultimate Ears BOOM 3 - Ultraviolet Purple + 1 Ultimate Ears BOOM 3 - Night Black</t>
  </si>
  <si>
    <t>This Bundle Contains: 2 Ultimate Ears WONDERBOOM 2 - Crushed Ice Grey</t>
  </si>
  <si>
    <t>This Bundle Contains: 1 Ultimate Ears WONDERBOOM 2 - Crushed Ice Grey + 1 Ultimate Ears WONDERBOOM 2 - Deep Space</t>
  </si>
  <si>
    <t>This Bundle Contains: 2 Ultimate Ears WONDERBOOM 2</t>
  </si>
  <si>
    <t>This Bundle Contains: 1 Ultimate Ears MEGABOOM 3 - Night Black + 1 Ultimate Ears Power Up Wireless Charging Dock</t>
  </si>
  <si>
    <t>This Bundle Contains: 1 Ultimate Ears BOOM 3 - Night Black + 1 Ultimate Ears Power Up Wireless Charging Dock</t>
  </si>
  <si>
    <t>This Bundle Contains: 1 Ultimate Ears BOOM 3 - Lagoon Blue + 1 Power Up Wireless Charging Dock</t>
  </si>
  <si>
    <t>This Bundle Contains: 1 Ultimate EarsBOOM 3 - Sunset Red + 1 Ultimate Ears Power Up Wireless Charging Dock</t>
  </si>
  <si>
    <t>This Bundle Contains: 1 Ultimate Ears BOOM 3 - Ultraviolet Purple + 1 Ultimate Ears Power Up Wireless Charging Dock</t>
  </si>
  <si>
    <t>This Bundle Contains: 1 Ultimate Ears MEGABOOM 3 - Night Black + 1 Tile Pro (2020) - 1 Pack</t>
  </si>
  <si>
    <t>This Bundle Contains: 1 Ultimate Ears BOOM 3 - Night Black + 1 Tile Pro (2020) - 1 Pack</t>
  </si>
  <si>
    <t>This Bundle Contains: 1 Ultimate Ears BOOM 3 - Lagoon Blue + 1 Tile Pro (2020) - 1 Pack</t>
  </si>
  <si>
    <t>This Bundle Contains: 1 Ultimate Ears BOOM 3 - Sunset Red + 1 Tile Pro (2020) - 1 Pack</t>
  </si>
  <si>
    <t>This Bundle Contains: 1 Ultimate Ears BOOM 3 - Ultraviolet Purple + 1 Tile Pro (2020) - 1 Pack</t>
  </si>
  <si>
    <t>This Bundle Contains: 1 Ultimate Ears MEGABOOM 3 - Night Black + 1 Cube Pro</t>
  </si>
  <si>
    <t>This Bundle Contains: 1 Ultimate Ears BOOM 3 - Night Black + 1 Cube Pro</t>
  </si>
  <si>
    <t>This Bundle Contains: 1 Ultimate Ears BOOM 3 - Lagoon Blue + 1 Cube Pro</t>
  </si>
  <si>
    <t>This Bundle Contains: 1 Ultimate Ears BOOM 3 - Sunset Red + 1 Cube Pro</t>
  </si>
  <si>
    <t>This Bundle Contains: 1 Ultimate Ears BOOM 3 - Ultraviolet Purple + 1 Cube Pro</t>
  </si>
  <si>
    <t>This Bundle Contains: 1 ecobee3 lite Smart Thermostat, 2nd Gen, Black + 1 ecobee Room Sensor 2 Pack with Stands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</si>
  <si>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MEGABOOM 3 - Night Black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</si>
  <si>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BOOM 3 - Night Black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</si>
  <si>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BOOM 3 - Lagoon Blue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</si>
  <si>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BOOM 3 - Sunset Red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</si>
  <si>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BOOM 3 - Ultraviolet Purple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</si>
  <si>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WONDERBOOM 2 - Crushed Ice Grey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</si>
  <si>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WONDERBOOM 2 - Deep Space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</si>
  <si>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Power Up Wireless Charging Dock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</si>
  <si>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MEGABOOM 3 - Night Black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</si>
  <si>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MEGABOOM 3 - Night Black + 1 Ultimate Ears BOOM 3 - Night Black&lt;br&gt;&lt;b&gt;ecobee3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</si>
  <si>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BOOM 3 - Night Black&lt;br&gt;&lt;b&gt;ecobee3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</si>
  <si>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Night Black + 1 Ultimate Ears BOOM 3 - Sunset Red&lt;br&gt;&lt;b&gt;ecobee3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</si>
  <si>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BOOM 3&lt;br&gt;&lt;b&gt;ecobee3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</si>
  <si>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Lagoon Blue + 1 Ultimate Ears BOOM 3 - Ultraviolet Purple&lt;br&gt;&lt;b&gt;ecobee3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</si>
  <si>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BOOM 3 - Sunset Red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</si>
  <si>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Sunset Red + 1 Ultimate Ears BOOM 3 - Lagoon Blue&lt;br&gt;&lt;b&gt;ecobee3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</si>
  <si>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BOOM 3 - Ultraviolet Purple&lt;br&gt;&lt;b&gt;ecobee3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</si>
  <si>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Ultraviolet Purple + 1 Ultimate Ears BOOM 3 - Night Black&lt;br&gt;&lt;b&gt;ecobee3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</si>
  <si>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WONDERBOOM 2 - Crushed Ice Grey&lt;br&gt;&lt;b&gt;ecobee3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</si>
  <si>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WONDERBOOM 2 - Crushed Ice Grey + 1 Ultimate Ears WONDERBOOM 2 - Deep Space&lt;br&gt;&lt;b&gt;ecobee3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</si>
  <si>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2 Ultimate Ears WONDERBOOM 2&lt;br&gt;&lt;b&gt;ecobee3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</si>
  <si>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MEGABOOM 3 - Night Black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</si>
  <si>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 BOOM 3 - Night Black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</si>
  <si>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Lagoon Blue + 1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</si>
  <si>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EarsBOOM 3 - Sunset Red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</si>
  <si>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Ultraviolet Purple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</si>
  <si>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 MEGABOOM 3 - Night Black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</si>
  <si>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Night Black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</si>
  <si>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 BOOM 3 - Lagoon Blue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</si>
  <si>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Sunset Red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</si>
  <si>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 BOOM 3 - Ultraviolet Purple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</si>
  <si>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MEGABOOM 3 - Night Black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</si>
  <si>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 BOOM 3 - Night Black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</si>
  <si>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Lagoon Blue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</si>
  <si>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This Bundle Contains: 1 Ultimate Ears BOOM 3 - Sunset Red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t>
  </si>
  <si>
    <t>This Bundle Contains: 1 Ultimate Ears BOOM 3 - Ultraviolet Purple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t>
  </si>
  <si>
    <t>JBL</t>
  </si>
  <si>
    <t>Boombox - Black</t>
  </si>
  <si>
    <t>Boombox - SQUAD</t>
  </si>
  <si>
    <t>Xtreme 2 Green</t>
  </si>
  <si>
    <t>Pulse 4 - Black</t>
  </si>
  <si>
    <t>Charge 4 - Black</t>
  </si>
  <si>
    <t>Flip 5 - Black</t>
  </si>
  <si>
    <t>&lt;br&gt;&lt;b&gt;JBL Boombox&lt;/b&gt;&lt;br&gt;Made to be the most powerful, portable Bluetooth speaker, JBL boom box delivers monstrous sound along with the hardest hitting bass. Enjoy music for 24 hours without missing a beat.  Battery Charging time (hours)- 6.5. Use the massive 20, 000mAh battery and dual charge out to charge your external devices anytime and keep music rocking. Rugged enough to handle your wildest tailgate party, The JBL boom box is IPX7 waterproof, which withstand any weather and Even the most epic pool parties. Incorporated four active transducers and two JBL bass radiators, JBL boom box delivers monstrous sound along with hardest hitting bass that you will not only hear but also see&lt;br&gt;</t>
  </si>
  <si>
    <t>&lt;br&gt;&lt;b&gt;JBL Xtreme 2&lt;/b&gt;&lt;br&gt;JBL Xtreme 2 is the ultimate portable Bluetooth speaker that effortlessly delivers dynamic and immersive stereo sound. The speaker is armed with four drivers, two JBL Bass Radiators, a rechargeable 10,000mAh Li-ion battery supporting up to 15 hours of playtime. On top of these, the speaker carries a convenient USB charge out. The speaker is IPX7 rated, featuring a waterproof design, with rugged fabric in exclusive colors complementing the Xtreme 2.&lt;br&gt;</t>
  </si>
  <si>
    <t>&lt;br&gt;&lt;b&gt;JBL Charge 4 &lt;/b&gt;&lt;br&gt;Charge 4 portable Bluetooth speaker with full-spectrum, powerful sound and a built-in power bank to charge your devices. It features a proprietary developed driver and two JBL bass radiators that intensify sound with strong deep bass. Its high-capacity 7500mAh rechargeable Li-ion battery provides up to 20 hours of playtime.&lt;br&gt;</t>
  </si>
  <si>
    <t>&lt;br&gt;&lt;b&gt;JBL Pulse 4&lt;/b&gt;&lt;br&gt;Kick start your party with JBL signature sound and a dazzling LED light show all in 360 degrees. Our bold, IPX7 waterproof design shines bright and will keep the tunes flowing for up to 12 hours on a single charge. Tap the JBL Connect App to change the sound-responsive colors and patterns and connect with other JBL PartyBoost compatible speakers to make your party epic.&lt;br&gt;</t>
  </si>
  <si>
    <t>&lt;br&gt;&lt;b&gt;JBL Flip 5&lt;/b&gt;&lt;br&gt;Take your tunes on the go with the powerful JBL Flip 5. Our lightweight Bluetooth speaker goes anywhere. Bad weather? Not to worry. With its waterproof design, you can rock out to our signature sound rain or shine. Move more. &lt;br&gt;</t>
  </si>
  <si>
    <t>&lt;br&gt;&lt;b&gt;JBL Clip 3&lt;/b&gt;&lt;br&gt;Like no other, the JBL Clip 3 is a unique ultra-portable, ultra-rugged and waterproof Bluetooth® speaker that is small in size but with surprisingly big sound. The upgraded durable and fully integrated carabiner clips to your clothes, belt loop or backpack, making the Clip 3 your outdoor companion on every adventure. &lt;br&gt;</t>
  </si>
  <si>
    <t>&lt;br&gt;&lt;b&gt;JBL Go 2&lt;/b&gt;&lt;br&gt;The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beach.&lt;br&gt;</t>
  </si>
  <si>
    <t xml:space="preserve">Clip 3 - Black </t>
  </si>
  <si>
    <t>Go 2 - Black</t>
  </si>
  <si>
    <t>Cube-JBL1</t>
  </si>
  <si>
    <t>Cube-JBL2</t>
  </si>
  <si>
    <t>Cube-JBL3</t>
  </si>
  <si>
    <t>Cube-JBL4</t>
  </si>
  <si>
    <t>Cube-JBL5</t>
  </si>
  <si>
    <t>Cube-JBL6</t>
  </si>
  <si>
    <t>Cube-JBL7</t>
  </si>
  <si>
    <t>Cube-JBL8</t>
  </si>
  <si>
    <t>Tumi</t>
  </si>
  <si>
    <t>&lt;br&gt;&lt;b&gt;TUMI Sheppard Deluxe Brief Pack - Black&lt;/b&gt;&lt;br&gt;This impressive backpack has a bevy of interior and exterior organizational pockets as well as dedicated space for a laptop, iPad and other digital essentials. Exterior pockets include a waterproof pocket for a water bottle or umbrella. Made from an exceptionally durable fabric with a top carry handle, comfortable and adjustable backpack strap and easy zip access to main compartment. Select styles come outfitted with a colorful TUMI Accents Kit (luggage tag, monogram patch, handle wrap and zipper pull ties) for an additional cost.&lt;br&gt;</t>
  </si>
  <si>
    <t>TUMI Sheppard Deluxe Brief Pack - Black</t>
  </si>
  <si>
    <t>TUMI Davis Backpack</t>
  </si>
  <si>
    <t>Sheppard Deluxe Brief Pack - Navy</t>
  </si>
  <si>
    <t>&lt;br&gt;&lt;b&gt;TUMI Davis Backpack&lt;/b&gt;&lt;br&gt;A versatile and sleek backpack featuring a comfortable, adjustable shoulder strap and precisely designed compartments for your laptop, tablet and other daily essentials. Perfect for use as a commuter bag or carry-on.&lt;br&gt;</t>
  </si>
  <si>
    <t>Albany Slim Commuter Brief</t>
  </si>
  <si>
    <t>&lt;br&gt;&lt;b&gt;Albany Slim Commuter Brief&lt;/b&gt;&lt;br&gt;From our Bravo collection of modern business and travel bags comes this slim and well-organized commuter brief. It offers a dedicated laptop compartment and another compartment for accessories and files, plus it expands for additional capacity. Features an iPad pocket and numerous interior and exterior pockets. Top carry handles and a removable, adjustable shoulder strap. Select styles come outfitted with a colorful TUMI Accents Kit (luggage tag, monogram patch, handle wrap and zipper pull ties) for an additional cost.&lt;br&gt;</t>
  </si>
  <si>
    <t>Global Center Flip Passcase</t>
  </si>
  <si>
    <t>&lt;br&gt;&lt;b&gt;Global Center Flip Passcase&lt;/b&gt;&lt;br&gt;This clever wallet is fitted with two cash sleeves sized for international currencies, an impressive 13 card slots, and multiple compartments for receipts, making it a timeless style that's perfect for staying organized.Beautiful design details elevate both the style and functionality of our Nassau collection, creating rich textured and smooth leather accessories that you will use every day for years to come.&lt;br&gt;</t>
  </si>
  <si>
    <t>Extended Trip Packing Case - Silver</t>
  </si>
  <si>
    <t>&lt;br&gt;&lt;b&gt;Extended Trip Packing Case&lt;/b&gt;&lt;br&gt;The farther you go, the more stamps on your passport, the better your story. Your 19 Degree luggage is part of that story. Exceptionally striking up close or from a distance, this super durable packing case boasts a modern silhouette with fluid looking, strategically contoured angles. This larger hardside luggage piece is ideal for longer business or leisure trips, or when two are traveling together. Note that hanger shown is not included with this item; it may be purchased separately (#0052). As with all metals, wear and tear, including nicks, dings and slight denting, is to be anticipated and carried with pride for a journey well-traveled. To further add to the unique characteristics of your travel case, we’ve packed a variety of vintage-inspired decorative stickers inside your case.&lt;br&gt;</t>
  </si>
  <si>
    <t>Large Trip Expandable 4 Wheeled Packing Case</t>
  </si>
  <si>
    <t>&lt;br&gt;&lt;b&gt;Large Trip Expandable 4 Wheeled Packing Case&lt;/b&gt;&lt;br&gt;This larger hardside case is ideal for longer business or leisure trips, or when two are traveling together. The roomy interior includes a removable garment sleeve, expands 2” for extra capacity when you need it, and has two packing compartments. Interior pockets are perfect for accessories. Select styles come outfitted with a colorful TUMI Accents Kit (luggage tag, monogram patch, handle wrap and zipper pull ties) for an additional cost.&lt;br&gt;</t>
  </si>
  <si>
    <t>Cube-Tumi1</t>
  </si>
  <si>
    <t>Cube-Tumi2</t>
  </si>
  <si>
    <t>Cube-Tumi3</t>
  </si>
  <si>
    <t>Cube-Tumi4</t>
  </si>
  <si>
    <t>Cube-Tumi5</t>
  </si>
  <si>
    <t>Cube-Tumi6</t>
  </si>
  <si>
    <t>Cube-Tumi7</t>
  </si>
  <si>
    <t>Shure</t>
  </si>
  <si>
    <t>PS-6 - Popper Stopper Windscreen</t>
  </si>
  <si>
    <t>&lt;br&gt;&lt;b&gt;PS-6 - Popper Stopper Windscreen&lt;/b&gt;&lt;br&gt;Windscreen attenuates unwanted breath noise and plosives and can be clamped to most stands.&lt;br&gt;</t>
  </si>
  <si>
    <t>BETA 58A Dynamic Vocal Microphone</t>
  </si>
  <si>
    <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t>
  </si>
  <si>
    <t>BETA 87A Vocal Microphone</t>
  </si>
  <si>
    <t>SRH1440 Professional Open Back Headphones</t>
  </si>
  <si>
    <t>&lt;br&gt;&lt;b&gt;SRH1440 Professional Open Back Headphones&lt;/b&gt;&lt;br&gt;SRH1440 Professional Open Back Headphones provide full-range audio with detailed highs and rich bass in a sleek, attractive design. Made for mastering and critical listening, the premium padded headband with steel frame offers hours of listening comfort. The included storage case, replacement set of velour ear pads, replacement cable, and threaded adapter ensure years of uninterrupted listening enjoyment.&lt;br&gt;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</si>
  <si>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t>
  </si>
  <si>
    <t xml:space="preserve">SRH940 Professional Reference Headphones </t>
  </si>
  <si>
    <t>&lt;br&gt;&lt;b&gt;SRH940 Professional Reference Headphones&lt;/b&gt;&lt;br&gt;Designed for professional audio engineers and in-studio talent, SRH940 Headphones from Shure deliver accurate response across the entire audio spectrum for smooth high-end extension with tight bass.&lt;br&gt;</t>
  </si>
  <si>
    <t>SRH840 Professional Monitoring Headphones</t>
  </si>
  <si>
    <t>&lt;br&gt;&lt;b&gt;SRH840 Professional Monitoring Headphones&lt;/b&gt;&lt;br&gt;Designed for professional audio engineers and musicians, the SRH840 Professional Monitoring Headphones from Shure are optimized for studio recording and critical listening.&lt;br&gt;</t>
  </si>
  <si>
    <t>SRH440 Professional Studio Headphones</t>
  </si>
  <si>
    <t>&lt;br&gt;&lt;b&gt;SRH440 Professional Studio Headphones&lt;/b&gt;&lt;br&gt;The SRH440 Professional Studio Headphones from Shure provide exceptional sound reproduction and comfort. Optimized for home and studio recording, SRH440 headphones reproduce accurate audio across an extended range.&lt;br&gt;</t>
  </si>
  <si>
    <t>SM7B Vocal Microphone</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</si>
  <si>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t>
  </si>
  <si>
    <t>SRH750DJ Professional DJ Headphones</t>
  </si>
  <si>
    <t>&lt;br&gt;&lt;b&gt;SRH750DJ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t>
  </si>
  <si>
    <t>SE215 Professional Sound Isolating Earphones</t>
  </si>
  <si>
    <t>&lt;br&gt;&lt;b&gt;SE215 Professional Sound Isolating Earphones&lt;/b&gt;&lt;br&gt;SE215 Professional Sound Isolating Earphones provide clear sound and deep bass through a single, high-definition driver. Discrete, secure design includes a detachable cable with wireform to keep earphones in place and cables out of the way. Sound Isolating technology blocks up to 37 dB of outside noise. Includes a zippered carrying case and fit kit with selection of sleeves for custom fit. &lt;br&gt;</t>
  </si>
  <si>
    <t>&lt;br&gt;&lt;b&gt;&lt;/b&gt;&lt;br&gt;Wire rope shock mount provides secure thread-lock mounting with maximum isolation for KSM353/ED Microphones.&lt;br&gt;</t>
  </si>
  <si>
    <t>A300SM ShureLock Wire Rope Shock Mount</t>
  </si>
  <si>
    <t>KSM353/ED Bi-directional ribbon microphone</t>
  </si>
  <si>
    <t>&lt;br&gt;&lt;b&gt;KSM353/ED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t>
  </si>
  <si>
    <t>X2U Microphone to USB Adapter</t>
  </si>
  <si>
    <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</si>
  <si>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ShureBundle-1</t>
  </si>
  <si>
    <t>ShureBundle-2</t>
  </si>
  <si>
    <t>ShureBundle-3</t>
  </si>
  <si>
    <t>ShureBundle-4</t>
  </si>
  <si>
    <t>ShureBundle-5</t>
  </si>
  <si>
    <t>ShureBundle-6</t>
  </si>
  <si>
    <t>ShureBundle-7</t>
  </si>
  <si>
    <t>ShureBundle-8</t>
  </si>
  <si>
    <t>ShureBundle-9</t>
  </si>
  <si>
    <t>ShureBundle-10</t>
  </si>
  <si>
    <t>ShureBundle-11</t>
  </si>
  <si>
    <t>ShureBundle-12</t>
  </si>
  <si>
    <t>Shure-Das1</t>
  </si>
  <si>
    <t>Shure-TS1</t>
  </si>
  <si>
    <t>Shure-TS2</t>
  </si>
  <si>
    <t>Shure-TS3</t>
  </si>
  <si>
    <t>Shure-Das2</t>
  </si>
  <si>
    <t>Shure-Das3</t>
  </si>
  <si>
    <t>Mackie</t>
  </si>
  <si>
    <t>Onyx Artist 1•2</t>
  </si>
  <si>
    <t>Onyx Producer 2•2</t>
  </si>
  <si>
    <t xml:space="preserve">&lt;br&gt;&lt;b&gt;Onyx Producer 2•2&lt;/b&gt;&lt;br&gt;Combining high-resolution 24-bit/192kHz converters with premium Mackie analog circuitry and Built-Like-A-Tank hardware design, the bus-powered Onyx Series USB Audio Interfaces give you the power to capture your best performance and experience media with pristine fidelity at home or on the go. Perfect for singer-songwriters and content creators, the The Onyx Producer 22 expands the versatility with dual Onyx mic pres and MIDI I/O for controllers, synthesizers and more.&lt;br&gt; </t>
  </si>
  <si>
    <t>&lt;br&gt;&lt;b&gt;Onyx Artist 1•2&lt;/b&gt;&lt;br&gt;Combining high-resolution 24-bit/192kHz converters with Mackie analog circuitry and Built-Like-A-Tank hardware design, the bus-powered Onyx Artist 12 is perfect for singer-songwriters, content creators, and mobile recording. The Artist 12 features an Onyx mic pre with phantom power and a ¼” line input with Hi-Z instrument switch for quick and easy recording. Plus, with zero-latency direct analog monitoring ensures you can always hear yourself in real time. With the Onyx Artist 12, you have the power to capture your performance and experience media with pristine fidelity at home or on the go. Your Creativity Without Limits – Onyx Series USB Audio Interfaces.&lt;br&gt;</t>
  </si>
  <si>
    <t>Mackie CR Series Studio Monitor (CR5-X)</t>
  </si>
  <si>
    <t>&lt;br&gt;&lt;b&gt;&lt;/b&gt;&lt;br&gt;CR Series Creative Reference Multimedia Monitors offer studio-quality sound with cosmetics that compliment any desk whether you’re making music, creating content, or just relaxing to your favorite tunes. CR5-X 5” monitors feature a sleek design with a brushed-metal panel and distinct outline. Convenient front panel headphone out and volume control make daily use easy. Flexible rear panel inputs include balanced 1/4" TRS, 1/8” Stereo, and RCA. High-quality cables are included in the box to get you up and running quickly. Upgrade your listening experience with Mackie CR5-X monitors.&lt;br&gt;</t>
  </si>
  <si>
    <t>Shure-Mcke1</t>
  </si>
  <si>
    <t>Shure-Mcke2</t>
  </si>
  <si>
    <t>Shure-Mcke3</t>
  </si>
  <si>
    <t>Shure BETA 58A Dynamic Vocal Microphone + X2U Microphone to USB Adapter Bundle</t>
  </si>
  <si>
    <t>Shure BETA 87A Vocal Microphone + X2U Microphone to USB Adapter Bundle</t>
  </si>
  <si>
    <t>Shure SM7B Vocal Microphone + X2U Microphone to USB Adapter Bundle</t>
  </si>
  <si>
    <t>Shure KSM353/ED Bi-directional ribbon microphone bundle with A300SM ShureLock Wire Rope Shock Mount</t>
  </si>
  <si>
    <t>Shure KSM353/ED Bi-directional ribbon microphone + A300SM ShureLock Wire Rope Shock Mount + SRH940 Professional Reference Headphones Bundle</t>
  </si>
  <si>
    <t>Shure BETA 58A Dynamic Vocal Microphone + X2U Microphone to USB Adapter + PS-6 - Popper Stopper Windscreen Bundle</t>
  </si>
  <si>
    <t>Shure bundle with BETA 87A Vocal Microphone + X2U Microphone to USB Adapter + PS-6 - Popper Stopper Windscreen</t>
  </si>
  <si>
    <t>Shure SM7B Vocal Microphone + X2U Microphone to USB Adapter + PS-6 - Popper Stopper Windscreen Bundle</t>
  </si>
  <si>
    <t>Shure BETA 58A Dynamic Vocal Microphone + SRH840 Professional Monitoring Headphones Bundle</t>
  </si>
  <si>
    <t>Shure BETA 87A Vocal Microphone + SRH1440 Professional Open Back Headphones Bundle</t>
  </si>
  <si>
    <t>Shure SM7B Vocal Microphone + SRH940 Professional Reference Headphones</t>
  </si>
  <si>
    <t>ShureSM7B Vocal Microphone + SE215 Professional Sound Isolating Earphones Bundle</t>
  </si>
  <si>
    <t>Shure and Twelve South Bundle - SRH840 Professional Monitoring Headphones + Twelve South HiRise Wireless Bundle</t>
  </si>
  <si>
    <t>Shure and Twelve South Bundle -SRH440 Professional Studio Headphones + Twelve South AirFly</t>
  </si>
  <si>
    <t>Shure and Twelve South Bundle - SRH750DJ Professional DJ Headphones + Twelve South HiRise Pro</t>
  </si>
  <si>
    <t>Shure + Das Keyboard Bundle - SRH440 Professional Studio Headphones + Das Keyboard Das Keyboard 4C Tenkeyless (TKL) Mechanical Keyboard w/ PBT Caps and Cherry MX</t>
  </si>
  <si>
    <t>Shure + Das Keyboard Bundle - SRH750DJ Professional DJ Headphones + Das Keyboard 4 Professional for Mac Mechanical Keyboard</t>
  </si>
  <si>
    <t>Shure + Das Keyboard Bundle - BETA 58A Dynamic Vocal Microphone + Das Keyboard 4 root Mechanical Keyboard</t>
  </si>
  <si>
    <t>Shure + Mackie Bundle - SRH840 Professional Monitoring Headphones + Onyx Artist 1•2</t>
  </si>
  <si>
    <t>Shure + Mackie Bundle - SRH440 Professional Studio Headphones + Mackie CR Series Studio Monitor (CR5-X) + BETA 58A Dynamic Vocal Microphone</t>
  </si>
  <si>
    <t>Shure + Mackie Producer Bundle - SRH940 Professional Reference Headphones  + Onyx Producer 2•2</t>
  </si>
  <si>
    <t>This Bundle Contains: 1 Shure BETA 58A Dynamic Vocal Microphone + 1 Shure X2U Microphone to USB Adapter</t>
  </si>
  <si>
    <t xml:space="preserve">This Bundle Contains: 1 Shure BETA 87A Vocal Microphone + 1 Shure X2U Microphone to USB Adapter </t>
  </si>
  <si>
    <t>This Bundle Contains: 1 Shure SM7B Vocal Microphone + 1 Shure X2U Microphone to USB Adapter</t>
  </si>
  <si>
    <t>This Bundle Contains: 1 Shure KSM353/ED Bi-directional ribbon microphone + 1 Shure A300SM ShureLock Wire Rope Shock Mount</t>
  </si>
  <si>
    <t xml:space="preserve">This Shure Bundle Contains: 1 KSM353/ED Bi-directional ribbon microphone + 1 A300SM ShureLock Wire Rope Shock Mount + 1 SRH940 Professional Reference Headphones </t>
  </si>
  <si>
    <t>This Shure Bundle Contains: 1 BETA 58A Dynamic Vocal Microphone + 1 X2U Microphone to USB Adapter + 1 PS-6 - Popper Stopper Windscreen</t>
  </si>
  <si>
    <t>This Shure Bundle Contains: 1 BETA 87A Vocal Microphone + 1 X2U Microphone to USB Adapter + 1 PS-6 - Popper Stopper Windscreen</t>
  </si>
  <si>
    <t>This Shure Bundle Contains: 1 SM7B Vocal Microphone + 1 X2U Microphone to USB Adapter + 1 PS-6 - Popper Stopper Windscreen</t>
  </si>
  <si>
    <t xml:space="preserve">This Shure Bundle Contains: 1 BETA 58A Dynamic Vocal Microphone + 1 SRH840 Professional Monitoring Headphones </t>
  </si>
  <si>
    <t>This Shure Bundle Contains: 1 BETA 87A Vocal Microphone + 1 SRH1440 Professional Open Back Headphones</t>
  </si>
  <si>
    <t>This Shure Bundle Contains: 1 SM7B Vocal Microphone + 1 SRH940 Professional Reference Headphones</t>
  </si>
  <si>
    <t>This Shure Bundle Contains: 1 SM7B Vocal Microphone + 1 SE215 Professional Sound Isolating Earphones</t>
  </si>
  <si>
    <t>This Bundle Contains: 1 Shure SRH840 Professional Monitoring Headphones + 1 Twelve South HiRise Wireless</t>
  </si>
  <si>
    <t>This Bundle Contains: 1 Shure SRH440 Professional Studio Headphones + 1 Twelve South AirFly</t>
  </si>
  <si>
    <t>This Bundle Contains: 1 Shure SRH750DJ Professional DJ Headphones + 1 Twelve South HiRise Pro</t>
  </si>
  <si>
    <t>This Bundle Contains: 1 Shure SRH440 Professional Studio Headphones + 1 Das Keyboard Das Keyboard 4C Tenkeyless (TKL) Mechanical Keyboard w/ PBT Caps and Cherry MX</t>
  </si>
  <si>
    <t xml:space="preserve">This Bundle Contains: 1 Shure SRH750DJ Professional DJ Headphones + 1 Das Keyboard 4 Professional for Mac Mechanical Keyboard  </t>
  </si>
  <si>
    <t>This Bundle Contains: 1 Shure BETA 58A Dynamic Vocal Microphone + 1 Das Keyboard 4 root Mechanical Keyboard</t>
  </si>
  <si>
    <t>This Bundle Contains: 1 Shure SRH940 Professional Reference Headphones  + 1 Mackie Onyx Producer 2•2</t>
  </si>
  <si>
    <t xml:space="preserve">This Bundle Contains: 1 Shure SRH840 Professional Monitoring Headphones + 1 Mackie Onyx Artist 1•2 </t>
  </si>
  <si>
    <t>This Bundle Contains: 1 Shure SRH440 Professional Studio Headphones + 1 Mackie CR Series Studio Monitor (CR5-X) + 1 Shure BETA 58A Dynamic Vocal Microphone</t>
  </si>
  <si>
    <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</si>
  <si>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</si>
  <si>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</si>
  <si>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t>
  </si>
  <si>
    <t>&lt;br&gt;&lt;b&gt;KSM353/ED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Microphones.&lt;br&gt;&lt;br&gt;&lt;b&gt;SRH940 Professional Reference Headphones&lt;/b&gt;&lt;br&gt;Designed for professional audio engineers and in-studio talent, SRH940 Headphones from Shure deliver accurate response across the entire audio spectrum for smooth high-end extension with tight bass.&lt;br&gt;</t>
  </si>
  <si>
    <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</si>
  <si>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</si>
  <si>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t>
  </si>
  <si>
    <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microphone.&lt;br&gt;&lt;br&gt;&lt;b&gt;SRH840 Professional Monitoring Headphones&lt;/b&gt;&lt;br&gt;Designed for professional audio engineers and musicians, the SRH840 Professional Monitoring Headphones from Shure are optimized for studio recording and critical listening.&lt;br&gt;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</si>
  <si>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production.&lt;br&gt;&lt;br&gt;&lt;b&gt;SRH1440 Professional Open Back Headphones&lt;/b&gt;&lt;br&gt;SRH1440 Professional Open Back Headphones provide full-range audio with detailed highs and rich bass in a sleek, attractive design. Made for mastering and critical listening, the premium padded headband with steel frame offers hours of listening comfort. The included storage case, replacement set of velour ear pads, replacement cable, and threaded adapter ensure years of uninterrupted listening enjoyment.&lt;br&gt;</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</si>
  <si>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listener.&lt;br&gt;&lt;br&gt;&lt;b&gt;SRH940 Professional Reference Headphones&lt;/b&gt;&lt;br&gt;Designed for professional audio engineers and in-studio talent, SRH940 Headphones from Shure deliver accurate response across the entire audio spectrum for smooth high-end extension with tight bass.&lt;br&gt;</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</si>
  <si>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listener.&lt;br&gt;&lt;br&gt;&lt;b&gt;SE215 Professional Sound Isolating Earphones&lt;/b&gt;&lt;br&gt;SE215 Professional Sound Isolating Earphones provide clear sound and deep bass through a single, high-definition driver. Discrete, secure design includes a detachable cable with wireform to keep earphones in place and cables out of the way. Sound Isolating technology blocks up to 37 dB of outside noise. Includes a zippered carrying case and fit kit with selection of sleeves for custom fit. &lt;br&gt;</t>
  </si>
  <si>
    <t>&lt;br&gt;&lt;b&gt;SRH840 Professional Monitoring Headphones&lt;/b&gt;&lt;br&gt;Designed for professional audio engineers and musicians, the SRH840 Professional Monitoring Headphones from Shure are optimized for studio recording and critical listening.&lt;br&gt;&lt;br&gt;&lt;b&gt;HiRise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t>
  </si>
  <si>
    <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</si>
  <si>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t>
  </si>
  <si>
    <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t>
  </si>
  <si>
    <t>&lt;br&gt;&lt;b&gt;SRH750DJ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t>
  </si>
  <si>
    <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t>
  </si>
  <si>
    <t>&lt;br&gt;&lt;b&gt;SRH840 Professional Monitoring Headphones&lt;/b&gt;&lt;br&gt;Designed for professional audio engineers and musicians, the SRH840 Professional Monitoring Headphones from Shure are optimized for studio recording and critical listening.&lt;br&gt;&lt;br&gt;&lt;b&gt;Onyx Artist 1•2&lt;/b&gt;&lt;br&gt;Combining high-resolution 24-bit/192kHz converters with Mackie analog circuitry and Built-Like-A-Tank hardware design, the bus-powered Onyx Artist 12 is perfect for singer-songwriters, content creators, and mobile recording. The Artist 12 features an Onyx mic pre with phantom power and a ¼” line input with Hi-Z instrument switch for quick and easy recording. Plus, with zero-latency direct analog monitoring ensures you can always hear yourself in real time. With the Onyx Artist 12, you have the power to capture your performance and experience media with pristine fidelity at home or on the go. Your Creativity Without Limits – Onyx Series USB Audio Interfaces.&lt;br&gt;</t>
  </si>
  <si>
    <t xml:space="preserve">&lt;br&gt;&lt;b&gt;SRH940 Professional Reference Headphones&lt;/b&gt;&lt;br&gt;Designed for professional audio engineers and in-studio talent, SRH940 Headphones from Shure deliver accurate response across the entire audio spectrum for smooth high-end extension with tight bass.&lt;br&gt;&lt;br&gt;&lt;b&gt;Onyx Producer 2•2&lt;/b&gt;&lt;br&gt;Combining high-resolution 24-bit/192kHz converters with premium Mackie analog circuitry and Built-Like-A-Tank hardware design, the bus-powered Onyx Series USB Audio Interfaces give you the power to capture your best performance and experience media with pristine fidelity at home or on the go. Perfect for singer-songwriters and content creators, the The Onyx Producer 22 expands the versatility with dual Onyx mic pres and MIDI I/O for controllers, synthesizers and more.&lt;br&gt; </t>
  </si>
  <si>
    <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range.&lt;br&gt;&lt;br&gt;&lt;b&gt;&lt;/b&gt;&lt;br&gt;CR Series Creative Reference Multimedia Monitors offer studio-quality sound with cosmetics that compliment any desk whether you’re making music, creating content, or just relaxing to your favorite tunes. CR5-X 5” monitors feature a sleek design with a brushed-metal panel and distinct outline. Convenient front panel headphone out and volume control make daily use easy. Flexible rear panel inputs include balanced 1/4" TRS, 1/8” Stereo, and RCA. High-quality cables are included in the box to get you up and running quickly. Upgrade your listening experience with Mackie CR5-X monitors.&lt;br&gt;&lt;br&gt;&lt;b&gt;BETA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t>
  </si>
  <si>
    <t>This Bundle Contains: 1 Shure BETA 58A Dynamic Vocal Microphone + 1 Shure X2U Microphone to USB Adapter&lt;br&gt;&lt;b&gt;BETA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</si>
  <si>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This Bundle Contains: 1 Shure BETA 87A Vocal Microphone + 1 Shure X2U Microphone to USB Adapter &lt;br&gt;&lt;b&gt;BETA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</si>
  <si>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This Bundle Contains: 1 Shure SM7B Vocal Microphone + 1 Shure X2U Microphone to USB Adapter&lt;br&gt;&lt;b&gt;SM7B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t>
  </si>
  <si>
    <t>This Bundle Contains: 1 Shure KSM353/ED Bi-directional ribbon microphone + 1 Shure A300SM ShureLock Wire Rope Shock Mount&lt;br&gt;&lt;b&gt;KSM353/ED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t>
  </si>
  <si>
    <t>This Shure Bundle Contains: 1 KSM353/ED Bi-directional ribbon microphone + 1 A300SM ShureLock Wire Rope Shock Mount + 1 SRH940 Professional Reference Headphones &lt;br&gt;&lt;b&gt;KSM353/ED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Microphones.&lt;br&gt;&lt;br&gt;&lt;b&gt;SRH940 Professional Reference Headphones&lt;/b&gt;&lt;br&gt;Designed for professional audio engineers and in-studio talent, SRH940 Headphones from Shure deliver accurate response across the entire audio spectrum for smooth high-end extension with tight bass.&lt;br&gt;</t>
  </si>
  <si>
    <t>This Shure Bundle Contains: 1 BETA 58A Dynamic Vocal Microphone + 1 X2U Microphone to USB Adapter + 1 PS-6 - Popper Stopper Windscreen&lt;br&gt;&lt;b&gt;BETA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t>
  </si>
  <si>
    <t>This Shure Bundle Contains: 1 BETA 87A Vocal Microphone + 1 X2U Microphone to USB Adapter + 1 PS-6 - Popper Stopper Windscreen&lt;br&gt;&lt;b&gt;BETA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t>
  </si>
  <si>
    <t>This Shure Bundle Contains: 1 SM7B Vocal Microphone + 1 X2U Microphone to USB Adapter + 1 PS-6 - Popper Stopper Windscreen&lt;br&gt;&lt;b&gt;SM7B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t>
  </si>
  <si>
    <t>This Shure Bundle Contains: 1 BETA 58A Dynamic Vocal Microphone + 1 SRH840 Professional Monitoring Headphones &lt;br&gt;&lt;b&gt;BETA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microphone.&lt;br&gt;&lt;br&gt;&lt;b&gt;SRH840 Professional Monitoring Headphones&lt;/b&gt;&lt;br&gt;Designed for professional audio engineers and musicians, the SRH840 Professional Monitoring Headphones from Shure are optimized for studio recording and critical listening.&lt;br&gt;</t>
  </si>
  <si>
    <t>This Shure Bundle Contains: 1 BETA 87A Vocal Microphone + 1 SRH1440 Professional Open Back Headphones&lt;br&gt;&lt;b&gt;BETA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production.&lt;br&gt;&lt;br&gt;&lt;b&gt;SRH1440 Professional Open Back Headphones&lt;/b&gt;&lt;br&gt;SRH1440 Professional Open Back Headphones provide full-range audio with detailed highs and rich bass in a sleek, attractive design. Made for mastering and critical listening, the premium padded headband with steel frame offers hours of listening comfort. The included storage case, replacement set of velour ear pads, replacement cable, and threaded adapter ensure years of uninterrupted listening enjoyment.&lt;br&gt;</t>
  </si>
  <si>
    <t>This Shure Bundle Contains: 1 SM7B Vocal Microphone + 1 SRH940 Professional Reference Headphones&lt;br&gt;&lt;b&gt;SM7B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listener.&lt;br&gt;&lt;br&gt;&lt;b&gt;SRH940 Professional Reference Headphones&lt;/b&gt;&lt;br&gt;Designed for professional audio engineers and in-studio talent, SRH940 Headphones from Shure deliver accurate response across the entire audio spectrum for smooth high-end extension with tight bass.&lt;br&gt;</t>
  </si>
  <si>
    <t>This Shure Bundle Contains: 1 SM7B Vocal Microphone + 1 SE215 Professional Sound Isolating Earphones&lt;br&gt;&lt;b&gt;SM7B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listener.&lt;br&gt;&lt;br&gt;&lt;b&gt;SE215 Professional Sound Isolating Earphones&lt;/b&gt;&lt;br&gt;SE215 Professional Sound Isolating Earphones provide clear sound and deep bass through a single, high-definition driver. Discrete, secure design includes a detachable cable with wireform to keep earphones in place and cables out of the way. Sound Isolating technology blocks up to 37 dB of outside noise. Includes a zippered carrying case and fit kit with selection of sleeves for custom fit. &lt;br&gt;</t>
  </si>
  <si>
    <t>This Bundle Contains: 1 Shure SRH840 Professional Monitoring Headphones + 1 Twelve South HiRise Wireless&lt;br&gt;&lt;b&gt;SRH840 Professional Monitoring Headphones&lt;/b&gt;&lt;br&gt;Designed for professional audio engineers and musicians, the SRH840 Professional Monitoring Headphones from Shure are optimized for studio recording and critical listening.&lt;br&gt;&lt;br&gt;&lt;b&gt;HiRise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t>
  </si>
  <si>
    <t>This Bundle Contains: 1 Shure SRH440 Professional Studio Headphones + 1 Twelve South AirFly&lt;br&gt;&lt;b&gt;SRH440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</si>
  <si>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This Bundle Contains: 1 Shure SRH750DJ Professional DJ Headphones + 1 Twelve South HiRise Pro&lt;br&gt;&lt;b&gt;SRH750DJ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t>
  </si>
  <si>
    <t>This Bundle Contains: 1 Shure SRH440 Professional Studio Headphones + 1 Das Keyboard Das Keyboard 4C Tenkeyless (TKL) Mechanical Keyboard w/ PBT Caps and Cherry MX&lt;br&gt;&lt;b&gt;SRH440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t>
  </si>
  <si>
    <t>This Bundle Contains: 1 Shure SRH750DJ Professional DJ Headphones + 1 Das Keyboard 4 Professional for Mac Mechanical Keyboard  &lt;br&gt;&lt;b&gt;SRH750DJ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t>
  </si>
  <si>
    <t>This Bundle Contains: 1 Shure BETA 58A Dynamic Vocal Microphone + 1 Das Keyboard 4 root Mechanical Keyboard&lt;br&gt;&lt;b&gt;BETA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t>
  </si>
  <si>
    <t>This Bundle Contains: 1 Shure SRH840 Professional Monitoring Headphones + 1 Mackie Onyx Artist 1•2 &lt;br&gt;&lt;b&gt;SRH840 Professional Monitoring Headphones&lt;/b&gt;&lt;br&gt;Designed for professional audio engineers and musicians, the SRH840 Professional Monitoring Headphones from Shure are optimized for studio recording and critical listening.&lt;br&gt;&lt;br&gt;&lt;b&gt;Onyx Artist 1•2&lt;/b&gt;&lt;br&gt;Combining high-resolution 24-bit/192kHz converters with Mackie analog circuitry and Built-Like-A-Tank hardware design, the bus-powered Onyx Artist 12 is perfect for singer-songwriters, content creators, and mobile recording. The Artist 12 features an Onyx mic pre with phantom power and a ¼” line input with Hi-Z instrument switch for quick and easy recording. Plus, with zero-latency direct analog monitoring ensures you can always hear yourself in real time. With the Onyx Artist 12, you have the power to capture your performance and experience media with pristine fidelity at home or on the go. Your Creativity Without Limits – Onyx Series USB Audio Interfaces.&lt;br&gt;</t>
  </si>
  <si>
    <t xml:space="preserve">This Bundle Contains: 1 Shure SRH940 Professional Reference Headphones  + 1 Mackie Onyx Producer 2•2&lt;br&gt;&lt;b&gt;SRH940 Professional Reference Headphones&lt;/b&gt;&lt;br&gt;Designed for professional audio engineers and in-studio talent, SRH940 Headphones from Shure deliver accurate response across the entire audio spectrum for smooth high-end extension with tight bass.&lt;br&gt;&lt;br&gt;&lt;b&gt;Onyx Producer 2•2&lt;/b&gt;&lt;br&gt;Combining high-resolution 24-bit/192kHz converters with premium Mackie analog circuitry and Built-Like-A-Tank hardware design, the bus-powered Onyx Series USB Audio Interfaces give you the power to capture your best performance and experience media with pristine fidelity at home or on the go. Perfect for singer-songwriters and content creators, the The Onyx Producer 22 expands the versatility with dual Onyx mic pres and MIDI I/O for controllers, synthesizers and more.&lt;br&gt; </t>
  </si>
  <si>
    <t>This Bundle Contains: 1 Shure SRH440 Professional Studio Headphones + 1 Mackie CR Series Studio Monitor (CR5-X) + 1 Shure BETA 58A Dynamic Vocal Microphone&lt;br&gt;&lt;b&gt;SRH440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range.&lt;br&gt;&lt;br&gt;&lt;b&gt;&lt;/b&gt;&lt;br&gt;CR Series Creative Reference Multimedia Monitors offer studio-quality sound with cosmetics that compliment any desk whether you’re making music, creating content, or just relaxing to your favorite tunes. CR5-X 5” monitors feature a sleek design with a brushed-metal panel and distinct outline. Convenient front panel headphone out and volume control make daily use easy. Flexible rear panel inputs include balanced 1/4" TRS, 1/8” Stereo, and RCA. High-quality cables are included in the box to get you up and running quickly. Upgrade your listening experience with Mackie CR5-X monitors.&lt;br&gt;&lt;br&gt;&lt;b&gt;BETA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t>
  </si>
  <si>
    <t>Cube Bundle with Cube Pro + JBL Boombox - Black</t>
  </si>
  <si>
    <t>Cube Bundle with Cube Pro + JBL Boombox - SQUAD</t>
  </si>
  <si>
    <t>Cube Bundle with Cube Pro + JBL Xtreme 2 Green</t>
  </si>
  <si>
    <t>Cube Bundle with Cube Pro + JBL Pulse 4 - Black</t>
  </si>
  <si>
    <t>Cube Bundle with Cube Pro + JBL Charge 4 - Black</t>
  </si>
  <si>
    <t>Cube Bundle with Cube Pro + JBL Flip 5 - Black</t>
  </si>
  <si>
    <t>Cube Bundle with Cube Pro + JBL Clip 3 - Black</t>
  </si>
  <si>
    <t>Cube Bundle with Cube Pro + JBL Go 2 - Black</t>
  </si>
  <si>
    <t>Cube Bundle with Cube Pro + TUMI Sheppard Deluxe Brief Pack - Black</t>
  </si>
  <si>
    <t>Cube Bundle with Cube Pro + TUMI Davis Backpack</t>
  </si>
  <si>
    <t>Cube Bundle with Cube Pro + TUMI Sheppard Deluxe Brief Pack - Navy</t>
  </si>
  <si>
    <t>Cube Bundle with Cube Pro + TUMI Albany Slim Commuter Brief</t>
  </si>
  <si>
    <t>Cube Bundle with Cube Shadow + TUMI Global Center Flip Passcase</t>
  </si>
  <si>
    <t>Cube Bundle with Cube Shadow + Extended Trip Packing Case - Silver</t>
  </si>
  <si>
    <t>Cube Bundle with Cube Shadow + Large Trip Expandable 4 Wheeled Packing Case</t>
  </si>
  <si>
    <t xml:space="preserve">This Bundle Contains: 1 Cube Cube Pro + 1 JBL Pulse 4 - Black + 1 </t>
  </si>
  <si>
    <t xml:space="preserve">This Bundle Contains: 1 Cube Cube Pro + 1 JBL Flip 5 - Black + 1 </t>
  </si>
  <si>
    <t xml:space="preserve">This Bundle Contains: 1 Cube Cube Pro + 1 JBL Clip 3 - Black  + 1 </t>
  </si>
  <si>
    <t xml:space="preserve">This Bundle Contains: 1 Cube Cube Pro + 1 JBL Go 2 - Black + 1 </t>
  </si>
  <si>
    <t xml:space="preserve">This Bundle Contains: 1 Cube Cube Pro + 1 TUMI TUMI Sheppard Deluxe Brief Pack - Black + 1 </t>
  </si>
  <si>
    <t xml:space="preserve">This Bundle Contains: 1 Cube Cube Pro + 1 TUMI TUMI Davis Backpack + 1 </t>
  </si>
  <si>
    <t xml:space="preserve">This Bundle Contains: 1 Cube Cube Pro + 1 TUMI Sheppard Deluxe Brief Pack - Navy + 1 </t>
  </si>
  <si>
    <t xml:space="preserve">This Bundle Contains: 1 Cube Cube Pro + 1 TUMI Albany Slim Commuter Brief + 1 </t>
  </si>
  <si>
    <t xml:space="preserve">This Bundle Contains: 1 Cube Cube Shadow + 1 TUMI Global Center Flip Passcase + 1 </t>
  </si>
  <si>
    <t xml:space="preserve">This Bundle Contains: 1 Cube Cube Shadow + 1 TUMI Extended Trip Packing Case - Silver + 1 </t>
  </si>
  <si>
    <t xml:space="preserve">This Bundle Contains: 1 Cube Cube Shadow + 1 TUMI Large Trip Expandable 4 Wheeled Packing Case + 1 </t>
  </si>
  <si>
    <t>This Bundle Contains: 1 Cube Pro + 1 JBL Xtreme 2 Green</t>
  </si>
  <si>
    <t xml:space="preserve">This Bundle Contains: 1 Cube Cube Pro + 1 JBL Charge 4 - Black </t>
  </si>
  <si>
    <t>This Bundle Contains: 1 Cube Pro + 1 JBL Boombox - Black</t>
  </si>
  <si>
    <t>This Bundle Contains: 1 Cube Pro + 1 JBL Boombox - SQUA</t>
  </si>
  <si>
    <t>DasBundle-21</t>
  </si>
  <si>
    <t>DasBundle-22</t>
  </si>
  <si>
    <t>DasBundle-23</t>
  </si>
  <si>
    <t>DasBundle-24</t>
  </si>
  <si>
    <t>DasBundle-25</t>
  </si>
  <si>
    <t>DasBundle-26</t>
  </si>
  <si>
    <t>DasBundle-27</t>
  </si>
  <si>
    <t>DasBundle-28</t>
  </si>
  <si>
    <t>DasBundle-29</t>
  </si>
  <si>
    <t>DasBundle-30</t>
  </si>
  <si>
    <t>DasBundle-31</t>
  </si>
  <si>
    <t>Das Keyboard 4-Piece Stone Coaster Set</t>
  </si>
  <si>
    <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</si>
  <si>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Das Keyboard Stainless Steel Tumbler</t>
  </si>
  <si>
    <t>&lt;br&gt;&lt;b&gt;&lt;/b&gt;&lt;br&gt;It's double insulated to keep liquids cold or hot. &lt;br&gt;</t>
  </si>
  <si>
    <t>DasBundle-32</t>
  </si>
  <si>
    <t>DasBundle-33</t>
  </si>
  <si>
    <t>DasBundle-34</t>
  </si>
  <si>
    <t>DasBundle-35</t>
  </si>
  <si>
    <t>DasBundle-36</t>
  </si>
  <si>
    <t xml:space="preserve">This Bundle Contains: 1 4Q Mechanical Keyboard: MX-RGB-WIN-LINUX + 1 Das Keyboard Blank Keycap Set for Cherry MX Switches (Translucent) </t>
  </si>
  <si>
    <t xml:space="preserve">This Bundle Contains: 1 Prime 13 White LED Backlit Mechanical Keyboard  + 1 Das Keyboard Blank Keycap Set for Cherry MX Switches (Translucent) </t>
  </si>
  <si>
    <t>Das Keyboard Bundle With 4Q Mechanical Keyboard: MX-RGB-WIN-LINUX + Das Keyboard Blank Keycap Set for Cherry MX Switches (Translucent)</t>
  </si>
  <si>
    <t>Das Keyboard Bundle With Prime 13 White LED Backlit Mechanical Keyboard  + Das Keyboard Blank Keycap Set for Cherry MX Switches (Translucent)</t>
  </si>
  <si>
    <t>Das Keyboard Bundle With 5Q Mechanical Keyboard: RGB-WIN-MAC-LINUX + Das Keyboard Modern Font Dvorak RGB Keycap Set for Gamma Zulu Switches (Translucent)</t>
  </si>
  <si>
    <t>Das Keyboard Bundle With X50Q Mechanical Keyboard: RGB-WIN + Das Keyboard Modern Font Dvorak RGB Keycap Set for Gamma Zulu Switches (Translucent)</t>
  </si>
  <si>
    <t>Das Keyboard Bundle With 5Q Mechanical Keyboard: RGB-WIN-MAC-LINUX + Das Keyboard Modern Font English RGB Keycap Set for Gamma Zulu Switches (Translucent)</t>
  </si>
  <si>
    <t>Das Keyboard Bundle With X50Q Mechanical Keyboard: RGB-WIN + Das Keyboard Modern Font English RGB Keycap Set for Gamma Zulu Switches (Translucent)</t>
  </si>
  <si>
    <t xml:space="preserve">Das Keyboard Bundle With 5Q Mechanical Keyboard: RGB-WIN-MAC-LINUX + Das Keyboard Blank RGB Keycap Set for Gamma Zulu Switches (Translucent)  </t>
  </si>
  <si>
    <t>Das Keyboard Bundle With  X50Q Mechanical Keyboard: RGB-WIN + Das Keyboard Blank RGB Keycap Set for Gamma Zulu Switches (Translucent)</t>
  </si>
  <si>
    <t>Das Keyboard Bundle With X50Q Mechanical Keyboard: RGB-WIN + Das Keyboard 4-Piece Stone Coaster Set</t>
  </si>
  <si>
    <t>Das Keyboard Bundle With 5Q Mechanical Keyboard: RGB-WIN-MAC-LINUX + Das Keyboard 4-Piece Stone Coaster Set</t>
  </si>
  <si>
    <t>Das Keyboard Bundle With Model S Professional for Mac Mechanical Keyboard  + Das Keyboard 4-Piece Stone Coaster Set</t>
  </si>
  <si>
    <t>Das Keyboard Bundle With Model S Professional Mechanical Keyboard  + Das Keyboard 4-Piece Stone Coaster Set</t>
  </si>
  <si>
    <t>Das Keyboard Bundle With X50Q Mechanical Keyboard: RGB-WIN + Das Keyboard Stainless Steel Tumbler</t>
  </si>
  <si>
    <t>Das Keyboard Bundle With 5Q Mechanical Keyboard: RGB-WIN-MAC-LINUX + Das Keyboard Stainless Steel Tumbler</t>
  </si>
  <si>
    <t>Das Keyboard Bundle With Model S Professional for Mac Mechanical Keyboard  + Das Keyboard Stainless Steel Tumbler</t>
  </si>
  <si>
    <t>Das Keyboard Bundle With Model S Professional Mechanical Keyboard  + Das Keyboard Stainless Steel Tumbler</t>
  </si>
  <si>
    <t>This Bundle Contains: 1 5Q Mechanical Keyboard: RGB-WIN-MAC-LINUX + 1 Das Keyboard Modern Font Dvorak RGB Keycap Set for Gamma Zulu Switches (Translucent)</t>
  </si>
  <si>
    <t>This Bundle Contains: 1 Das Keyboard X50Q Mechanical Keyboard: RGB-WIN + 1 Das Keyboard Modern Font Dvorak RGB Keycap Set for Gamma Zulu Switches (Translucent)</t>
  </si>
  <si>
    <t>This Bundle Contains: 1 5Q Mechanical Keyboard: RGB-WIN-MAC-LINUX + 1 Das Keyboard Modern Font English RGB Keycap Set for Gamma Zulu Switches (Translucent)</t>
  </si>
  <si>
    <t>This Bundle Contains: 1 Das Keyboard X50Q Mechanical Keyboard: RGB-WIN + 1 Das Keyboard Modern Font English RGB Keycap Set for Gamma Zulu Switches (Translucent)</t>
  </si>
  <si>
    <t>This Bundle Contains: 1 5Q Mechanical Keyboard: RGB-WIN-MAC-LINUX + 1 Das Keyboard Blank RGB Keycap Set for Gamma Zulu Switches (Translucent)</t>
  </si>
  <si>
    <t>This Bundle Contains: 1 Das Keyboard X50Q Mechanical Keyboard: RGB-WIN + 1 Das Keyboard Blank RGB Keycap Set for Gamma Zulu Switches (Translucent)</t>
  </si>
  <si>
    <t>This Bundle Contains: 1 Das Keyboard X50Q Mechanical Keyboard: RGB-WIN + 1 Das Keyboard 4-Piece Stone Coaster Set</t>
  </si>
  <si>
    <t>This Bundle Contains: 1 Das Keyboard 5Q Mechanical Keyboard: RGB-WIN-MAC-LINUX + 1 Das Keyboard 4-Piece Stone Coaster Set</t>
  </si>
  <si>
    <t>This Bundle Contains: 1 Das Keyboard Model S Professional for Mac Mechanical Keyboard  + 1 Das Keyboard 4-Piece Stone Coaster Set</t>
  </si>
  <si>
    <t>This Bundle Contains: 1 Das Keyboard Model S Professional Mechanical Keyboard  + 1 Das Keyboard 4-Piece Stone Coaster Set</t>
  </si>
  <si>
    <t>This Bundle Contains: 1 Das Keyboard X50Q Mechanical Keyboard: RGB-WIN + 1 Das Keyboard Stainless Steel Tumbler</t>
  </si>
  <si>
    <t>This Bundle Contains: 1 Das Keyboard 5Q Mechanical Keyboard: RGB-WIN-MAC-LINUX + 1 Das Keyboard Stainless Steel Tumbler</t>
  </si>
  <si>
    <t>This Bundle Contains: 1 Das Keyboard Model S Professional for Mac Mechanical Keyboard  + 1 Das Keyboard Stainless Steel Tumbler</t>
  </si>
  <si>
    <t>This Bundle Contains: 1 Das Keyboard Model S Professional Mechanical Keyboard  + 1 Das Keyboard Stainless Steel Tumbler</t>
  </si>
  <si>
    <t>&lt;br&gt;&lt;b&gt;4Q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t>
  </si>
  <si>
    <t>&lt;br&gt;&lt;b&gt;Prime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</si>
  <si>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</si>
  <si>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</si>
  <si>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</si>
  <si>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</si>
  <si>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</si>
  <si>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</si>
  <si>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</si>
  <si>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</si>
  <si>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</si>
  <si>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</si>
  <si>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&lt;br&gt;&lt;br&gt;&lt;b&gt;&lt;/b&gt;&lt;br&gt;It's double insulated to keep liquids cold or hot. &lt;br&gt;</t>
  </si>
  <si>
    <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&lt;br&gt;&lt;br&gt;&lt;b&gt;&lt;/b&gt;&lt;br&gt;It's double insulated to keep liquids cold or hot. &lt;br&gt;</t>
  </si>
  <si>
    <t>&lt;br&gt;&lt;b&gt;Model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&lt;br&gt;&lt;br&gt;&lt;b&gt;&lt;/b&gt;&lt;br&gt;It's double insulated to keep liquids cold or hot. &lt;br&gt;</t>
  </si>
  <si>
    <t>&lt;br&gt;&lt;b&gt;Model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&lt;br&gt;&lt;br&gt;&lt;b&gt;&lt;/b&gt;&lt;br&gt;It's double insulated to keep liquids cold or hot. &lt;br&gt;</t>
  </si>
  <si>
    <t>This Bundle Contains: 1 4Q Mechanical Keyboard: MX-RGB-WIN-LINUX + 1 Das Keyboard Blank Keycap Set for Cherry MX Switches (Translucent) &lt;br&gt;&lt;b&gt;4Q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t>
  </si>
  <si>
    <t>This Bundle Contains: 1 Prime 13 White LED Backlit Mechanical Keyboard  + 1 Das Keyboard Blank Keycap Set for Cherry MX Switches (Translucent) &lt;br&gt;&lt;b&gt;Prime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t>
  </si>
  <si>
    <t>This Bundle Contains: 1 5Q Mechanical Keyboard: RGB-WIN-MAC-LINUX + 1 Das Keyboard Modern Font Dvorak RGB Keycap Set for Gamma Zulu Switches (Translucent)&lt;br&gt;&lt;b&gt;5Q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t>
  </si>
  <si>
    <t>This Bundle Contains: 1 Das Keyboard X50Q Mechanical Keyboard: RGB-WIN + 1 Das Keyboard Modern Font Dvorak RGB Keycap Set for Gamma Zulu Switches (Translucent)&lt;br&gt;&lt;b&gt;X50Q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t>
  </si>
  <si>
    <t>This Bundle Contains: 1 5Q Mechanical Keyboard: RGB-WIN-MAC-LINUX + 1 Das Keyboard Modern Font English RGB Keycap Set for Gamma Zulu Switches (Translucent)&lt;br&gt;&lt;b&gt;5Q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t>
  </si>
  <si>
    <t>This Bundle Contains: 1 Das Keyboard X50Q Mechanical Keyboard: RGB-WIN + 1 Das Keyboard Modern Font English RGB Keycap Set for Gamma Zulu Switches (Translucent)&lt;br&gt;&lt;b&gt;X50Q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t>
  </si>
  <si>
    <t>This Bundle Contains: 1 5Q Mechanical Keyboard: RGB-WIN-MAC-LINUX + 1 Das Keyboard Blank RGB Keycap Set for Gamma Zulu Switches (Translucent)&lt;br&gt;&lt;b&gt;5Q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t>
  </si>
  <si>
    <t>This Bundle Contains: 1 Das Keyboard X50Q Mechanical Keyboard: RGB-WIN + 1 Das Keyboard Blank RGB Keycap Set for Gamma Zulu Switches (Translucent)&lt;br&gt;&lt;b&gt;X50Q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t>
  </si>
  <si>
    <t>This Bundle Contains: 1 Das Keyboard X50Q Mechanical Keyboard: RGB-WIN + 1 Das Keyboard 4-Piece Stone Coaster Set&lt;br&gt;&lt;b&gt;X50Q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</si>
  <si>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This Bundle Contains: 1 Das Keyboard 5Q Mechanical Keyboard: RGB-WIN-MAC-LINUX + 1 Das Keyboard 4-Piece Stone Coaster Set&lt;br&gt;&lt;b&gt;5Q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</si>
  <si>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This Bundle Contains: 1 Das Keyboard Model S Professional for Mac Mechanical Keyboard  + 1 Das Keyboard 4-Piece Stone Coaster Set&lt;br&gt;&lt;b&gt;Model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</si>
  <si>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This Bundle Contains: 1 Das Keyboard Model S Professional Mechanical Keyboard  + 1 Das Keyboard 4-Piece Stone Coaster Set&lt;br&gt;&lt;b&gt;Model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t>
  </si>
  <si>
    <t>This Bundle Contains: 1 Das Keyboard X50Q Mechanical Keyboard: RGB-WIN + 1 Das Keyboard Stainless Steel Tumbler&lt;br&gt;&lt;b&gt;X50Q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&lt;br&gt;&lt;br&gt;&lt;b&gt;&lt;/b&gt;&lt;br&gt;It's double insulated to keep liquids cold or hot. &lt;br&gt;</t>
  </si>
  <si>
    <t>This Bundle Contains: 1 Das Keyboard 5Q Mechanical Keyboard: RGB-WIN-MAC-LINUX + 1 Das Keyboard Stainless Steel Tumbler&lt;br&gt;&lt;b&gt;5Q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&lt;br&gt;&lt;br&gt;&lt;b&gt;&lt;/b&gt;&lt;br&gt;It's double insulated to keep liquids cold or hot. &lt;br&gt;</t>
  </si>
  <si>
    <t>This Bundle Contains: 1 Das Keyboard Model S Professional for Mac Mechanical Keyboard  + 1 Das Keyboard Stainless Steel Tumbler&lt;br&gt;&lt;b&gt;Model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&lt;br&gt;&lt;br&gt;&lt;b&gt;&lt;/b&gt;&lt;br&gt;It's double insulated to keep liquids cold or hot. &lt;br&gt;</t>
  </si>
  <si>
    <t>This Bundle Contains: 1 Das Keyboard Model S Professional Mechanical Keyboard  + 1 Das Keyboard Stainless Steel Tumbler&lt;br&gt;&lt;b&gt;Model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&lt;br&gt;&lt;br&gt;&lt;b&gt;&lt;/b&gt;&lt;br&gt;It's double insulated to keep liquids cold or hot. &lt;br&gt;</t>
  </si>
  <si>
    <t>LCC3</t>
  </si>
  <si>
    <t xml:space="preserve">3.2 Quart Cast Iron Combo Cooker </t>
  </si>
  <si>
    <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t>
  </si>
  <si>
    <t>LGSKTN20</t>
  </si>
  <si>
    <t xml:space="preserve">Tristar Guitar Mini Skillet </t>
  </si>
  <si>
    <t>&lt;br&gt;&lt;b&gt;Tristar Guitar Mini Skillet &lt;/b&gt;&lt;br&gt;The recent devastation caused by the tornado in Middle Tennessee hit us very close to home. Hundreds of families have been displaced in our home state. Our hearts go out to those affected by this disaster and we want to do what we can to help. With each sale of this limited edition Tristar Guitar Mini Skillet, Lodge will proudly donate to The Community Foundation of Middle Tennessee's "Middle Tennessee Emergency Response Fund". The fund is directly helping families affected by the tornado. This Response Fund, as stated on the foundation’s website, will support the affected communities as well as nonprofits providing vital services both immediate and long term as the community works to rebuild lives. &lt;br&gt;</t>
  </si>
  <si>
    <t>L8GPL</t>
  </si>
  <si>
    <t xml:space="preserve">10.25 Inch Dual Handle Cast Iron Grill Pan </t>
  </si>
  <si>
    <t>&lt;br&gt;&lt;b&gt;10.25 Inch Dual Handle Cast Iron Grill Pan &lt;/b&gt;&lt;br&gt;The ribbed surface of the 10.25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t>
  </si>
  <si>
    <t>L10GPL</t>
  </si>
  <si>
    <t xml:space="preserve">12 Inch Dual Handle Cast Iron Grill Pan </t>
  </si>
  <si>
    <t>&lt;br&gt;&lt;b&gt;12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t>
  </si>
  <si>
    <t>LLBEG</t>
  </si>
  <si>
    <t xml:space="preserve">Legacy Series Bacon &amp; Egg Griddle </t>
  </si>
  <si>
    <t>&lt;br&gt;&lt;b&gt;Legacy Series Bacon &amp; Egg Griddle &lt;/b&gt;&lt;br&gt;The Bacon &amp; Egg Griddle can be found in our product catalogs from the '30s, illustrated with fried eggs for eyes and bacon for a mouth. It was used for fixing an entire breakfast with one pan and could easily reheat food and keep it hot. In the re-imagining of the piece, we fully connected the dividers to keep your food completely separate unless you choose to mix flavors. We also added a large pour spout, inspired by vintage designs but with modern improvements that make it easier to drain grease from your pan before serving. This griddle has universal appeal for everyday use. Get yours today and make breakfast fun! Seasoned and ready to use. &lt;br&gt;</t>
  </si>
  <si>
    <t>L8SKMIA20</t>
  </si>
  <si>
    <t xml:space="preserve">Made in America Series™ 10.25 Inch Cast Iron Rosie the Riveter Skillet </t>
  </si>
  <si>
    <t>&lt;br&gt;&lt;b&gt;Made in America Series™ 10.25 Inch Cast Iron Rosie the Riveter Skillet &lt;/b&gt;&lt;br&gt;Celebrate the 100th anniversary of the 19th amendment—women’s right to vote—with this Rosie the Riveter skillet. The latest design in the Made in America Series™ not only recognizes an icon of American history, but honors our country’s strong manufacturing background. As the oldest family-owned cast iron cookware manufacturer in America, we find Rosie the Riveter represents the lasting value women provide in manufacturing jobs. Experience unmatched quality with this skillet, proudly designed and made in the USA for more than 124 years. This 2020 Made in America Series skillet, available for one year, adds a unique and collectible flair to this fan-favorite size. Featuring both an assist handle and an easy-grip handle for great control and hanging storage when not in use, this skillet is crafted to cook memorable meals for generations. Seasoned and ready to use. &lt;br&gt;</t>
  </si>
  <si>
    <t>BL49LDSK</t>
  </si>
  <si>
    <t xml:space="preserve">Blacklock 49 4 Quart Deep Skillet With Lid </t>
  </si>
  <si>
    <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t>
  </si>
  <si>
    <t>LC11SGT</t>
  </si>
  <si>
    <t xml:space="preserve">Chef Collection 11 Inch Cast Iron Square Grill Topper </t>
  </si>
  <si>
    <t>&lt;br&gt;&lt;b&gt;Chef Collection 11 Inch Cast Iron Square Grill Topper &lt;/b&gt;&lt;br&gt;Turn your grill into a short-order kitchen with this square grill topper. The perforated holes in the signature teardrop design infuse food with that delicious grill flavor and the comfortable, lifted handles make it easy to maneuver as you cook. Seasoned and ready to use for an easy-release finish. &lt;br&gt;</t>
  </si>
  <si>
    <t>LMS3</t>
  </si>
  <si>
    <t xml:space="preserve">3.5 Inch Mini Cast Iron Skillet </t>
  </si>
  <si>
    <t>&lt;br&gt;&lt;b&gt;3.5 Inch Mini Cast Iron Skillet &lt;/b&gt;&lt;br&gt; &lt;br&gt;As a miniature version of the original Lodge cast iron skillet, the 3.5 Inch Mini Skillet is great for serving individual cookies or brownies topped with ice cream. Seasoned and ready to use.</t>
  </si>
  <si>
    <t>L5MS</t>
  </si>
  <si>
    <t xml:space="preserve">5 Inch Mini Cast Iron Skillet </t>
  </si>
  <si>
    <t>&lt;br&gt;&lt;b&gt;5 Inch Mini Cast Iron Skillet &lt;/b&gt;&lt;br&gt;As a miniature version of the original Lodge cast iron skillet, the 5 Inch Skillet is great for individual use, such as frying a single egg. Take advantage of the latest dessert trends and use this to prepare individual cookies or brownies topped with ice cream. Experience excellent heat distribution and retention for consistent, even cooking. Seasoned and ready to use. &lt;br&gt;</t>
  </si>
  <si>
    <t>L3SK3</t>
  </si>
  <si>
    <t xml:space="preserve">6.5 Inch Cast Iron Skillet </t>
  </si>
  <si>
    <t>&lt;br&gt;&lt;b&gt;6.5 Inch Cast Iron Skillet &lt;/b&gt;&lt;br&gt;The 6.5 Inch Skillet is great for desserts and breakfast. It makes a great serving dish. Experience excellent heat distribution and retention for consistent, even cooking. Seasoned and ready to use. &lt;br&gt;</t>
  </si>
  <si>
    <t>L5SK3</t>
  </si>
  <si>
    <t xml:space="preserve">8 Inch Cast Iron Skillet </t>
  </si>
  <si>
    <t>&lt;br&gt;&lt;b&gt;8 Inch Cast Iron Skillet &lt;/b&gt;&lt;br&gt;Want a go-to skillet for a batch of scrambled eggs? Look no further than the 8 Inch Skillet. It's the perfect size for cooking side dishes, baking desserts, and sharing treats. It provides excellent heat distribution and retention for consistent, even cooking. Seasoned and ready to use. &lt;br&gt;</t>
  </si>
  <si>
    <t>L6SK3</t>
  </si>
  <si>
    <t xml:space="preserve">9 Inch Cast Iron Skillet </t>
  </si>
  <si>
    <t>&lt;br&gt;&lt;b&gt;9 Inch Cast Iron Skillet &lt;/b&gt;&lt;br&gt;This 9 Inch Skillet excels at sautéing and it's the perfect size for baking pies. It provides excellent heat distribution and retention for consistent, even cooking. Seasoned and ready to use. &lt;br&gt;</t>
  </si>
  <si>
    <t>L8SK3</t>
  </si>
  <si>
    <t xml:space="preserve">10.25 Inch Cast Iron Skillet </t>
  </si>
  <si>
    <t>&lt;br&gt;&lt;b&gt;10.25 Inch Cast Iron Skillet &lt;/b&gt;&lt;br&gt;Hailed as an "essential kitchen tool" (Martha Stewart 2008), the 10.25 Inch Skillet will be your favorite go-to skillet for years to come. Featuring both an assist handle and an easy-grip handle for great control and hanging storage when not in use, it provides excellent heat distribution and retention for consistent, even cooking. Use this to cook memorable meals for generations. Seasoned and ready to use. &lt;br&gt;</t>
  </si>
  <si>
    <t>L10SK3</t>
  </si>
  <si>
    <t xml:space="preserve">12 Inch Cast Iron Skillet </t>
  </si>
  <si>
    <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t>
  </si>
  <si>
    <t>L12SK3</t>
  </si>
  <si>
    <t xml:space="preserve">13.25 Inch Cast Iron Skillet </t>
  </si>
  <si>
    <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t>
  </si>
  <si>
    <t>L14SK3</t>
  </si>
  <si>
    <t xml:space="preserve">15 Inch Cast Iron Skillet </t>
  </si>
  <si>
    <t>&lt;br&gt;&lt;b&gt;15 Inch Cast Iron Skillet &lt;/b&gt;&lt;br&gt;Cook for a crowd with the 15 Inch Skillet. Features both an assist handle and a comfortable, raised handle for better control when maneuvering around the kitchen and hanging storage when not in use. This skillet provides excellent heat distribution and retention for consistent, even cooking. Seasoned and ready to use. &lt;br&gt;</t>
  </si>
  <si>
    <t>L5WS3</t>
  </si>
  <si>
    <t xml:space="preserve">5.5 Inch Square Cast Iron Skillet </t>
  </si>
  <si>
    <t>&lt;br&gt;&lt;b&gt;5.5 Inch Square Cast Iron Skillet &lt;/b&gt;&lt;br&gt;The 5.5 Inch Square Skillet is the perfect size for individual meals. Make a grilled cheese, cook eggs, and experience the same heat retention and easy-release you've come to know and expect from Lodge cast iron cookware. Seasoned and ready to use. &lt;br&gt;</t>
  </si>
  <si>
    <t>L8SQ3</t>
  </si>
  <si>
    <t xml:space="preserve">10.5 Inch Square Cast Iron Skillet </t>
  </si>
  <si>
    <t>&lt;br&gt;&lt;b&gt;10.5 Inch Square Cast Iron Skillet &lt;/b&gt;&lt;br&gt;Get all the benefits of the classic Lodge 10.25 Inch Skillet, with an even larger cooking surface! This 10.5 Inch Square Skillet is beautifully designed and creates a superior sear. Featuring both an assist handle and an easy-grip handle for great control and hanging storage when not in use, it provides excellent heat distribution and retention for consistent, even cooking. Seasoned and ready to use. &lt;br&gt;</t>
  </si>
  <si>
    <t>L8SK3BN</t>
  </si>
  <si>
    <t xml:space="preserve">10.25 Inch Cast Iron Buffalo Nickel Skillet </t>
  </si>
  <si>
    <t>&lt;br&gt;&lt;b&gt;10.25 Inch Cast Iron Buffalo Nickel Skillet &lt;/b&gt;&lt;br&gt;In celebration of this country's exotic natural wildlife and Americana, this 10.25 Inch Skillet has the Buffalo Nickel design cast onto the bottom, making it a piece enjoyed by both cast iron users and collectors. This skillet features both an assist handle and an easy-grip handle for great control and hanging storage when not in use. Experience excellent heat distribution and retention for consistent, even cooking. Seasoned and ready to use. &lt;br&gt;</t>
  </si>
  <si>
    <t>ASFPH41</t>
  </si>
  <si>
    <t xml:space="preserve">Red Silicone and Fabric Potholder / Trivet </t>
  </si>
  <si>
    <t>&lt;br&gt;&lt;b&gt;Red Silicone and Fabric Potholder / Trivet &lt;/b&gt;&lt;br&gt;Protect hands and surfaces in style with this Silicone and Fabric Potholder. The fabric lining provides a comfortable grip while the silicone exterior offers maximum heat and stain resistance. &lt;br&gt;</t>
  </si>
  <si>
    <t>L8SKMIA19</t>
  </si>
  <si>
    <t xml:space="preserve">10.25 Inch 2019 Made in America Skillet </t>
  </si>
  <si>
    <t>&lt;br&gt;&lt;b&gt;10.25 Inch 2019 Made in America Skillet &lt;/b&gt;&lt;br&gt;In our second release of the annual Made in America series, this 10.25 Inch Skillet is cast with a gorgeous design of a bald eagle, which has long been used as the emblem of the United States. The 2019 Made in America Series, available for one year, adds a unique and collectible flair to this well-loved skillet. Featuring both an assist handle and an easy-grip handle for great control and hanging storage when not in use, this skillet is crafted to cook memorable meals for generations. Experience excellent heat distribution and retention for consistent, even cooking. Seasoned and ready to use. &lt;br&gt;</t>
  </si>
  <si>
    <t>L8SK3ROO</t>
  </si>
  <si>
    <t xml:space="preserve">10.25 Inch Cast Iron Bonnaroo Skillet </t>
  </si>
  <si>
    <t>&lt;br&gt;&lt;b&gt;10.25 Inch Cast Iron Bonnaroo Skillet &lt;/b&gt;&lt;br&gt;Our most iconic 10.25 inch skillet is now branded with the famous Bonnaroo logo. The officially-licensed design radiates positivity, and as a perfect addition to each Roo'ers pack list, this skillet is ready to cook delicious campsite meals in between sets. Featuring both an assist handle and an easy-grip handle for great control and hanging storage when not in use, this skillet provides excellent heat distribution and retention for consistent, even cooking. Seasoned and ready to use. &lt;br&gt;</t>
  </si>
  <si>
    <t>L8SKUTN</t>
  </si>
  <si>
    <t xml:space="preserve">10.25 Inch Cast Iron University of Tennessee Skillet </t>
  </si>
  <si>
    <t>&lt;br&gt;&lt;b&gt;10.25 Inch Cast Iron University of Tennessee Skillet &lt;/b&gt;&lt;br&gt;Volunteer fans are sure to love this officially-licensed University of Tennessee design on one of our most iconic Tennessee-made skillets. Featuring a "Power T" and checkerboard pattern on the bottom, this 10.25 Inch Skillet will be serving game-day meals for generations. This beloved size features both an assist handle and an easy-grip handle for great control and hanging storage when not in use. Experience excellent heat distribution and retention for consistent, even cooking. Seasoned and ready to use. &lt;br&gt;</t>
  </si>
  <si>
    <t>L8DSK3</t>
  </si>
  <si>
    <t xml:space="preserve">10.25 Inch / 3.2 Quart Cast Iron Deep Skillet </t>
  </si>
  <si>
    <t>&lt;br&gt;&lt;b&gt;10.25 Inch / 3.2 Quart Cast Iron Deep Skillet &lt;/b&gt;&lt;br&gt;With extra depth added to the traditional skillet design, the versatile 10.25 Inch Deep Skillet can do it all! Featuring an assist handle for greater control and an easy-grip handle for lifting or hanging storage when not in use, it provides excellent heat distribution and retention for consistent, even cooking. Seasoned and ready to use. &lt;br&gt;</t>
  </si>
  <si>
    <t>L10DSK3</t>
  </si>
  <si>
    <t xml:space="preserve">12 Inch / 5 Quart Cast Iron Deep Skillet </t>
  </si>
  <si>
    <t>&lt;br&gt;&lt;b&gt;12 Inch / 5 Quart Cast Iron Deep Skillet &lt;/b&gt;&lt;br&gt;The beloved 12 Inch Skillet now has added depth so the fan-favorite size can be used for even more culinary creations! Featuring an assist handle for greater control and an easy-grip handle for lifting or hanging storage when not in use, it provides excellent heat distribution and retention for consistent, even cooking. Seasoned and ready to use. &lt;br&gt;</t>
  </si>
  <si>
    <t>L8CF3</t>
  </si>
  <si>
    <t xml:space="preserve">10.25 Inch / 3.2 Quart Cast Iron Covered Deep Skillet </t>
  </si>
  <si>
    <t>&lt;br&gt;&lt;b&gt;10.25 Inch / 3.2 Quart Cast Iron Covered Deep Skillet &lt;/b&gt;&lt;br&gt;This 3.2 Quart Covered Deep Skillet has added depth for use in even more culinary creations! Featuring an assist handle for greater control and an easy-grip handle for lifting or hanging storage when not in use, it provides excellent heat distribution and retention for consistent, even cooking. Seasoned and ready to use. &lt;br&gt;</t>
  </si>
  <si>
    <t>L10CF3</t>
  </si>
  <si>
    <t xml:space="preserve">12 Inch / 5 Quart Cast Iron Covered Deep Skillet </t>
  </si>
  <si>
    <t>&lt;br&gt;&lt;b&gt;12 Inch / 5 Quart Cast Iron Covered Deep Skillet &lt;/b&gt;&lt;br&gt;This 5 Quart Covered Deep Skillet has added depth that makes it great for baking bread, slow roasting foods, and more! Featuring an assist handle for greater control and an easy-grip handle for lifting or hanging storage when not in use, it provides excellent heat distribution and retention for consistent, even cooking. Seasoned and ready to use. &lt;br&gt;</t>
  </si>
  <si>
    <t>L5RPL3</t>
  </si>
  <si>
    <t xml:space="preserve">8 Inch Cast Iron Dual Handle Pan </t>
  </si>
  <si>
    <t>&lt;br&gt;&lt;b&gt;8 Inch Cast Iron Dual Handle Pan &lt;/b&gt;&lt;br&gt;Use the 8 Inch Dual Handle Pan for cooking small meals or side dishes. This distinctive pan makes any meal a more memorable experience when used as a serving piece. The dual handle design provides great control and easy lift. Experience excellent heat distribution and retention for consistent, even cooking. Seasoned and ready to use. &lt;br&gt;</t>
  </si>
  <si>
    <t>L8SKL</t>
  </si>
  <si>
    <t xml:space="preserve">10.25 Inch Cast Iron Dual Handle Pan </t>
  </si>
  <si>
    <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t>
  </si>
  <si>
    <t>L10SKL</t>
  </si>
  <si>
    <t xml:space="preserve">12 Inch Cast Iron Dual Handle Pan </t>
  </si>
  <si>
    <t>&lt;br&gt;&lt;b&gt;12 Inch Cast Iron Dual Handle Pan &lt;/b&gt;&lt;br&gt;With dual handles on this fan favorite, you can prepare your favorites and easily store, lift, and maneuver around your kitchen. Experience excellent heat distribution and retention for consistent, even cooking. Use this to cook memorable meals for generations! Seasoned and ready to use. &lt;br&gt;</t>
  </si>
  <si>
    <t>L17SK3</t>
  </si>
  <si>
    <t xml:space="preserve">17 Inch Cast Iron Dual Handle Pan </t>
  </si>
  <si>
    <t>&lt;br&gt;&lt;b&gt;17 Inch Cast Iron Dual Handle Pan &lt;/b&gt;&lt;br&gt;The 17 Inch Dual Handle Pan provides a generous cooking surface that can handle any culinary creation. The dual handles make it easy to move from kitchen to campsite, so you can experience excellent heat distribution and retention anywhere you cook. Seasoned and ready to use. &lt;br&gt;</t>
  </si>
  <si>
    <t>P14P3</t>
  </si>
  <si>
    <t xml:space="preserve">14 Inch Cast Iron Baking Pan </t>
  </si>
  <si>
    <t>&lt;br&gt;&lt;b&gt;14 Inch Cast Iron Baking Pan &lt;/b&gt;&lt;br&gt;The 14 Inch Cast Iron Baking Pan is perfect for homemade pizza, baked goodies, or roasted vegetables. The large cooking surface provides excellent heat distribution and retention for consistent, even cooking, and the dual handles allow for a safe, secure grip when transporting around the kitchen. Seasoned and ready to use for an easy-release finish. &lt;br&gt;</t>
  </si>
  <si>
    <t>L6MW</t>
  </si>
  <si>
    <t xml:space="preserve">6.25 Inch Cast Iron Mini Wok </t>
  </si>
  <si>
    <t>&lt;br&gt;&lt;b&gt;6.25 Inch Cast Iron Mini Wok &lt;/b&gt;&lt;br&gt;This 6.25 Inch Mini Wok allows you to prepare and enjoy your favorite dishes in a single serving. Wok offers a generous cooking surface in a sloped design that makes short work of any dish. The dual handle design makes it easy to maneuver around your kitchen and its flat base provides excellent heat distribution and retention for consistent, even cooking. Seasoned and ready to use. &lt;br&gt;</t>
  </si>
  <si>
    <t>L9MW</t>
  </si>
  <si>
    <t xml:space="preserve">9 Inch Cast Iron Mini Wok </t>
  </si>
  <si>
    <t>&lt;br&gt;&lt;b&gt;9 Inch Cast Iron Mini Wok &lt;/b&gt;&lt;br&gt;This 9 Inch Mini Wok is perfect for cooking and serving an authentic meal with the same pan so you can wow your guests with your latest creation. Wok offers a generous cooking surface in a sloped design that makes short work of any dish. The dual handle design makes it easy to maneuver around your kitchen and its flat base provides excellent heat distribution and retention for consistent, even cooking. Seasoned and ready to use. &lt;br&gt;</t>
  </si>
  <si>
    <t>P14W3</t>
  </si>
  <si>
    <t xml:space="preserve">14 Inch Cast Iron Wok </t>
  </si>
  <si>
    <t>&lt;br&gt;&lt;b&gt;14 Inch Cast Iron Wok &lt;/b&gt;&lt;br&gt;For authentic cuisines or home-spun favorites, the 14 Inch Wok offers a generous cooking surface in a sloped design that makes short work of any dish. Complete with dual handles and a flat base for easier handling, the wok provides excellent heat distribution and retention for consistent, even cooking. The flattened bottom is ideal for all cooking surfaces including induction. Seasoned and ready to use. &lt;br&gt;</t>
  </si>
  <si>
    <t>L3SC3</t>
  </si>
  <si>
    <t xml:space="preserve">6.5 Inch Cast Iron Lid </t>
  </si>
  <si>
    <t>&lt;br&gt;&lt;b&gt;6.5 Inch Cast Iron Lid &lt;/b&gt;&lt;br&gt;The 6.5 Inch Lid fits perfectly over your 6.5 inch cast iron skillets. It covers skillet pour spouts and locks in moisture and flavor with its self-basting tips. Easily lift to check your food, thanks to the integral handle design. &lt;br&gt;</t>
  </si>
  <si>
    <t>L5IC3</t>
  </si>
  <si>
    <t xml:space="preserve">8 Inch Cast Iron Cover </t>
  </si>
  <si>
    <t>&lt;br&gt;&lt;b&gt;8 Inch Cast Iron Cover &lt;/b&gt;&lt;br&gt;Made to fit your 8 inch cast iron skillets and pans, this 8 Inch Iron Cover keeps the moisture in your skillet or pan with its self-basting tips. Features an integral handle so you can easily lift to check your food. &lt;br&gt;</t>
  </si>
  <si>
    <t>L6SC3</t>
  </si>
  <si>
    <t xml:space="preserve">9 Inch Cast Iron Skillet Lid </t>
  </si>
  <si>
    <t>&lt;br&gt;&lt;b&gt;9 Inch Cast Iron Skillet Lid &lt;/b&gt;&lt;br&gt;This 9 Inch Iron Lid keeps the moisture in your skillet or pan with its self-basting tips. Features an integral handle so you can easily lift to check your food. &lt;br&gt;</t>
  </si>
  <si>
    <t>L8IC3</t>
  </si>
  <si>
    <t xml:space="preserve">10.25 Inch Cast Iron Lid </t>
  </si>
  <si>
    <t>&lt;br&gt;&lt;b&gt;10.25 Inch Cast Iron Lid &lt;/b&gt;&lt;br&gt;Use the 10.25 Inch Lid for your 10.25 inch cast iron skillets and pans. It keeps moisture and flavor locked in the pan with its self-basting tips. Easily lift to check your food, thanks to the integral handle design. &lt;br&gt;</t>
  </si>
  <si>
    <t>L10SC3</t>
  </si>
  <si>
    <t xml:space="preserve">12 Inch Cast Iron Skillet Lid </t>
  </si>
  <si>
    <t>&lt;br&gt;&lt;b&gt;12 Inch Cast Iron Skillet Lid &lt;/b&gt;&lt;br&gt;When you need to lock in moisture, use the 12 Inch Lid. Made to fit on your 12 inch cast iron skillets and pans, the self-basting tips recirculate moisture as your food cooks. Easily lift to check your food, thanks to the integral handle design. &lt;br&gt;</t>
  </si>
  <si>
    <t>L12SC3</t>
  </si>
  <si>
    <t xml:space="preserve">13.25 Inch Cast Iron Skillet Lid </t>
  </si>
  <si>
    <t>&lt;br&gt;&lt;b&gt;13.25 Inch Cast Iron Skillet Lid &lt;/b&gt;&lt;br&gt;This 13.25 Inch Lid keeps the moisture in your skillet or pan with its self-basting tips. Easily lift to check your food, thanks to the integral handle design. &lt;br&gt;</t>
  </si>
  <si>
    <t>L3GP</t>
  </si>
  <si>
    <t xml:space="preserve">6.5 Inch Cast Iron Grill Pan </t>
  </si>
  <si>
    <t>&lt;br&gt;&lt;b&gt;6.5 Inch Cast Iron Grill Pan &lt;/b&gt;&lt;br&gt;Our 6.5 inch Grill Pan is a great option for small meals or side dishes. The ribs of the pan allow fat to drain from food while also searing tantalizing grill marks onto meats, vegetables, and Paninis. It also makes a great serving piece. The grill pan provides excellent heat distribution and retention for consistent, even cooking. Seasoned and ready to use. &lt;br&gt;</t>
  </si>
  <si>
    <t>L8GP3</t>
  </si>
  <si>
    <t xml:space="preserve">10.25 Inch Cast Iron Grill Pan </t>
  </si>
  <si>
    <t>&lt;br&gt;&lt;b&gt;10.25 Inch Cast Iron Grill Pan &lt;/b&gt;&lt;br&gt;The ribbed surface of the 10.25 Inch Grill Pan allows fat to drain from food while also searing tantalizing grill marks onto your food. Featuring both an assist handle and an easy-grip handle for great control and hanging storage, it provides excellent heat distribution and retention for consistent, even cooking. Seasoned and ready to use. &lt;br&gt;</t>
  </si>
  <si>
    <t>L8SGP3</t>
  </si>
  <si>
    <t xml:space="preserve">10.5 Inch Square Cast Iron Grill Pan </t>
  </si>
  <si>
    <t>&lt;br&gt;&lt;b&gt;10.5 Inch Square Cast Iron Grill Pan &lt;/b&gt;&lt;br&gt;Get even more cooking surface with the 10.5 Inch Square Grill Pan. The ribbed surface allows fat to drain from food while also searing tantalizing grill marks onto your food. Featuring both an assist handle and an easy-grip handle for great control and hanging storage, it provides excellent heat distribution and retention for consistent, even cooking. Seasoned and ready to use. &lt;br&gt;</t>
  </si>
  <si>
    <t>LDP3</t>
  </si>
  <si>
    <t xml:space="preserve">Double Play Reversible Grill/Griddle </t>
  </si>
  <si>
    <t>&lt;br&gt;&lt;b&gt;Double Play Reversible Grill/Griddle &lt;/b&gt;&lt;br&gt;This double-burner Reversible Grill/Griddle functions as a dual cooking surface with both a smooth griddle and a ribbed grill. Fits over two stovetop burners. When used on the stove, set both burners to the same temperature for even cooking and excellent heat retention. Seasoned and ready to use. &lt;br&gt;</t>
  </si>
  <si>
    <t>L6OG3</t>
  </si>
  <si>
    <t xml:space="preserve">8 Inch Round Cast Iron Serving Griddle </t>
  </si>
  <si>
    <t>&lt;br&gt;&lt;b&gt;8 Inch Round Cast Iron Serving Griddle &lt;/b&gt;&lt;br&gt;The 8 Inch Round Serving Griddle is the perfect piece to deliver food from stove to table. The easy-grip handle allows for better control and hanging storage. Experience excellent heat distribution and retention for consistent, even cooking. Seasoned and ready to use. &lt;br&gt;</t>
  </si>
  <si>
    <t>L9OG3</t>
  </si>
  <si>
    <t xml:space="preserve">10.5 Inch Cast Iron Griddle </t>
  </si>
  <si>
    <t>&lt;br&gt;&lt;b&gt;10.5 Inch Cast Iron Griddle &lt;/b&gt;&lt;br&gt;The 10.5 Inch Cast Iron Griddle has slightly raised edges to keep oil, batter, and other ingredients neatly contained. The easy-grip handle allows for better control and hanging storage. It provides excellent heat distribution and retention for consistent, even cooking. Seasoned and ready to use. &lt;br&gt;</t>
  </si>
  <si>
    <t>LSRG3</t>
  </si>
  <si>
    <t xml:space="preserve">Single Burner Reversible Grill/Griddle </t>
  </si>
  <si>
    <t>&lt;br&gt;&lt;b&gt;Single Burner Reversible Grill/Griddle &lt;/b&gt;&lt;br&gt;This single-burner Reversible Grill/Griddle functions as a dual cooking surface with both a smooth griddle and a ribbed grill. It provides excellent heat distribution and retention for consistent, even cooking. Seasoned and ready to use. &lt;br&gt;</t>
  </si>
  <si>
    <t>LPGI3</t>
  </si>
  <si>
    <t xml:space="preserve">Pro-Grid Reversible Grill/Griddle </t>
  </si>
  <si>
    <t>&lt;br&gt;&lt;b&gt;Pro-Grid Reversible Grill/Griddle &lt;/b&gt;&lt;br&gt;This 20 Inch double-burner Reversible Grill/Griddle functions as a dual cooking surface with both a smooth griddle and a ribbed grill. Fits over two stovetop burners. When used on the stove, set both burners to the same temperature for even cooking and excellent heat retention. Seasoned and ready to use. &lt;br&gt;</t>
  </si>
  <si>
    <t>LGP3</t>
  </si>
  <si>
    <t xml:space="preserve">6.75 x 4.5 Inch Cast Iron Grill Press </t>
  </si>
  <si>
    <t>&lt;br&gt;&lt;b&gt;6.75 x 4.5 Inch Cast Iron Grill Press &lt;/b&gt;&lt;br&gt;On the stovetop or grill, this grill press is perfect for eliminating curl from bacon or ham, pressing unwanted fats from your burgers or sausages, and holding heat in your grilled sandwiches. The heavy-duty cast iron base has a unique hammered finish and features a safe cool-grip spiral handle. Seasoned and ready to use. &lt;br&gt;</t>
  </si>
  <si>
    <t>LGPR3</t>
  </si>
  <si>
    <t xml:space="preserve">7.5 Inch Round Cast Iron Grill Press </t>
  </si>
  <si>
    <t>&lt;br&gt;&lt;b&gt;7.5 Inch Round Cast Iron Grill Press &lt;/b&gt;&lt;br&gt;Our Round Grill Press is perfect for using in Lodge's round skillets for pressing unwanted fats from meats or eliminating curl from bacon. Its sturdy design includes a cool-grip spiral handle and hammered finish. Seasoned and ready to use. &lt;br&gt;</t>
  </si>
  <si>
    <t>LFIP3</t>
  </si>
  <si>
    <t xml:space="preserve">8.25 Inch Flat Cast Iron Grill Press </t>
  </si>
  <si>
    <t>&lt;br&gt;&lt;b&gt;8.25 Inch Flat Cast Iron Grill Press &lt;/b&gt;&lt;br&gt;The Flat Iron Grill Press is perfect for pressing unwanted fats from your burgers or sausages and eliminating the curl from your bacon. It fits perfectly in Lodge square pans. Its sturdy design includes a cool-grip spiral handle and hammered finish. Seasoned and ready to use. &lt;br&gt;</t>
  </si>
  <si>
    <t>LPP3</t>
  </si>
  <si>
    <t xml:space="preserve">8.25 Inch Cast Iron Panini Press </t>
  </si>
  <si>
    <t>&lt;br&gt;&lt;b&gt;8.25 Inch Cast Iron Panini Press &lt;/b&gt;&lt;br&gt;Our Panini Press holds heat like a champ, giving your meal attractive grill marks while speeding up the cooking time. It turns a plain old sandwich into a classic creation. It works great as a grill press for steaks and chicken, too. Seasoned and ready to use. &lt;br&gt;</t>
  </si>
  <si>
    <t>L527C3</t>
  </si>
  <si>
    <t xml:space="preserve">5 Stick Cast Iron Cornstick Pan </t>
  </si>
  <si>
    <t>&lt;br&gt;&lt;b&gt;5 Stick Cast Iron Cornstick Pan &lt;/b&gt;&lt;br&gt;Do you like to dunk cornbread in soup and chili? We do. The classic 5 Stick Cornstick pan provides five impressions shaped like ears of corn, making them crispy and perfect for dunking. Experience superior heat distribution and retention for consistent, even baking. Seasoned and ready to use for an easy-release finish. &lt;br&gt;</t>
  </si>
  <si>
    <t>L27C3</t>
  </si>
  <si>
    <t xml:space="preserve">7 Stick Cast Iron Cornstick Pan </t>
  </si>
  <si>
    <t>&lt;br&gt;&lt;b&gt;7 Stick Cast Iron Cornstick Pan &lt;/b&gt;&lt;br&gt;Bake for a crowd! The classic 7 Stick Cornstick pan provides seven impressions shaped like ears of corn, making them crispy perfect for dunking into soups and chili. Experience superior heat distribution and retention for consistent, even baking. Seasoned and ready to use for an easy-release finish. &lt;br&gt;</t>
  </si>
  <si>
    <t>L4LP3</t>
  </si>
  <si>
    <t xml:space="preserve">Cast Iron Loaf Pan </t>
  </si>
  <si>
    <t>&lt;br&gt;&lt;b&gt;Cast Iron Loaf Pan &lt;/b&gt;&lt;br&gt;Ready to bake bread with a golden-brown crust every time? With the Cast Iron Loaf Pan, your bread is bound to impress. It's also fantastic for dishes like meatloaf. With a dual handle design, you can easily lift the pan in and out of the oven. Experience superior heat distribution and retention for consistent, even baking. Seasoned and ready to use for an easy-release finish. &lt;br&gt;</t>
  </si>
  <si>
    <t>L8CB3</t>
  </si>
  <si>
    <t xml:space="preserve">Cast Iron Wedge Pan </t>
  </si>
  <si>
    <t>&lt;br&gt;&lt;b&gt;Cast Iron Wedge Pan &lt;/b&gt;&lt;br&gt;The Cast Iron Wedge Pan is perfect for cooking crispy cornbread, scones, and cake. The pan is separated into 8 sections for individual, ready-to-serve portions. Experience superior heat distribution and retention for consistent, even baking. Seasoned and ready to use for an easy-release finish. &lt;br&gt;</t>
  </si>
  <si>
    <t>P7A3</t>
  </si>
  <si>
    <t xml:space="preserve">Cast Iron Aebleskiver Pan </t>
  </si>
  <si>
    <t>&lt;br&gt;&lt;b&gt;Cast Iron Aebleskiver Pan &lt;/b&gt;&lt;br&gt;The Aebleskiver is a classic Danish Cake Pan, used to prepare Danish pancake balls, pastries filled with fruit, hush puppies, and even Oysters Rockefeller. Spruce up your weekend breakfast routine with this pan. Experience superior heat distribution and retention for consistent, even baking. Seasoned and ready to use for an easy-release finish. &lt;br&gt;</t>
  </si>
  <si>
    <t>L7B3</t>
  </si>
  <si>
    <t xml:space="preserve">Cast Iron Mini Cake Pan </t>
  </si>
  <si>
    <t>&lt;br&gt;&lt;b&gt;Cast Iron Mini Cake Pan &lt;/b&gt;&lt;br&gt;A natural vessel for big, fluffy biscuits and individual desserts, the Cast Iron Mini Cake Pan can unlock a baker's imagination. Experience superior heat distribution and retention for consistent, even baking. Seasoned and ready to use for an easy-release finish. &lt;br&gt;</t>
  </si>
  <si>
    <t>L5P3</t>
  </si>
  <si>
    <t xml:space="preserve">Cast Iron Muffin Pan </t>
  </si>
  <si>
    <t>&lt;br&gt;&lt;b&gt;Cast Iron Muffin Pan &lt;/b&gt;&lt;br&gt;Get muffins hot out of the oven with a lovely crust when you use the Cast Iron Muffin Pan. Experience superior heat distribution and retention for consistent, even baking. Seasoned and ready to use for an easy-release finish. &lt;br&gt;</t>
  </si>
  <si>
    <t>LLFP</t>
  </si>
  <si>
    <t xml:space="preserve">Legacy Series Cast Iron Fish Pan </t>
  </si>
  <si>
    <t>&lt;br&gt;&lt;b&gt;Legacy Series Cast Iron Fish Pan &lt;/b&gt;&lt;br&gt;In our second installment of the Legacy Series, this reimagined, fan-favorite showcases reduced sidewalls that remove almost two full pounds of weight from the pan. The feet have been removed for more versatile use indoors and steel handles are packed into each box for easy maneuvering around a campsite or kitchen. Like all Lodge cast iron, The Fish Pan is seasoned and ready-to-use and experiences excellent heat distribution and retention. Seasoned and ready to use. &lt;br&gt;</t>
  </si>
  <si>
    <t>LSCP3</t>
  </si>
  <si>
    <t xml:space="preserve">11.5 x 7.75 Inch Rectangular Cast Iron Griddle </t>
  </si>
  <si>
    <t>&lt;br&gt;&lt;b&gt;11.5 x 7.75 Inch Rectangular Cast Iron Griddle &lt;/b&gt;&lt;br&gt;With slightly raised edges to keep oil, batter, and other ingredients neatly contained, the 11.5 x 7.75 Inch Rectangular Griddle keeps food hot from stove to tabletop. Experience excellent heat distribution and retention. Pairs with a wooden underliner. &lt;br&gt;</t>
  </si>
  <si>
    <t>LJSCP3</t>
  </si>
  <si>
    <t xml:space="preserve">15 x 12 Inch Rectangular Cast Iron Griddle </t>
  </si>
  <si>
    <t>&lt;br&gt;&lt;b&gt;15 x 12 Inch Rectangular Cast Iron Griddle &lt;/b&gt;&lt;br&gt;Elevate your next dinner party. The 15 x 12 Inch Rectangular Griddle has slightly raised edges to keep oil, batter, and other ingredients neatly contained and it keeps food hot from stove to tabletop. Experience excellent heat distribution and retention. &lt;br&gt;</t>
  </si>
  <si>
    <t>LFSR3</t>
  </si>
  <si>
    <t xml:space="preserve">Cast Iron Fajita Set </t>
  </si>
  <si>
    <t>&lt;br&gt;&lt;b&gt;Cast Iron Fajita Set &lt;/b&gt;&lt;br&gt;Add a pop of color to your fajitas with the Lodge Fajita Set. Includes an oval fajita griddle, a red stained wooden underliner, and a chili pepper hot handle holder. The griddle is seasoned and ready to use. &lt;br&gt;</t>
  </si>
  <si>
    <t>L1SP3</t>
  </si>
  <si>
    <t xml:space="preserve">1 Quart Cast Iron Dutch Oven </t>
  </si>
  <si>
    <t>&lt;br&gt;&lt;b&gt;1 Quart Cast Iron Dutch Oven &lt;/b&gt;&lt;br&gt;This 1 Quart Dutch Oven is the perfect vessel for cooking side dishes, desserts, and even an individual pot pie! This Dutch oven provides excellent heat distribution and retention for consistent, even cooking. The cover features self-basting tips to recirculate moisture as your food cooks. Easily move around your kitchen with the dual handle design. Seasoned and ready to use. &lt;br&gt;</t>
  </si>
  <si>
    <t>L2SP3</t>
  </si>
  <si>
    <t xml:space="preserve">2 Quart Cast Iron Dutch Oven </t>
  </si>
  <si>
    <t>&lt;br&gt;&lt;b&gt;2 Quart Cast Iron Dutch Oven &lt;/b&gt;&lt;br&gt;Use the 2 Quart Dutch Oven for oven-to-table presentations of soups, stews, beans or any family favorite. Experience excellent heat distribution and retention for consistent, even cooking. The cover features self-basting tips to recirculate moisture as your food cooks. Easily move around your kitchen with the dual handle design. Seasoned and ready to use. &lt;br&gt;</t>
  </si>
  <si>
    <t>L8DOL3</t>
  </si>
  <si>
    <t xml:space="preserve">5 Quart Cast Iron Dutch Oven </t>
  </si>
  <si>
    <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t>
  </si>
  <si>
    <t>L10DOL3</t>
  </si>
  <si>
    <t xml:space="preserve">7 Quart Cast Iron Dutch Oven </t>
  </si>
  <si>
    <t>&lt;br&gt;&lt;b&gt;7 Quart Cast Iron Dutch Oven &lt;/b&gt;&lt;br&gt;The generous cooking capacity of the 7 Quart Dutch Oven makes this vessel ideal for large recipes and cooking for a crowd. Experience excellent heat distribution and retention for consistent, even cooking. The cover features self-basting tips to recirculate moisture as your food cooks. Easily move around your kitchen with the dual handle design. Seasoned and ready to use. &lt;br&gt;</t>
  </si>
  <si>
    <t>L8DD3</t>
  </si>
  <si>
    <t xml:space="preserve">5 Quart Cast Iron Double Dutch Oven </t>
  </si>
  <si>
    <t>&lt;br&gt;&lt;b&gt;5 Quart Cast Iron Double Dutch Oven &lt;/b&gt;&lt;br&gt;The 5 Quart Double Dutch Oven is the piece every home cook dreams about. You get a lid, a Dutch oven, and a skillet all in one. It's true! The lid converts to a 10.25 Inch Dual Handle Pan. When used as a Dutch oven, it's perfect for roasts, no-knead bread recipes, soups, and stews. Easily move around your kitchen with the dual handle design. Experience excellent heat distribution and retention for consistent, even cooking. Seasoned and ready to use. &lt;br&gt;</t>
  </si>
  <si>
    <t>LC6DD</t>
  </si>
  <si>
    <t xml:space="preserve">Chef Collection 6 Quart Double Dutch Oven </t>
  </si>
  <si>
    <t>&lt;br&gt;&lt;b&gt;Chef Collection 6 Quart Double Dutch Oven &lt;/b&gt;&lt;br&gt;The 6 Quart Double Dutch Oven is the piece every home cook dreams about. You get a lid, a Dutch oven, and a grill pan all in one. It's true! The lid converts to a 10.25 Inch Dual Handle Grill Pan. When used as a lid, the grill lines evenly distribute moisture for a solid baste. When used as a grill pan, you get a restaurant-quality sear. The Dutch oven is perfect for roasts, no-knead bread recipes, soups, and stews. Easily move around your kitchen with the comfortable, aligned handles. Experience excellent heat distribution and retention for consistent, even cooking. Seasoned and ready to use. &lt;br&gt;</t>
  </si>
  <si>
    <t>L8DOT3</t>
  </si>
  <si>
    <t xml:space="preserve">Cast Iron Trivet / Meat Rack </t>
  </si>
  <si>
    <t>&lt;br&gt;&lt;b&gt;Cast Iron Trivet / Meat Rack &lt;/b&gt;&lt;br&gt;The Cast Iron Trivet / Meat Rack is a great multipurpose item, perfect for any cook who likes to braise or slow cook meats. When used to prop up food on the bottom of Dutch ovens and camp ovens, it prevents food from scorching. Experience superior heat distribution and retention. Seasoned and ready to use. &lt;br&gt;</t>
  </si>
  <si>
    <t>L8DO3</t>
  </si>
  <si>
    <t xml:space="preserve">5 Quart Cast Iron Dutch Oven With Bail Handle </t>
  </si>
  <si>
    <t>&lt;br&gt;&lt;b&gt;5 Quart Cast Iron Dutch Oven With Bail Handle &lt;/b&gt;&lt;br&gt;The 5 Quart Dutch Oven With Bail Handle has been popular for over a century as the perfect vessel for camp and hearth cooking. Ideal for slow cooking foods, this Dutch oven provides excellent heat distribution and retention. The cover features self-basting tips to recirculate moisture as your food cooks. Easily move around your campsite with the bail handle design. Seasoned and ready to use. &lt;br&gt;</t>
  </si>
  <si>
    <t>L10DO3</t>
  </si>
  <si>
    <t xml:space="preserve">7 Quart Cast Iron Dutch Oven With Bail Handle </t>
  </si>
  <si>
    <t>&lt;br&gt;&lt;b&gt;7 Quart Cast Iron Dutch Oven With Bail Handle &lt;/b&gt;&lt;br&gt;The 7 Quart Dutch Oven With Bail Handle is perfect for your next cooking adventure. Ideal for slow cooking foods for a gathering, this Dutch oven provides excellent heat distribution and retention. The cover features self-basting tips to recirculate moisture as your food cooks. Easily move around your campsite with the bail handle design. Seasoned and ready to use. &lt;br&gt;</t>
  </si>
  <si>
    <t>L12DO3</t>
  </si>
  <si>
    <t xml:space="preserve">9 Quart Cast Iron Dutch Oven With Bail Handle </t>
  </si>
  <si>
    <t>&lt;br&gt;&lt;b&gt;9 Quart Cast Iron Dutch Oven With Bail Handle &lt;/b&gt;&lt;br&gt;Need to cook for a crowd on your next camping trip (or dinner party)? The 9 Quart Dutch Oven With Bail Handle delivers when you have many mouths to feed. Ideal for slow cooking foods, this Dutch oven provides excellent heat distribution and retention. The cover features self-basting tips to recirculate moisture as your food cooks. Easily move around your campsite with the bail handle design. &lt;br&gt;</t>
  </si>
  <si>
    <t>L12SKWLTKY</t>
  </si>
  <si>
    <t xml:space="preserve">Wildlife Series™ 13.25 Inch Cast Iron Turkey Skillet </t>
  </si>
  <si>
    <t>&lt;br&gt;&lt;b&gt;Wildlife Series™ 13.25 Inch Cast Iron Turkey Skillet &lt;/b&gt;&lt;br&gt;The Wildlife Series™ celebrates some of America's most iconic and distinctive game animals in a piece that's both functional and collectible. This 13.25 Inch Turkey Skillet is a welcome addition to any gathering and the bottom of the pan features a cast image of a turkey that makes a beautiful display. It provides excellent heat distribution and retention for consistent, even cooking. Seasoned and ready to use. &lt;br&gt;</t>
  </si>
  <si>
    <t>L10SKWLBR</t>
  </si>
  <si>
    <t xml:space="preserve">Wildlife Series™ 12 Inch Cast Iron Bear Skillet </t>
  </si>
  <si>
    <t>&lt;br&gt;&lt;b&gt;Wildlife Series™ 12 Inch Cast Iron Bear Skillet &lt;/b&gt;&lt;br&gt;The Wildlife Series™ celebrates some of America's most iconic and distinctive game animals in a piece that's both functional and collectible. This 12 Inch Bear Skillet will be your go-to skillet for years to come. The bottom of the pan features a cast image of a bear that makes a beautiful display. It provides excellent heat distribution and retention for consistent, even cooking. Seasoned and ready to use. &lt;br&gt;</t>
  </si>
  <si>
    <t>L8SKWLDR</t>
  </si>
  <si>
    <t xml:space="preserve">Wildlife Series™ 10.25 Inch Cast Iron Deer Skillet </t>
  </si>
  <si>
    <t>&lt;br&gt;&lt;b&gt;Wildlife Series™ 10.25 Inch Cast Iron Deer Skillet &lt;/b&gt;&lt;br&gt;The Wildlife Series™ celebrates some of America's most iconic and distinctive game animals in a piece that's both functional and collectible. The 10.25 Inch Deer Skillet is an essential kitchen tool is crafted to cook memorable meals for generations. The bottom of the pan features a cast image of a deer that makes a beautiful display. It provides excellent heat distribution and retention for consistent, even cooking. Seasoned and ready to use. &lt;br&gt;</t>
  </si>
  <si>
    <t>L5SKWLDK</t>
  </si>
  <si>
    <t xml:space="preserve">Wildlife Series™ 8 Inch Cast Iron Duck Skillet </t>
  </si>
  <si>
    <t>&lt;br&gt;&lt;b&gt;Wildlife Series™ 8 Inch Cast Iron Duck Skillet &lt;/b&gt;&lt;br&gt;The Wildlife Series™ celebrates some of America's most iconic and distinctive game animals in a piece that's both functional and collectible. This 8 Inch Skillet is great for side dishes, desserts, and sharing treats and the bottom of the pan has a cast image of a duck that makes a beautiful display. It provides excellent heat distribution and retention for consistent, even cooking. Seasoned and ready to use. &lt;br&gt;</t>
  </si>
  <si>
    <t>L3SKWLWF</t>
  </si>
  <si>
    <t xml:space="preserve">Wildlife Series™ 6.5 Inch Cast Iron Wolf Skillet </t>
  </si>
  <si>
    <t>&lt;br&gt;&lt;b&gt;Wildlife Series™ 6.5 Inch Cast Iron Wolf Skillet &lt;/b&gt;&lt;br&gt;The Wildlife Series™ celebrates some of America's most iconic and distinctive game animals in a piece that's both functional and collectible. This 6.5 Inch Skillet is great for small meals or side dishes and the bottom of the pan has a cast image of a howling wolf that makes a beautiful display. Experience excellent heat distribution and retention. Seasoned and ready to use. &lt;br&gt;</t>
  </si>
  <si>
    <t>L10SK3BS</t>
  </si>
  <si>
    <t xml:space="preserve">12 Inch Cast Iron Boy Scout Skillet </t>
  </si>
  <si>
    <t>&lt;br&gt;&lt;b&gt;12 Inch Cast Iron Boy Scout Skillet &lt;/b&gt;&lt;br&gt;This 12 Inch Boy Scout Skillet is the perfect vessel for outdoor camp cooking adventures. This beloved size features the Boy Scouts of America logo, making it a great collector's item. The assist handle and easy-grip handle provide great control and hanging storage when not in use. Experience excellent heat distribution and retention for consistent, even cooking. Seasoned and ready to use. &lt;br&gt;</t>
  </si>
  <si>
    <t>LC8SK</t>
  </si>
  <si>
    <t xml:space="preserve">Chef Collection 8 Inch Cast Iron Skillet </t>
  </si>
  <si>
    <t>&lt;br&gt;&lt;b&gt;Chef Collection 8 Inch Cast Iron Skillet &lt;/b&gt;&lt;br&gt;For the perfect scrambled eggs, delectable desserts, and shareable treats, the Chef Collection 8 Inch Skillet will be your new go-to piece of cookware for small-batch cooking. The comfortable, lifted handle makes it easy to maneuver as you cook. It provides excellent heat distribution and retention for consistent, even cooking. Seasoned and ready to use. &lt;br&gt;</t>
  </si>
  <si>
    <t>LC10SK</t>
  </si>
  <si>
    <t xml:space="preserve">Chef Collection 10 Inch Cast Iron Skillet </t>
  </si>
  <si>
    <t>&lt;br&gt;&lt;b&gt;Chef Collection 10 Inch Cast Iron Skillet &lt;/b&gt;&lt;br&gt;The Chef Collection 10 Inch Skillet elevates cooking through thoughtful design inspired by chefs. With generous pour spouts for pan sauces and gravies, an elevated handle for improved control, and spatula-friendly sidewalls, this skillet is bound to become a favorite for years to come. Seasoned and ready to use for an easy-release finish. &lt;br&gt;</t>
  </si>
  <si>
    <t>LC12SK</t>
  </si>
  <si>
    <t xml:space="preserve">Chef Collection 12 Inch Cast Iron Skillet </t>
  </si>
  <si>
    <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t>
  </si>
  <si>
    <t>LC12SF</t>
  </si>
  <si>
    <t xml:space="preserve">Chef Collection 12 Inch Cast Iron Stir Fry Skillet </t>
  </si>
  <si>
    <t>&lt;br&gt;&lt;b&gt;Chef Collection 12 Inch Cast Iron Stir Fry Skillet &lt;/b&gt;&lt;br&gt;Elevate your next authentic dish with the thoughtful design of the 12 Inch Cast Iron Stir Fry Skillet. Inspired by chefs, this pan is seasoned to bring out rich flavors, has an ergonomic main handle and assist handle for great control, and a flattened bottom that's ideal for all cooking surfaces, including induction. Seasoned and ready to use for an easy-release finish, this stir fry skillet is bound to become a favorite for years to come. &lt;br&gt;</t>
  </si>
  <si>
    <t>LC12EP</t>
  </si>
  <si>
    <t xml:space="preserve">Chef Collection 12 Inch Cast Iron Everyday Pan </t>
  </si>
  <si>
    <t>&lt;br&gt;&lt;b&gt;Chef Collection 12 Inch Cast Iron Everyday Pan &lt;/b&gt;&lt;br&gt;The 12 Inch Everyday Pan has a glass lid so you can keep an eye on your food as it cooks without lifting the lid and losing moisture. This pan also features spatula-friendly sloped sidewalls perfect for sautéing. The dual handle design gives you great control as you maneuver around your kitchen. Seasoned to bring out rich flavors, this pan is bound to become a favorite for years to come. &lt;br&gt;</t>
  </si>
  <si>
    <t>BL63SK</t>
  </si>
  <si>
    <t xml:space="preserve">Blacklock *63* 7 Inch Skillet </t>
  </si>
  <si>
    <t>&lt;br&gt;&lt;b&gt;Blacklock *63* 7 Inch Skillet &lt;/b&gt;&lt;br&gt;This triple seasoned™, lightweight cast iron skillet marks the year 1863, when Joseph Lodge left his Pennsylvania home in search of work. Just as this skillet celebrates the beginning of our journey, it's the perfect vessel to use as you welcome each new day with a hearty breakfast. &lt;br&gt;</t>
  </si>
  <si>
    <t>BL96SK</t>
  </si>
  <si>
    <t xml:space="preserve">Blacklock *96* 10.25 Inch Skillet </t>
  </si>
  <si>
    <t>&lt;br&gt;&lt;b&gt;Blacklock *96* 10.25 Inch Skillet &lt;/b&gt;&lt;br&gt;This triple seasoned™, lightweight cast iron skillet commemorates 1896, the year Joseph Lodge converted an abandoned foundry in South Pittsburg, Tennessee, to the thriving Blacklock Foundry. Today, the favorite 10.25 Inch Skillet has been reimagined with the perfect fusion of tradition and innovation. Use as your everyday pan for all your favorite, go-to recipes. &lt;br&gt;</t>
  </si>
  <si>
    <t>BL39SK</t>
  </si>
  <si>
    <t xml:space="preserve">Blacklock *39* 12 Inch Skillet </t>
  </si>
  <si>
    <t>&lt;br&gt;&lt;b&gt;Blacklock *39* 12 Inch Skillet &lt;/b&gt;&lt;br&gt;The versatility of this triple seasoned™, lightweight cast iron skillet symbolizes the resourcefulness of Lodge Cast Iron during the Great Depression. The company made it successfully to 1939, the end of the economic downturn. As a company, Lodge adapted and thrived, and this Blacklock skillet adapts to any stovetop, oven, grill, or open flame. Sear pork tenderloin, roast veggies, and bake a decadent blueberry pie with this skillet. &lt;br&gt;</t>
  </si>
  <si>
    <t>BL10SK</t>
  </si>
  <si>
    <t xml:space="preserve">Blacklock *10* 14.5 Inch Skillet </t>
  </si>
  <si>
    <t>&lt;br&gt;&lt;b&gt;Blacklock *10* 14.5 Inch Skillet &lt;/b&gt;&lt;br&gt;The year 1910 saw both devastation and hope, as the Blacklock Foundry burned to the ground, only to be reborn as Lodge Cast Iron. Much like Joseph Lodge's resiliency and determination to revive the company, this durable, triple seasoned™ cast iron skillet is made to handle heat, large dishes, and challenging recipes. &lt;br&gt;</t>
  </si>
  <si>
    <t>H5MS</t>
  </si>
  <si>
    <t xml:space="preserve">Heat-Treated 5 Inch Cast Iron Skillet </t>
  </si>
  <si>
    <t>&lt;br&gt;&lt;b&gt;Heat-Treated 5 Inch Cast Iron Skillet &lt;/b&gt;&lt;br&gt;As a miniature version of the original Lodge cast iron skillet, the 5 Inch Skillet is great for individual use, such as frying a single egg. Take advantage of the latest dessert trends and use this to prepare individual cookies or brownies topped with ice cream. Made with a patented heat treating process that inhibits rust, this mini server is dishwasher safe. &lt;br&gt;</t>
  </si>
  <si>
    <t>H3SK</t>
  </si>
  <si>
    <t xml:space="preserve">Heat-Treated 6.5 Inch Cast Iron Skillet </t>
  </si>
  <si>
    <t>&lt;br&gt;&lt;b&gt;Heat-Treated 6.5 Inch Cast Iron Skillet &lt;/b&gt;&lt;br&gt;The Heat-Treated 6.5 Inch Skillet is great for desserts and small servings. Makes a great serving dish. It provides excellent heat distribution and retention for consistent, even cooking and offers an abundance of possibilities. Made with a patented heat treating process that inhibits rust, this mini server is dishwasher safe. &lt;br&gt;</t>
  </si>
  <si>
    <t>CRS8DLH</t>
  </si>
  <si>
    <t xml:space="preserve">8 Inch Seasoned Carbon Steel Dual Handle Pan </t>
  </si>
  <si>
    <t>&lt;br&gt;&lt;b&gt;8 Inch Seasoned Carbon Steel Dual Handle Pan &lt;/b&gt;&lt;br&gt;From your stove to a restaurant range, this 8 Inch Carbon Steel Pan can handle the heat in any kitchen. Its lightweight, dual handle design makes it easy to maneuver. Use it to serve and make any meal a more memorable experience. Seasoned and ready to use for an easy-release finish. &lt;br&gt;</t>
  </si>
  <si>
    <t>CRS15</t>
  </si>
  <si>
    <t xml:space="preserve">15 Inch Seasoned Carbon Steel Dual Handle Pan </t>
  </si>
  <si>
    <t>&lt;br&gt;&lt;b&gt;15 Inch Seasoned Carbon Steel Dual Handle Pan &lt;/b&gt;&lt;br&gt;This is the perfect paella pan; simply add seafood, red meat, or just rice and veggies. The 15 inch Carbon Steel Skillet can handle the heat in any kitchen. Its lightweight, dual handle design makes it easy to maneuver from the stove to the table. Use it to serve and make any meal a more memorable experience. Seasoned and ready to use for an easy-release finish. &lt;br&gt;</t>
  </si>
  <si>
    <t>CRS8</t>
  </si>
  <si>
    <t xml:space="preserve">8 Inch Seasoned Carbon Steel Skillet </t>
  </si>
  <si>
    <t>&lt;br&gt;&lt;b&gt;8 Inch Seasoned Carbon Steel Skillet &lt;/b&gt;&lt;br&gt;Whether you're frying up a couple of eggs or perfecting a pan sauce, the 8 Inch Carbon Steel Skillet is a valuable piece in any kitchen. From your stove to a restaurant range, this pan can handle the heat in any kitchen. Its lightweight design and long, comfortable handle makes it easy to maneuver from the stove to the table. Seasoned and ready to use for an easy-release finish. &lt;br&gt;</t>
  </si>
  <si>
    <t>CRS10</t>
  </si>
  <si>
    <t xml:space="preserve">10 Inch Seasoned Carbon Steel Skillet </t>
  </si>
  <si>
    <t>&lt;br&gt;&lt;b&gt;10 Inch Seasoned Carbon Steel Skillet &lt;/b&gt;&lt;br&gt;The 10 Inch Carbon Steel Skillet is just the right size for the home chef or the camp cook. From your stove to a restaurant range, this pan can handle the heat in any kitchen. Its lightweight design and long, comfortable handle makes it easy to maneuver from the stove to the table. Seasoned and ready to use for an easy-release finish. &lt;br&gt;</t>
  </si>
  <si>
    <t>CRS12</t>
  </si>
  <si>
    <t xml:space="preserve">12 Inch Seasoned Carbon Steel Skillet </t>
  </si>
  <si>
    <t>&lt;br&gt;&lt;b&gt;12 Inch Seasoned Carbon Steel Skillet &lt;/b&gt;&lt;br&gt;If you're entertaining or feeding your family, the 12 Inch Carbon Steel Skillet has you covered. It's big enough to sear multiple steaks or make a one-pan meal. From your stove to a restaurant range, this pan can handle the heat in any kitchen. Its lightweight design and long, comfortable handle makes it easy to maneuver from the stove to the table. Seasoned and ready to use for an easy-release finish. &lt;br&gt;</t>
  </si>
  <si>
    <t>LMSWIN19</t>
  </si>
  <si>
    <t xml:space="preserve">2019 Holiday Skillet </t>
  </si>
  <si>
    <t>&lt;br&gt;&lt;b&gt;2019 Holiday Skillet &lt;/b&gt;&lt;br&gt;Add a little cast iron flair to your Christmas tree this holiday season with our exclusive 2019 Holiday Skillet. In the third installment of our holiday skillet series, this year’s festive design features a charming present cast onto the mini skillet. Complete your collection today! &lt;br&gt;</t>
  </si>
  <si>
    <t>L9OGWLMO</t>
  </si>
  <si>
    <t xml:space="preserve">Wildlife Series™ 10.5 Inch Cast Iron Moose Griddle </t>
  </si>
  <si>
    <t>&lt;br&gt;&lt;b&gt;Wildlife Series™ 10.5 Inch Cast Iron Moose Griddle &lt;/b&gt;&lt;br&gt;The Wildlife Series™ celebrates some of America's most iconic and distinctive game animals in a piece that's both functional and collectible. This 10.5 Inch Moose Griddle is the perfect tool for cooking pancakes, pizza, or quesadillas. The bottom of the pan features a cast image of a moose that makes a beautiful display. The slightly raised edges keep oil, batter, and other ingredients neatly contained. It provides excellent heat distribution and retention for consistent, even cooking. Seasoned and ready to use. &lt;br&gt;</t>
  </si>
  <si>
    <t>L8SGPWLFI</t>
  </si>
  <si>
    <t xml:space="preserve">Wildlife Series™ 10.5 Inch Square Cast Iron Fish Grill Pan </t>
  </si>
  <si>
    <t>&lt;br&gt;&lt;b&gt;Wildlife Series™ 10.5 Inch Square Cast Iron Fish Grill Pan &lt;/b&gt;&lt;br&gt;The Wildlife Series™ celebrates some of America's most iconic and distinctive game animals in a piece that's both functional and collectible. This 10.5 Inch Fish Grill Pan allows fat to drain while also searing tantalizing grill marks onto food. The bottom of the pan features a cast image of a fish that makes a beautiful display. It provides excellent heat distribution and retention for consistent, even cooking. Seasoned and ready to use. &lt;br&gt;</t>
  </si>
  <si>
    <t>L5WLSETA</t>
  </si>
  <si>
    <t xml:space="preserve">Wildlife Series 5 Piece Set </t>
  </si>
  <si>
    <t>&lt;br&gt;&lt;b&gt;Wildlife Series 5 Piece Set &lt;/b&gt;&lt;br&gt;The Lodge Wildlife Series 5 Piece Set has every piece you need for a complete cooking experience — or a great collection! The set includes a 10.5 Inch Moose Griddle, a 10.25 Inch Deer Skillet, a 10 Inch / 4 Quart Pheasant Camp Dutch Oven and Lid , and 4-in-1 Camp Dutch Oven Tool. Experience excellent heat distribution and retention. Seasoned and ready to use. &lt;br&gt;</t>
  </si>
  <si>
    <t>L8CO3</t>
  </si>
  <si>
    <t xml:space="preserve">8 Inch / 2 Quart Cast Iron Camp Dutch Oven </t>
  </si>
  <si>
    <t>&lt;br&gt;&lt;b&gt;8 Inch / 2 Quart Cast Iron Camp Dutch Oven &lt;/b&gt;&lt;br&gt;The 2 Quart Camp Dutch Oven is the pot that does it all! The flanged lid holds hot coals and inverts for use as a griddle. Need high heat? Situate the Dutch oven perfectly over hot coals, thanks to the integral legs. For slow cooked meals, hang the bail handle over a tripod. Includes Camp Dutch Oven Cooking 101 cookbook. &lt;br&gt;</t>
  </si>
  <si>
    <t>L10CO3</t>
  </si>
  <si>
    <t xml:space="preserve">10 Inch / 4 Quart Cast Iron Camp Dutch Oven </t>
  </si>
  <si>
    <t>&lt;br&gt;&lt;b&gt;10 Inch / 4 Quart Cast Iron Camp Dutch Oven &lt;/b&gt;&lt;br&gt;Experience the thrill of cooking over an open fire with the 4 Quart Camp Dutch Oven. This durable, ready-to-use cast iron Dutch oven has a flanged lid that holds hot coals and inverts for use as a griddle. Need high heat? Situate the Dutch oven perfectly over hot coals, thanks to the integral legs. For slow cooked meals, hang the bail handle over a tripod. Includes Camp Dutch Oven Cooking 101 cookbook. &lt;br&gt;</t>
  </si>
  <si>
    <t>L10DCO3</t>
  </si>
  <si>
    <t xml:space="preserve">10 Inch / 5 Quart Cast Iron Deep Camp Dutch Oven </t>
  </si>
  <si>
    <t>&lt;br&gt;&lt;b&gt;10 Inch / 5 Quart Cast Iron Deep Camp Dutch Oven &lt;/b&gt;&lt;br&gt;Make outdoor cooking a breeze with the 5 Quart Deep Camp Dutch Oven. The heavy wire handle makes it easy to rotate the Dutch oven over the coals as it cooks. The flanged lid holds hot coals and inverts for use as a griddle while the integral legs allow the oven to sit perfectly over hot coals. The bail handle is for use with a tripod. Includes Camp Dutch Oven Cooking 101 cookbook. &lt;br&gt;</t>
  </si>
  <si>
    <t>L12CO3</t>
  </si>
  <si>
    <t xml:space="preserve">12 Inch / 6 Quart Cast Iron Camp Dutch Oven </t>
  </si>
  <si>
    <t>&lt;br&gt;&lt;b&gt;12 Inch / 6 Quart Cast Iron Camp Dutch Oven &lt;/b&gt;&lt;br&gt;Perfect for roasting stews over an open fire, the 6 Quart Camp Dutch Oven has a heavy wire handle that makes it easy to rotate the Dutch oven over the coals as it cooks. The flanged lid holds hot coals and inverts for use as a griddle while the integral legs allow the oven to sit perfectly over hot coals. The bail handle is for use with a tripod. Includes Camp Dutch Oven Cooking 101 cookbook. &lt;br&gt;</t>
  </si>
  <si>
    <t>L12DCO3</t>
  </si>
  <si>
    <t xml:space="preserve">12 Inch / 8 Quart Cast Iron Deep Camp Dutch Oven </t>
  </si>
  <si>
    <t>&lt;br&gt;&lt;b&gt;12 Inch / 8 Quart Cast Iron Deep Camp Dutch Oven &lt;/b&gt;&lt;br&gt;Cook for a crowd at your next campsite with the 8 Quart Deep Camp Dutch Oven. The flanged lid holds hot coals and inverts for use as a griddle. Need high heat? Situate the Dutch oven perfectly over hot coals, thanks to the integral legs. For slow cooked meals, hang the bail handle over a tripod. Includes Camp Dutch Oven Cooking 101 cookbook. &lt;br&gt;</t>
  </si>
  <si>
    <t>L14DCO3</t>
  </si>
  <si>
    <t xml:space="preserve">14 Inch / 10 Quart Cast Iron Deep Camp Dutch Oven </t>
  </si>
  <si>
    <t>&lt;br&gt;&lt;b&gt;14 Inch / 10 Quart Cast Iron Deep Camp Dutch Oven &lt;/b&gt;&lt;br&gt;Camping with a group? Take the 10 Quart Deep Camp Dutch Oven with you and no one will go to bed hungry. Made to feed a crowd, the heavy wire handle makes it easy to rotate the Dutch oven over the coals as it cooks. The flanged lid holds hot coals and inverts for use as a griddle while the integral legs allow the oven to sit perfectly over hot coals. The bail handle is for use with a tripod. Includes Camp Dutch Oven Cooking 101 cookbook. &lt;br&gt;</t>
  </si>
  <si>
    <t>L12CO3BS</t>
  </si>
  <si>
    <t xml:space="preserve">12 Inch / 6 Quart Cast Iron Boy Scout Camp Dutch Oven </t>
  </si>
  <si>
    <t>&lt;br&gt;&lt;b&gt;12 Inch / 6 Quart Cast Iron Boy Scout Camp Dutch Oven &lt;/b&gt;&lt;br&gt;Perfect for roasting stews over an open fire, the 6 Quart Boy Scout Camp Dutch Oven has a heavy wire handle that makes it easy to rotate the Dutch oven over the coals as it cooks. The flanged lid holds hot coals and inverts for use as a griddle while the integral legs allow the oven to sit perfectly over hot coals. The bail handle is for use with a tripod. Includes Camp Dutch Oven Cooking 101 cookbook. &lt;br&gt;</t>
  </si>
  <si>
    <t>AT-8</t>
  </si>
  <si>
    <t xml:space="preserve">8 Inch Camp Dutch Oven Tote Bag </t>
  </si>
  <si>
    <t>&lt;br&gt;&lt;b&gt;8 Inch Camp Dutch Oven Tote Bag &lt;/b&gt;&lt;br&gt;Grab a Lodge Dutch Oven Tote Bag to protect your on-the-go cookware. Each bag has a padded bottom, self-healing zipper, and polypropylene straps sewn together with heavy duty thread, so it can handle the weight and keep your cookware free from harm. These durable bags fit standard and deep ovens. &lt;br&gt;</t>
  </si>
  <si>
    <t>A1-10</t>
  </si>
  <si>
    <t xml:space="preserve">10 Inch Camp Dutch Oven Tote Bag </t>
  </si>
  <si>
    <t>&lt;br&gt;&lt;b&gt;10 Inch Camp Dutch Oven Tote Bag &lt;/b&gt;&lt;br&gt;Grab a Lodge Dutch Oven Tote Bag to protect your on-the-go cookware. Each bag has a padded bottom, self-healing zipper, and polypropylene straps sewn together with heavy duty thread, so it can handle the weight and keep your cookware free from harm. These durable bags fit standard and deep ovens. &lt;br&gt;</t>
  </si>
  <si>
    <t>A1-12</t>
  </si>
  <si>
    <t xml:space="preserve">12 Inch Camp Dutch Oven Tote Bag </t>
  </si>
  <si>
    <t>&lt;br&gt;&lt;b&gt;12 Inch Camp Dutch Oven Tote Bag &lt;/b&gt;&lt;br&gt;Grab a Lodge Dutch Oven Tote Bag to protect your on-the-go cookware. Each bag has a padded bottom, self-healing zipper, and polypropylene straps sewn together with heavy duty thread, so it can handle the weight and keep your cookware free from harm. These durable bags fit standard and deep ovens. &lt;br&gt;</t>
  </si>
  <si>
    <t>A1-14</t>
  </si>
  <si>
    <t xml:space="preserve">14 Inch Camp Dutch Oven Tote Bag </t>
  </si>
  <si>
    <t>&lt;br&gt;&lt;b&gt;14 Inch Camp Dutch Oven Tote Bag &lt;/b&gt;&lt;br&gt;Grab a Lodge Dutch Oven Tote Bag to protect your on-the-go cookware. Each bag has a padded bottom, self-healing zipper, and polypropylene straps sewn together with heavy duty thread, so it can handle the weight and keep your cookware free from harm. These durable bags fit standard and deep ovens. &lt;br&gt;</t>
  </si>
  <si>
    <t>L14CIA</t>
  </si>
  <si>
    <t xml:space="preserve">14 Inch Cast Iron Cook-it-All™ </t>
  </si>
  <si>
    <t>&lt;br&gt;&lt;b&gt;14 Inch Cast Iron Cook-it-All™ &lt;/b&gt;&lt;br&gt;The Cook-It-All is the only outdoor cookware you need. With 5 cooking configurations from only 2 pieces of iron, the Cook-It-All brings a whole world of culinary possibilities to your campsite. The reversible grill/griddle offers a generous cooking surface and also acts as a lid. The 6.8 quart bottom is a wok and skillet, and can be inverted to become a domed lid for baking. The heavy-duty handles make it easy to maneuver the iron while keeping hands safe from heat. Purchase includes tips &amp; tricks booklet. &lt;br&gt;</t>
  </si>
  <si>
    <t>L410</t>
  </si>
  <si>
    <t xml:space="preserve">Cast Iron Sportsman's Grill™ </t>
  </si>
  <si>
    <t>&lt;br&gt;&lt;b&gt;Cast Iron Sportsman's Grill™ &lt;/b&gt;&lt;br&gt;The Lodge Cast Iron Sportsman’s Grill is a rugged, charcoal, hibachi-style grill with two adjustable heights. The cast iron construction allows for superior heat retention, requiring less charcoal. Features a draft door to regulate the heat, and a flip-down door to easily access and add coals. &lt;br&gt;</t>
  </si>
  <si>
    <t>A1-410</t>
  </si>
  <si>
    <t xml:space="preserve">Sportsman’s Grill Cover </t>
  </si>
  <si>
    <t>&lt;br&gt;&lt;b&gt;Sportsman’s Grill Cover &lt;/b&gt;&lt;br&gt;Use this cover to protect your Sportsman's Grill when not in use. Made of heavy-duty polyester and durable PVC backing, it's built to handle the elements while keeping your grill free from moisture and damage. &lt;br&gt;</t>
  </si>
  <si>
    <t>LC11SGP</t>
  </si>
  <si>
    <t xml:space="preserve">Chef Collection 11 Inch Cast Iron Square Grill Pan </t>
  </si>
  <si>
    <t>&lt;br&gt;&lt;b&gt;Chef Collection 11 Inch Cast Iron Square Grill Pan &lt;/b&gt;&lt;br&gt;The 11 Inch Square Grill Pan elevates cooking through thoughtful design inspired by chefs, including dual handles for great control as you maneuver around your kitchen. The ribbed surface allows fat to drain while also searing tantalizing grill marks onto your food. With spatula-friendly sloped sidewalls, you can easily flip your food. Seasoned to bring out rich flavors, this grill pan is bound to become a favorite for years to come. &lt;br&gt;</t>
  </si>
  <si>
    <t>LC11SGR</t>
  </si>
  <si>
    <t xml:space="preserve">Chef Collection 11 Inch Cast Iron Square Griddle </t>
  </si>
  <si>
    <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t>
  </si>
  <si>
    <t>LCDRG</t>
  </si>
  <si>
    <t xml:space="preserve">Chef Collection 19.5 x 10 Inch Cast Iron Reversible Grill/Griddle </t>
  </si>
  <si>
    <t>&lt;br&gt;&lt;b&gt;Chef Collection 19.5 x 10 Inch Cast Iron Reversible Grill/Griddle &lt;/b&gt;&lt;br&gt;This Chef Collection Reversible Grill/Griddle provides excellent heat retention and distribution, and fits over two stovetop burners. With a design inspired by chefs, this grill/griddle has new lifted handles for an ergonomic grip and better control, no matter which side you're using. Each side also includes a drip tray to catch any grease, keeping your food lean and delicious. The large cooking surface is great for pancakes and eggs, grilled chicken, and steak. Seasoned to bring out rich flavors, this reversible grill/griddle is bound to become a favorite for years to come. &lt;br&gt;</t>
  </si>
  <si>
    <t>BL65GP</t>
  </si>
  <si>
    <t xml:space="preserve">Blacklock *65* 12 Inch Grill Pan </t>
  </si>
  <si>
    <t>&lt;br&gt;&lt;b&gt;Blacklock *65* 12 Inch Grill Pan &lt;/b&gt;&lt;br&gt;Lodge's dedication to state-of-the-art innovation is celebrated with this triple seasoned™, lightweight cast iron grill pan. Just as Lodge improved production with automation in 1965, this grill pan improves your cooking capabilities. Get perfect grill marks on juicy steaks, chicken, and veggies without leaving the comfort of your kitchen. &lt;br&gt;</t>
  </si>
  <si>
    <t>BL77DG</t>
  </si>
  <si>
    <t xml:space="preserve">Blacklock *77* Double Burner Griddle </t>
  </si>
  <si>
    <t>&lt;br&gt;&lt;b&gt;Blacklock *77* Double Burner Griddle &lt;/b&gt;&lt;br&gt;What better way to celebrate two moments in our history than with a versatile, triple seasoned™ cast iron double burner griddle? In 1877, Joseph married his wife, Anna Elizabeth, and a hundred years later, their grandson reconstructed the foundry and kept workers employed through a tough economic time. Use this double burner griddle to make delectable French toast, grilled brie and bacon sandwiches, and tasty flank steaks. &lt;br&gt;</t>
  </si>
  <si>
    <t>BL02DO</t>
  </si>
  <si>
    <t xml:space="preserve">Blacklock *02* 5.5 Quart Dutch Oven </t>
  </si>
  <si>
    <t>&lt;br&gt;&lt;b&gt;Blacklock *02* 5.5 Quart Dutch Oven &lt;/b&gt;&lt;br&gt;The Blacklock Dutch Oven celebrates the year 2002, when Lodge debuted foundry seasoned cast iron cookware - an innovation that's now an industry standard. Thanks to a special blend of iron, Lodge is once again reinventing cast iron cookware with Blacklock. This Dutch oven is lightweight and made to slow-roast meats and simmer soups and stews. &lt;br&gt;</t>
  </si>
  <si>
    <t>L5OGH3</t>
  </si>
  <si>
    <t xml:space="preserve">7.25 Inch Round Cast Iron Serving Griddle </t>
  </si>
  <si>
    <t>&lt;br&gt;&lt;b&gt;7.25 Inch Round Cast Iron Serving Griddle &lt;/b&gt;&lt;br&gt;The 7.25 Inch Round Serving Griddle elevates any plated dessert or entree. Whether paired with an underliner or served alone, it makes the perfect backdrop, letting your food shine through. &lt;br&gt;</t>
  </si>
  <si>
    <t>L7OGH3</t>
  </si>
  <si>
    <t xml:space="preserve">9.25 Inch Round Cast Iron Serving Griddle </t>
  </si>
  <si>
    <t>&lt;br&gt;&lt;b&gt;9.25 Inch Round Cast Iron Serving Griddle &lt;/b&gt;&lt;br&gt;Whether paired with an underliner or served alone, the 9.25 Inch Round Serving Griddle makes the perfect backdrop for cheese, fruits, side dishes, and more. &lt;br&gt;</t>
  </si>
  <si>
    <t>L8NG3</t>
  </si>
  <si>
    <t xml:space="preserve">9.5 Inch Shallow Round Cast Iron Griddle </t>
  </si>
  <si>
    <t>&lt;br&gt;&lt;b&gt;9.5 Inch Shallow Round Cast Iron Griddle &lt;/b&gt;&lt;br&gt;The 9 Inch Shallow Round Griddle has universal appeal for fajitas and other favorites so you can bring flavor and authenticity to the table! Experience superior heat distribution and retention for consistent, even cooking. Seasoned and ready to use. &lt;br&gt;</t>
  </si>
  <si>
    <t>LOS3</t>
  </si>
  <si>
    <t xml:space="preserve">Fajita Pan </t>
  </si>
  <si>
    <t>&lt;br&gt;&lt;b&gt;Fajita Pan &lt;/b&gt;&lt;br&gt;This classic 10 x 7.5 Inch Oval Serving Griddle has universal appeal for fajitas and other favorites so you can bring flavor and authenticity to the table! Experience superior heat distribution and retention for consistent, even cooking. Seasoned and ready to use for an easy-release finish. &lt;br&gt;</t>
  </si>
  <si>
    <t>LOSH3</t>
  </si>
  <si>
    <t xml:space="preserve">10 Inch Oval Cast Iron Serving Griddle </t>
  </si>
  <si>
    <t>&lt;br&gt;&lt;b&gt;10 Inch Oval Cast Iron Serving Griddle &lt;/b&gt;&lt;br&gt;The 10 Inch Oval Serving Griddle has slightly raised edges keep oil, batter, and other ingredients neatly contained. Experience excellent heat distribution and retention for consistent, even cooking. Seasoned and ready to use. &lt;br&gt;</t>
  </si>
  <si>
    <t>LJOSH3</t>
  </si>
  <si>
    <t xml:space="preserve">13.25 x 10 Inch Oval Cast Iron Serving Griddle </t>
  </si>
  <si>
    <t>&lt;br&gt;&lt;b&gt;13.25 x 10 Inch Oval Cast Iron Serving Griddle &lt;/b&gt;&lt;br&gt;Bring the sizzling food to the table with the 13.25 x 10 Inch Oval Serving Griddle. Experience excellent heat distribution and retention for consistent, even cooking. Seasoned and ready to use. &lt;br&gt;</t>
  </si>
  <si>
    <t>H5MIC</t>
  </si>
  <si>
    <t xml:space="preserve">Heat-Treated 5 Inch Cast Iron Cover </t>
  </si>
  <si>
    <t>&lt;br&gt;&lt;b&gt;Heat-Treated 5 Inch Cast Iron Cover &lt;/b&gt;&lt;br&gt;This 5 Inch Cover fits the 5 Inch Skillet and the Country Kettle. It keeps moisture in as you cook or serve your food. Features an integral handle so you can easily lift to check your food. Experience excellent heat distribution and retention. Seasoned and ready to use. &lt;br&gt;</t>
  </si>
  <si>
    <t>HCK</t>
  </si>
  <si>
    <t xml:space="preserve">Heat-Treated 16 Ounce Cast Iron Country Kettle </t>
  </si>
  <si>
    <t>&lt;br&gt;&lt;b&gt;Heat-Treated 16 Ounce Cast Iron Country Kettle &lt;/b&gt;&lt;br&gt;Versatile and functional, the Country Kettle is perfect for preparing and serving individual chicken pot pies, soups, stews, and even cobblers. It has a wire bail for easy handling. Experience excellent heat distribution and retention for consistent, even cooking. Seasoned and ready to use. &lt;br&gt;</t>
  </si>
  <si>
    <t>HMSB</t>
  </si>
  <si>
    <t xml:space="preserve">Heat-Treated 12 Ounce Cast Iron Mini Serving Bowl </t>
  </si>
  <si>
    <t>&lt;br&gt;&lt;b&gt;Heat-Treated 12 Ounce Cast Iron Mini Serving Bowl &lt;/b&gt;&lt;br&gt;This 12 Ounce Mini Serving Bowl instantly elevates any soup or chili and keeps it hot once it's on the table. (Plus, it's really cute.) Use as a server to add authenticity to any table. Made with a patented heat treating process that inhibits rust, this mini server is dishwasher safe. &lt;br&gt;</t>
  </si>
  <si>
    <t>HMSRD</t>
  </si>
  <si>
    <t xml:space="preserve">Heat-Treated 14 Ounce Round Cast Iron Mini Server </t>
  </si>
  <si>
    <t>&lt;br&gt;&lt;b&gt;Heat-Treated 14 Ounce Round Cast Iron Mini Server &lt;/b&gt;&lt;br&gt;Cook and serve any side dish in the 14 Ounce Round Mini Server. Keeps food hot from oven to table. Made with a patented heat treating process that inhibits rust, this mini server is dishwasher safe. Pairs with a wooden underliner. &lt;br&gt;</t>
  </si>
  <si>
    <t>HMS14RC</t>
  </si>
  <si>
    <t xml:space="preserve">Heat-Treated 14 Ounce Rectangular Cast Iron Mini Server </t>
  </si>
  <si>
    <t>&lt;br&gt;&lt;b&gt;Heat-Treated 14 Ounce Rectangular Cast Iron Mini Server &lt;/b&gt;&lt;br&gt;Use this 14 Ounce Rectangular Mini Server to cook and serve any side dish. Keeps food hot from oven to table. Made with a patented heat treating process that inhibits rust, this mini server is dishwasher safe. &lt;br&gt;</t>
  </si>
  <si>
    <t>HM16OS</t>
  </si>
  <si>
    <t xml:space="preserve">Heat-Treated 16 Ounce Oval Cast Iron Mini Server </t>
  </si>
  <si>
    <t>&lt;br&gt;&lt;b&gt;Heat-Treated 16 Ounce Oval Cast Iron Mini Server &lt;/b&gt;&lt;br&gt;Dinner for two? Serve your side dish in this 16 Ounce Oval Mini Server so it stays hot from oven to table. Made with a patented heat treating process that inhibits rust, this mini server is dishwasher safe. &lt;br&gt;</t>
  </si>
  <si>
    <t>EC1D43</t>
  </si>
  <si>
    <t xml:space="preserve">1.5 Quart Red Enameled Cast Iron Dutch Oven </t>
  </si>
  <si>
    <t>&lt;br&gt;&lt;b&gt;1.5 Quart Red Enameled Cast Iron Dutch Oven &lt;/b&gt;&lt;br&gt;This 1.5 Quart Enameled Dutch Oven is the perfect vessel to cook side dishes and desserts. Carry food to your table so you can serve in style, and keep your food hot! This vibrant Dutch oven has black matte enamel rims, its cooking surface is beige enamel, and the smooth glass surface won't react to ingredients. Use it to broil, braise, bake, or roast in the oven up to 500° F, and sauté, simmer, or fry on any stovetop, as well as to marinate and refrigerate food. &lt;br&gt;</t>
  </si>
  <si>
    <t>EC3D43</t>
  </si>
  <si>
    <t xml:space="preserve">3 Quart Red Enameled Cast Iron Dutch Oven </t>
  </si>
  <si>
    <t>&lt;br&gt;&lt;b&gt;3 Quart Red Enameled Cast Iron Dutch Oven &lt;/b&gt;&lt;br&gt;A flawless pairing of form and function, the 3 Quart Enameled Dutch Oven offers a classic way to both prepare and serve memorable meals. This vibrant Dutch oven has black matte enamel rims, its cooking surface is beige enamel, and the smooth glass surface won't react to ingredients. Use it to broil, braise, bake, or roast in the oven up to 500° F, and sauté, simmer, or fry on any stovetop, as well as to marinate and refrigerate food. &lt;br&gt;</t>
  </si>
  <si>
    <t>EC4D43</t>
  </si>
  <si>
    <t xml:space="preserve">4.5 Quart Red Enameled Cast Iron Dutch Oven </t>
  </si>
  <si>
    <t>&lt;br&gt;&lt;b&gt;4.5 Quart Red Enameled Cast Iron Dutch Oven &lt;/b&gt;&lt;br&gt;From weeknight dinners to soups and chili, this 4.5 Quart Enameled Dutch Oven is a must-have for every home cook. This vibrant Dutch oven has black matte enamel rims, its cooking surface is beige enamel, and the smooth glass surface won't react to ingredients. Use it to broil, braise, bake, or roast in the oven up to 500° F, and sauté, simmer, or fry on any stovetop, as well as to marinate and refrigerate food. &lt;br&gt;</t>
  </si>
  <si>
    <t>EC6D33</t>
  </si>
  <si>
    <t xml:space="preserve">6 Quart Blue Enameled Cast Iron Dutch Oven </t>
  </si>
  <si>
    <t>&lt;br&gt;&lt;b&gt;6 Quart Blue Enameled Cast Iron Dutch Oven &lt;/b&gt;&lt;br&gt;Ask anyone who works at Lodge and we'll tell you, this 6 Quart Enameled Dutch Oven is a must-have for your kitchen. Its generous capacity allows you to cook for a crowd and bake delicious, crusty bread. This Dutch oven comes with black matte enamel rims, a beige enamel cooking surface, and a smooth glass surface that won't react to ingredients. Use it to broil, braise, bake, or roast in the oven up to 500° F, and sauté, simmer, or fry on any stovetop, as well as to marinate and refrigerate food. &lt;br&gt;</t>
  </si>
  <si>
    <t>EC7D43</t>
  </si>
  <si>
    <t xml:space="preserve">7.5 Quart Red Enameled Cast Iron Dutch Oven </t>
  </si>
  <si>
    <t>&lt;br&gt;&lt;b&gt;7.5 Quart Red Enameled Cast Iron Dutch Oven &lt;/b&gt;&lt;br&gt;Do you love to entertain? This 7.5 Quart Enameled Dutch Oven offers a classic way to both prepare and serve memorable meals that will impress and comfort your guests. This vibrant Dutch oven has black matte enamel rims, its cooking surface is beige enamel, and the smooth glass surface won't react to ingredients. Use it to broil, braise, bake, or roast in the oven up to 500° F, and sauté, simmer, or fry on any stovetop, as well as to marinate and refrigerate food. &lt;br&gt;</t>
  </si>
  <si>
    <t>HMSS</t>
  </si>
  <si>
    <t xml:space="preserve">Heat-Treated 10 Ounce Square Cast Iron Mini Server </t>
  </si>
  <si>
    <t>&lt;br&gt;&lt;b&gt;Heat-Treated 10 Ounce Square Cast Iron Mini Server &lt;/b&gt;&lt;br&gt;Use this 10 Ounce Square Mini Server to serve appetizers, bake a dessert, or even use as a candy dish. It adds authenticity to any table. Made with a patented heat treating process that inhibits rust, this mini server is dishwasher safe. &lt;br&gt;</t>
  </si>
  <si>
    <t>HMST</t>
  </si>
  <si>
    <t xml:space="preserve">Heat-Treated 10 Ounce Triangular Cast Iron Mini Server </t>
  </si>
  <si>
    <t>&lt;br&gt;&lt;b&gt;Heat-Treated 10 Ounce Triangular Cast Iron Mini Server &lt;/b&gt;&lt;br&gt;From fine dining to home cooking, Lodge servers add authenticity to any table. This 10 Ounce Triangular Mini Server is perfect for anything from savory sides and dips to delightful desserts. Made with a patented heat treating process that inhibits rust, this mini server is dishwasher safe. &lt;br&gt;</t>
  </si>
  <si>
    <t>EC2C43</t>
  </si>
  <si>
    <t xml:space="preserve">2 Quart Oval Red Enameled Cast Iron Casserole </t>
  </si>
  <si>
    <t>&lt;br&gt;&lt;b&gt;2 Quart Oval Red Enameled Cast Iron Casserole &lt;/b&gt;&lt;br&gt;A flawless pairing of form and function, this 2 Quart Enamel Casserole is a classic way to both prepare and serve memorable meals. The generous capacity and low, wide shape is perfect for baked favorites, roasted meats, or even paella. This vibrant casserole has a beige enamel cooking surface and the smooth glass won't react to ingredients. Use it to broil, braise, bake, or roast in the oven up to 500° F, as well as to marinate and refrigerate food. &lt;br&gt;</t>
  </si>
  <si>
    <t>EC3CC43</t>
  </si>
  <si>
    <t xml:space="preserve">3.6 Quart Red Enameled Cast Iron Covered Casserole </t>
  </si>
  <si>
    <t>&lt;br&gt;&lt;b&gt;3.6 Quart Red Enameled Cast Iron Covered Casserole &lt;/b&gt;&lt;br&gt;Prepare your next casserole or savory soufflé in this stunning 3.6 Quart Enameled Dutch Oven. Its flawless design allows you to prepare and serve memorable meals from the same dish. This vibrant Dutch oven has black matte enamel rims, its cooking surface is beige enamel, and the smooth glass surface won't react to ingredients. Use it to broil, braise, bake, or roast in the oven up to 500° F, and sauté, simmer, or fry on any stovetop, as well as to marinate and refrigerate food. &lt;br&gt;</t>
  </si>
  <si>
    <t>EC7OD43</t>
  </si>
  <si>
    <t xml:space="preserve">7 Quart Oval Oyster Enameled Cast Iron Dutch Oven </t>
  </si>
  <si>
    <t>&lt;br&gt;&lt;b&gt;7 Quart Oval Oyster Enameled Cast Iron Dutch Oven &lt;/b&gt;&lt;br&gt;Did you know the capacity of the 7 Quart Oval Enameled Dutch Oven is so generous, you can use it to cook a small turkey? This vibrant Dutch oven has black matte enamel rims, its cooking surface is beige enamel, and the smooth glass surface won't react to ingredients. Use it to broil, braise, bake, or roast in the oven up to 500° F, and sauté, simmer, or fry on any stovetop, as well as to marinate and refrigerate food. &lt;br&gt;</t>
  </si>
  <si>
    <t>A1-7</t>
  </si>
  <si>
    <t xml:space="preserve">Outdoor Bag Cooking Table Tote Bag </t>
  </si>
  <si>
    <t>&lt;br&gt;&lt;b&gt;Outdoor Bag Cooking Table Tote Bag &lt;/b&gt;&lt;br&gt;Take your Outdoor Cooking Table on your next adventure with this compact and durable Outdoor Cooking Table Tote Bag. Made of 100% polyester shell with a light weather-proofing interior, your table will be protected from the elements and easy to carry. &lt;br&gt;</t>
  </si>
  <si>
    <t>CRSGR18</t>
  </si>
  <si>
    <t xml:space="preserve">18 x 10 Inch Seasoned Carbon Steel Griddle </t>
  </si>
  <si>
    <t>&lt;br&gt;&lt;b&gt;18 x 10 Inch Seasoned Carbon Steel Griddle &lt;/b&gt;&lt;br&gt;Turn your grill into a short-order kitchen with this heavy-duty Carbon Steel Griddle. The generous cooking surface provides ample space for everything from steak and shrimp to pilaf. This griddle can handle the heat on any grill. Its lightweight, dual handle design makes it easy to maneuver as you cook. (Not intended for smooth-top stoves.) Seasoned and ready to use for an easy-release finish. &lt;br&gt;</t>
  </si>
  <si>
    <t>CRSGP12</t>
  </si>
  <si>
    <t xml:space="preserve">13 x 12 Inch Seasoned Carbon Steel Grilling Pan </t>
  </si>
  <si>
    <t>&lt;br&gt;&lt;b&gt;13 x 12 Inch Seasoned Carbon Steel Grilling Pan &lt;/b&gt;&lt;br&gt;The Carbon Steel Grilling Pan is perfect for shrimp, veggies, fish, and more! The grid design protects food from falling through the grate and infuses your dish with that wonderful grill flavor. This grilling pan can handle the heat. Its lightweight, dual handle design makes it easy to maneuver as you cook. Seasoned and ready to use for an easy-release finish. &lt;br&gt;</t>
  </si>
  <si>
    <t>STW8SQ43</t>
  </si>
  <si>
    <t xml:space="preserve">8 x 8 Inch Square Red Stoneware Baking Dish </t>
  </si>
  <si>
    <t>&lt;br&gt;&lt;b&gt;8 x 8 Inch Square Red Stoneware Baking Dish &lt;/b&gt;&lt;br&gt;The 8 Inch Square Baking Dish is perfect for brownies and side dishes. Prepare and serve from this dish for an eye-catching display. Molded out of natural clay, this elegant piece is fired at high temperatures and then glazed with a vibrant gloss finish for a lifetime of better baking and stylish serving. &lt;br&gt;</t>
  </si>
  <si>
    <t>A5-7</t>
  </si>
  <si>
    <t xml:space="preserve">Outdoor Cooking Table </t>
  </si>
  <si>
    <t>&lt;br&gt;&lt;b&gt;Outdoor Cooking Table &lt;/b&gt;&lt;br&gt;Lodge brings the action closer to you with this sturdy camp Dutch oven cooking table. With a built-in, three-sided windscreen to protect your charcoals, you can better control the heat for great food every time. &lt;br&gt;</t>
  </si>
  <si>
    <t>STW11OV43</t>
  </si>
  <si>
    <t xml:space="preserve">8 x 11.75 Inch Oval Red Stoneware Baking Dish </t>
  </si>
  <si>
    <t>&lt;br&gt;&lt;b&gt;8 x 11.75 Inch Oval Red Stoneware Baking Dish &lt;/b&gt;&lt;br&gt;The 8 x 11.75 Inch Oval Baking Dish is the perfect vessel for your favorite casseroles. Bake-and-take to your next potluck or family gathering. Molded out of natural clay, this elegant piece is fired at high temperatures and then glazed with a vibrant gloss finish for a lifetime of better baking and serving. &lt;br&gt;</t>
  </si>
  <si>
    <t>STW11OV13</t>
  </si>
  <si>
    <t xml:space="preserve">8 x 11.75 Inch Oval Oyster Stoneware Baking Dish </t>
  </si>
  <si>
    <t>&lt;br&gt;&lt;b&gt;8 x 11.75 Inch Oval Oyster Stoneware Baking Dish &lt;/b&gt;&lt;br&gt;The 8 x 11.75 Inch Oval Baking Dish is the perfect vessel for your favorite casseroles. Bake-and-take to your next potluck or family gathering. Molded out of natural clay, this elegant piece is fired at high temperatures and then glazed with a vibrant gloss finish for a lifetime of better baking and serving. &lt;br&gt;</t>
  </si>
  <si>
    <t>STW13RCT43</t>
  </si>
  <si>
    <t xml:space="preserve">9 x 13 Inch Rectangular Red Stoneware Baking Dish </t>
  </si>
  <si>
    <t>&lt;br&gt;&lt;b&gt;9 x 13 Inch Rectangular Red Stoneware Baking Dish &lt;/b&gt;&lt;br&gt;This 9 x 13 Inch Baking Dish is a kitchen staple for weeknight meals, cakes, and casseroles. Molded out of natural clay, this elegant piece is fired at high temperatures and then glazed with a vibrant gloss finish for a lifetime of better baking and stylish serving. &lt;br&gt;</t>
  </si>
  <si>
    <t>STW13RCT33</t>
  </si>
  <si>
    <t xml:space="preserve">9 x 13 Inch Rectangular Blue Stoneware Baking Dish </t>
  </si>
  <si>
    <t>&lt;br&gt;&lt;b&gt;9 x 13 Inch Rectangular Blue Stoneware Baking Dish &lt;/b&gt;&lt;br&gt;This 9 x 13 Inch Baking Dish is a kitchen staple for weeknight meals, cakes, and casseroles. Molded out of natural clay, this elegant piece is fired at high temperatures and then glazed with a vibrant gloss finish for a lifetime of better baking and stylish serving. &lt;br&gt;</t>
  </si>
  <si>
    <t>A-CARECP1</t>
  </si>
  <si>
    <t xml:space="preserve">Seasoned Cast Iron Care Kit </t>
  </si>
  <si>
    <t>&lt;br&gt;&lt;b&gt;Seasoned Cast Iron Care Kit &lt;/b&gt;&lt;br&gt;The Seasoned Cast Iron Care Kit has all the essentials you need to use and care for your cast iron cookware. Our seasoning spray is made of 100% canola oil. The polycarbonate Pan Scraper won’t collect food particles, and features an assortment of angles to easily clean your cookware. The Silicone Handle Holder protects up to 500° F. The Scrub Brush features stiff bristles to easily clean and preserve your cookware’s finish. &lt;br&gt;</t>
  </si>
  <si>
    <t>STW9R13</t>
  </si>
  <si>
    <t xml:space="preserve">9.5 Inch Round Oyster Stoneware Baking Dish </t>
  </si>
  <si>
    <t>&lt;br&gt;&lt;b&gt;9.5 Inch Round Oyster Stoneware Baking Dish &lt;/b&gt;&lt;br&gt;The 9.5 Inch Round Baking Dish is ideal for homemade pies and cobblers. Molded out of natural clay, this elegant piece is fired at high temperatures and then glazed with a vibrant gloss finish for a lifetime of better baking and stylish serving. &lt;br&gt;</t>
  </si>
  <si>
    <t>STW9R33</t>
  </si>
  <si>
    <t xml:space="preserve">9.5 Inch Round Blue Stoneware Baking Dish </t>
  </si>
  <si>
    <t>&lt;br&gt;&lt;b&gt;9.5 Inch Round Blue Stoneware Baking Dish &lt;/b&gt;&lt;br&gt;The 9.5 Inch Round Baking Dish is ideal for homemade pies and cobblers. Molded out of natural clay, this elegant piece is fired at high temperatures and then glazed with a vibrant gloss finish for a lifetime of better baking and stylish serving. &lt;br&gt;</t>
  </si>
  <si>
    <t>STW9R43</t>
  </si>
  <si>
    <t xml:space="preserve">9.5 Inch Round Red Stoneware Baking Dish </t>
  </si>
  <si>
    <t>&lt;br&gt;&lt;b&gt;9.5 Inch Round Red Stoneware Baking Dish &lt;/b&gt;&lt;br&gt;The 9.5 Inch Round Baking Dish is ideal for homemade pies and cobblers. Molded out of natural clay, this elegant piece is fired at high temperatures and then glazed with a vibrant gloss finish for a lifetime of better baking and stylish serving. &lt;br&gt;</t>
  </si>
  <si>
    <t>8FB2</t>
  </si>
  <si>
    <t xml:space="preserve">9 Inch Deep Fry Basket </t>
  </si>
  <si>
    <t>&lt;br&gt;&lt;b&gt;9 Inch Deep Fry Basket &lt;/b&gt;&lt;br&gt;Deep-fry favorite foods in Lodge's commercial-grade fry baskets that fit in Lodge Dutch ovens. Available in three sizes — 9 inch, 10.5 inch and 11.5 inch — they make quick work of frying food. &lt;br&gt;</t>
  </si>
  <si>
    <t>10FB2</t>
  </si>
  <si>
    <t xml:space="preserve">10.5 Inch Deep Fry Basket </t>
  </si>
  <si>
    <t>&lt;br&gt;&lt;b&gt;10.5 Inch Deep Fry Basket &lt;/b&gt;&lt;br&gt;Deep-fry favorite foods in Lodge's commercial-grade fry baskets that fit in Lodge Dutch ovens. Available in three sizes−9 inch, 10.5 inch and 11.5 inch−they make quick work of frying food. &lt;br&gt;</t>
  </si>
  <si>
    <t>12FB2</t>
  </si>
  <si>
    <t xml:space="preserve">11.5 Inch Deep Fry Basket </t>
  </si>
  <si>
    <t>&lt;br&gt;&lt;b&gt;11.5 Inch Deep Fry Basket &lt;/b&gt;&lt;br&gt;Deep-fry favorite foods in Lodge's commercial-grade fry baskets that fit in Lodge Dutch ovens. Available in three sizes−9 inch, 10.5 inch and 11.5 inch−they make quick work of frying food. &lt;br&gt;</t>
  </si>
  <si>
    <t>ASBO</t>
  </si>
  <si>
    <t xml:space="preserve">Stainless Steel Bottle Opener </t>
  </si>
  <si>
    <t>&lt;br&gt;&lt;b&gt;Stainless Steel Bottle Opener &lt;/b&gt;&lt;br&gt;Whether you're looking for a great stocking stuffer or want to be prepared anytime someone asks for help opening a bottle, you can't go wrong with this eye-catching Stainless Steel Bottle Opener. It's made in the USA with durable stainless steel. &lt;br&gt;</t>
  </si>
  <si>
    <t>HHBAN41</t>
  </si>
  <si>
    <t xml:space="preserve">Set of 2 Red Bandana Hot Handle Holders </t>
  </si>
  <si>
    <t>&lt;br&gt;&lt;b&gt;Set of 2 Red Bandana Hot Handle Holders &lt;/b&gt;&lt;br&gt;Add some style, comfort, and safety to your cast iron cooking experience with this 2-piece set of handle holders featuring a paisley bandana design. &lt;br&gt;</t>
  </si>
  <si>
    <t>2HHC2</t>
  </si>
  <si>
    <t xml:space="preserve">Set of 2 Chili Pepper Fabric Hot Handle Holders </t>
  </si>
  <si>
    <t>&lt;br&gt;&lt;b&gt;Set of 2 Chili Pepper Fabric Hot Handle Holders &lt;/b&gt;&lt;br&gt;Add some style, comfort, and safety to your cast iron cooking experience with this 2-piece set of handle holders featuring a chili pepper design.&lt;br&gt;</t>
  </si>
  <si>
    <t>2HH2</t>
  </si>
  <si>
    <t xml:space="preserve">Set of 2 Striped Fabric Hot Handle Holders </t>
  </si>
  <si>
    <t>&lt;br&gt;&lt;b&gt;Set of 2 Striped Fabric Hot Handle Holders &lt;/b&gt;&lt;br&gt;Add some style, comfort, and safety to your cast iron cooking experience with this 2-piece set of handle holders featuring one black-and-white and one red-and-white striped design. &lt;br&gt;</t>
  </si>
  <si>
    <t>2HHMC2</t>
  </si>
  <si>
    <t xml:space="preserve">Set of 2 Multicolor Chili Pepper Fabric Hot Handle Holders </t>
  </si>
  <si>
    <t>&lt;br&gt;&lt;b&gt;Set of 2 Multicolor Chili Pepper Fabric Hot Handle Holders &lt;/b&gt;&lt;br&gt;Add some style, comfort, and safety to your cast iron cooking experience with this 2-piece set of handle holders featuring a multicolor chili pepper design.  &lt;br&gt;</t>
  </si>
  <si>
    <t>2HHCAM2</t>
  </si>
  <si>
    <t xml:space="preserve">Set of 2 Camouflage Fabric Hot Handle Holders </t>
  </si>
  <si>
    <t>&lt;br&gt;&lt;b&gt;Set of 2 Camouflage Fabric Hot Handle Holders &lt;/b&gt;&lt;br&gt;Add some style, comfort, and safety to your cast iron cooking experience with this 2-piece set of handle holders featuring a camouflage design. &lt;br&gt;</t>
  </si>
  <si>
    <t>UOPB</t>
  </si>
  <si>
    <t xml:space="preserve">Oval Walnut Wood Underliner </t>
  </si>
  <si>
    <t>&lt;br&gt;&lt;b&gt;Oval Walnut Wood Underliner &lt;/b&gt;&lt;br&gt;Made to protect counters and tabletops, Lodge wood underliners fit perfectly under our cast iron servers to elevate your table presentation. &lt;br&gt;</t>
  </si>
  <si>
    <t>UJOP</t>
  </si>
  <si>
    <t xml:space="preserve">13.25 Inch Jumbo Oval Walnut Wood Underliner </t>
  </si>
  <si>
    <t>&lt;br&gt;&lt;b&gt;13.25 Inch Jumbo Oval Walnut Wood Underliner &lt;/b&gt;&lt;br&gt;Made to protect counters and tabletops, Lodge wood underliners fit perfectly under our cast iron servers to elevate your table presentation. &lt;br&gt;</t>
  </si>
  <si>
    <t>U7RP</t>
  </si>
  <si>
    <t xml:space="preserve">9.25 Inch Round Wood Underliner </t>
  </si>
  <si>
    <t>&lt;br&gt;&lt;b&gt;9.25 Inch Round Wood Underliner &lt;/b&gt;&lt;br&gt;Made to protect counters and tabletops, Lodge wood underliners fit perfectly under our cast iron servers to elevate your table presentation. &lt;br&gt;</t>
  </si>
  <si>
    <t>U3RP</t>
  </si>
  <si>
    <t xml:space="preserve">6.5 Inch Round Walnut Wood Underliner </t>
  </si>
  <si>
    <t>&lt;br&gt;&lt;b&gt;6.5 Inch Round Walnut Wood Underliner &lt;/b&gt;&lt;br&gt;Made to protect counters and tabletops, Lodge wood underliners fit perfectly under our cast iron servers to elevate your table presentation. &lt;br&gt;</t>
  </si>
  <si>
    <t>U8RP</t>
  </si>
  <si>
    <t xml:space="preserve">9.5 Inch Round Walnut Wood Underliner </t>
  </si>
  <si>
    <t>&lt;br&gt;&lt;b&gt;9.5 Inch Round Walnut Wood Underliner &lt;/b&gt;&lt;br&gt;Made to protect counters and tabletops, Lodge wood underliners fit perfectly under our cast iron servers to elevate your table presentation. &lt;br&gt;</t>
  </si>
  <si>
    <t>U6RP</t>
  </si>
  <si>
    <t xml:space="preserve">8 Inch Round Walnut Wood Underliner </t>
  </si>
  <si>
    <t>&lt;br&gt;&lt;b&gt;8 Inch Round Walnut Wood Underliner &lt;/b&gt;&lt;br&gt;Made to protect counters and tabletops, Lodge wood underliners fit perfectly under our cast iron servers to elevate your table presentation. &lt;br&gt;</t>
  </si>
  <si>
    <t>U5RP</t>
  </si>
  <si>
    <t xml:space="preserve">7.25 Inch Round Walnut Wood Underliner </t>
  </si>
  <si>
    <t>&lt;br&gt;&lt;b&gt;7.25 Inch Round Walnut Wood Underliner &lt;/b&gt;&lt;br&gt;Made to protect counters and tabletops, Lodge wood underliners fit perfectly under our cast iron servers to elevate your table presentation. &lt;br&gt;</t>
  </si>
  <si>
    <t>A12F3</t>
  </si>
  <si>
    <t xml:space="preserve">12 Inch Aluminum Foil Camp Dutch Oven Liners, 3 Pack </t>
  </si>
  <si>
    <t>&lt;br&gt;&lt;b&gt;12 Inch Aluminum Foil Camp Dutch Oven Liners, 3 Pack &lt;/b&gt;&lt;br&gt;Make camp cooking cleanup easier than ever with these aluminum foil liners. Made of 100% recyclable aluminum, these durable liners will be the perfect addition to your next camping trip. Comes in a pack of 3. &lt;br&gt;</t>
  </si>
  <si>
    <t>A10F12</t>
  </si>
  <si>
    <t xml:space="preserve">10 Inch Aluminum Foil Camp Dutch Oven Liners, 12 Pack </t>
  </si>
  <si>
    <t>&lt;br&gt;&lt;b&gt;10 Inch Aluminum Foil Camp Dutch Oven Liners, 12 Pack &lt;/b&gt;&lt;br&gt;Make camp cooking cleanup easier than ever with these aluminum foil liners. Made of 100% recyclable aluminum, these durable liners will be the perfect addition to your next camping trip. Comes in a pack of 12. &lt;br&gt;</t>
  </si>
  <si>
    <t>A12F12</t>
  </si>
  <si>
    <t xml:space="preserve">12 Inch Aluminum Foil Camp Dutch Oven Liners, 12 Pack </t>
  </si>
  <si>
    <t>&lt;br&gt;&lt;b&gt;12 Inch Aluminum Foil Camp Dutch Oven Liners, 12 Pack &lt;/b&gt;&lt;br&gt;Make camp cooking cleanup easier than ever with these aluminum foil liners. Made of 100% recyclable aluminum, these durable liners will be the perfect addition to your next camping trip. Comes in a pack of 12. &lt;br&gt;</t>
  </si>
  <si>
    <t>A10F3</t>
  </si>
  <si>
    <t xml:space="preserve">10 Inch Aluminum Foil Camp Dutch Oven Liners, 3 Pack </t>
  </si>
  <si>
    <t>&lt;br&gt;&lt;b&gt;10 Inch Aluminum Foil Camp Dutch Oven Liners, 3 Pack &lt;/b&gt;&lt;br&gt;Make camp cooking cleanup easier than ever with these aluminum foil liners. Made of 100% recyclable aluminum, these durable liners will be the perfect addition to your next camping trip. Comes in a pack of 3. &lt;br&gt;</t>
  </si>
  <si>
    <t>ATP2</t>
  </si>
  <si>
    <t xml:space="preserve">Adjustable Camp Tripod </t>
  </si>
  <si>
    <t>&lt;br&gt;&lt;b&gt;Adjustable Camp Tripod &lt;/b&gt;&lt;br&gt;You never know where your outdoor adventures will take you. That's why you need the Adjustable Camp Tripod, so you can change the height as needed depending on where you are and what heat source you're using. Constructed from solid steel with a galvanized chain, the tripod is ideally suited for use with Lodge Camp Dutch Ovens for a secure hold while you enjoy the great outdoors. This adjustable size comes with a tote bag made of strong polyester and durable PVC backing.&lt;br&gt;</t>
  </si>
  <si>
    <t>A5</t>
  </si>
  <si>
    <t xml:space="preserve">Camp Dutch Oven Lid Lifter </t>
  </si>
  <si>
    <t>&lt;br&gt;&lt;b&gt;Camp Dutch Oven Lid Lifter &lt;/b&gt;&lt;br&gt;Outdoor camp cooking is all about fun, and also safety. With the Camp Dutch Oven Lid Lifter, you can safely lift hot lids full of coals and move Dutch ovens from the fire to the table. &lt;br&gt;</t>
  </si>
  <si>
    <t>A5DLL</t>
  </si>
  <si>
    <t xml:space="preserve">Deluxe Lid Lifter </t>
  </si>
  <si>
    <t>&lt;br&gt;&lt;b&gt;Deluxe Lid Lifter &lt;/b&gt;&lt;br&gt;When you put coals on the lid of your camp Dutch oven, you're surrounding your food with heat for efficient cooking. But how do you remove the lid to safely check your food and not drop ashes in the dish? With this Deluxe Lid Lifter, you keep ashes out and the heat away from your hands. The squeeze grip keeps a tight hold on your lid so you can safely remove it from the Dutch oven base when it's time to stir or serve. &lt;br&gt;</t>
  </si>
  <si>
    <t>A5-1</t>
  </si>
  <si>
    <t xml:space="preserve">Charcoal Chimney Starter </t>
  </si>
  <si>
    <t>&lt;br&gt;&lt;b&gt;Charcoal Chimney Starter &lt;/b&gt;&lt;br&gt;With this Charcoal Chimney Starter, you can produce hot coals in 10 minutes with just a piece of paper and a match. Made of galvanized steel with a wood handle, this chimney starter holds a substantial amount of charcoal so you can keep your food hot and cooking! &lt;br&gt;</t>
  </si>
  <si>
    <t>A-RUSTY1B</t>
  </si>
  <si>
    <t xml:space="preserve">Lodge Rust Eraser </t>
  </si>
  <si>
    <t>&lt;br&gt;&lt;b&gt;Lodge Rust Eraser &lt;/b&gt;&lt;br&gt;Successfully restore any piece of Lodge cast iron cookware with our Rust Eraser. This is the best tool to have in your arsenal when you want to restore family herilooms, remove rust from a Sportsman's grill left outside too long, and so much more! It provides precision when removing surface rust and tarnish. (Can even be used on knives, tools, and grill grates!) Note: Removes rust down to the bare iron, requiring reseasoning of your cookware. &lt;br&gt;</t>
  </si>
  <si>
    <t>A5-11</t>
  </si>
  <si>
    <t xml:space="preserve">4-in-1 Camp Dutch Oven Tool </t>
  </si>
  <si>
    <t>&lt;br&gt;&lt;b&gt;4-in-1 Camp Dutch Oven Tool &lt;/b&gt;&lt;br&gt;The 4-in-1 is the ultimate multitasker for campsite cooking. It protects your hands from heat, keeps your cookware off the ground, and maximizes your cooking area. Use as cook stand, a lid lifter, lid stand, and bail lifter. &lt;br&gt;</t>
  </si>
  <si>
    <t>A5-2</t>
  </si>
  <si>
    <t xml:space="preserve">Leather Gloves </t>
  </si>
  <si>
    <t>&lt;br&gt;&lt;b&gt;Leather Gloves &lt;/b&gt;&lt;br&gt;Made with brushed black leather, these gloves are fully lined and sewn with durable leather welting on the finger seams. &lt;br&gt;</t>
  </si>
  <si>
    <t>A5-4</t>
  </si>
  <si>
    <t xml:space="preserve">16 Inch Tongs </t>
  </si>
  <si>
    <t>&lt;br&gt;&lt;b&gt;16 Inch Tongs &lt;/b&gt;&lt;br&gt;These 16 Inch Tongs are perfect for handling hot coals or briquettes. &lt;br&gt;</t>
  </si>
  <si>
    <t>A5-5</t>
  </si>
  <si>
    <t xml:space="preserve">Chuckwagon Dinner Bell </t>
  </si>
  <si>
    <t>&lt;br&gt;&lt;b&gt;Chuckwagon Dinner Bell &lt;/b&gt;&lt;br&gt;Whether you want to call your kids in for dinner with an unmistakable sound, or you want to remake scenes from old westerns, this Chuckwagon Dinner Bell comes in handy at supper time. This piece of Americana is made of black steel with a black leather hanging strap. &lt;br&gt;</t>
  </si>
  <si>
    <t>A5-8</t>
  </si>
  <si>
    <t xml:space="preserve">Fire &amp; Cook Stand </t>
  </si>
  <si>
    <t>&lt;br&gt;&lt;b&gt;Fire &amp; Cook Stand &lt;/b&gt;&lt;br&gt;There's nothing quite like cooking outside. With the Fire &amp; Cook Stand, you can turn any fire into an outdoor kitchen! The cast iron base rings and wrought iron legs hold Dutch ovens, skillets, and more above the heat for optimal outdoor cooking. &lt;br&gt;</t>
  </si>
  <si>
    <t>A5DOL</t>
  </si>
  <si>
    <t xml:space="preserve">20 Inch Parchment Paper Dutch Oven Liners, Set of 8 </t>
  </si>
  <si>
    <t>&lt;br&gt;&lt;b&gt;20 Inch Parchment Paper Dutch Oven Liners, Set of 8 &lt;/b&gt;&lt;br&gt;These Parchment Paper Dutch Oven Liners make cleaning up easy and fast. Eight, 20 inch diameter liners are included in a compact box that saves room in your pack for more food. &lt;br&gt;</t>
  </si>
  <si>
    <t>A-CAREEP1</t>
  </si>
  <si>
    <t xml:space="preserve">Enameled Cast Iron &amp; Stoneware Care Kit </t>
  </si>
  <si>
    <t>&lt;br&gt;&lt;b&gt;Enameled Cast Iron &amp; Stoneware Care Kit &lt;/b&gt;&lt;br&gt;The Enameled Cast Iron &amp; Stoneware Care Kit includes all the essentials for using and caring for your Enameled Cast Iron and Stoneware pieces. The kit includes a bottle of enamel cleaner, a polycarbonate Pan Scraper that's dishwasher safe, a bag of pot protectors, and a Scrub Brush with stiff bristles to easily clean and preserve your cookware’s finish. &lt;br&gt;</t>
  </si>
  <si>
    <t>ACM10R41</t>
  </si>
  <si>
    <t xml:space="preserve">Red Chainmail Scrubbing Pad </t>
  </si>
  <si>
    <t>&lt;br&gt;&lt;b&gt;Red Chainmail Scrubbing Pad &lt;/b&gt;&lt;br&gt;The Chainmail Scrubbing Pad has stainless steel chainmail rings that create a textured surface, ideal for heavy-duty cleaning. The dishwasher-safe tool requires minimal storage space and will last a lifetime. &lt;br&gt;</t>
  </si>
  <si>
    <t>ADT2SETA</t>
  </si>
  <si>
    <t xml:space="preserve">18 x 28 Inch Dish Towel Set </t>
  </si>
  <si>
    <t>&lt;br&gt;&lt;b&gt;18 x 28 Inch Dish Towel Set &lt;/b&gt;&lt;br&gt;These dish towels are perfect for any job in the kitchen; drying dishes, hands, or fresh produce. The simple, but unique, designs pair well with any classic or modern kitchen decor. &lt;br&gt;</t>
  </si>
  <si>
    <t>ADTSK05</t>
  </si>
  <si>
    <t xml:space="preserve">18 x 28 Inch Skillet Design Dish Towel </t>
  </si>
  <si>
    <t>&lt;br&gt;&lt;b&gt;18 x 28 Inch Skillet Design Dish Towel &lt;/b&gt;&lt;br&gt;This dish towel is perfect for any job in the kitchen from drying dishes to wiping counters. The simple, but unique, skillet design pairs well with any classic or modern kitchen decor. &lt;br&gt;</t>
  </si>
  <si>
    <t>A-HAC</t>
  </si>
  <si>
    <t xml:space="preserve">Hook &amp; Carry Steel Handles </t>
  </si>
  <si>
    <t>&lt;br&gt;&lt;b&gt;Hook &amp; Carry Steel Handles &lt;/b&gt;&lt;br&gt;This 2-handle set keeps hands away from hot cookware or campfires while providing a secure grip for great control. Perfect for use with the Cook-It-All, the Fish Pan, and other dual handle pans. &lt;br&gt;</t>
  </si>
  <si>
    <t>ALHHSS85</t>
  </si>
  <si>
    <t xml:space="preserve">Nokona Leather Handle Holder </t>
  </si>
  <si>
    <t>&lt;br&gt;&lt;b&gt;Nokona Leather Handle Holder &lt;/b&gt;&lt;br&gt;Lodge teamed up with legendary ball glove makers Nokona to create this premium leather handle holder. Each holder is handcrafted in the USA out of full-grain leather, providing a stylish and secure grip to last a lifetime. &lt;br&gt;</t>
  </si>
  <si>
    <t>APP11</t>
  </si>
  <si>
    <t xml:space="preserve">Pot Protectors </t>
  </si>
  <si>
    <t>&lt;br&gt;&lt;b&gt;Pot Protectors &lt;/b&gt;&lt;br&gt;Lodge Pot Protectors are designed to protect your cookware from chipping and keep moisture from building up when storing. The set includes 6 protectors. &lt;br&gt;</t>
  </si>
  <si>
    <t>AS7DT22</t>
  </si>
  <si>
    <t xml:space="preserve">7.25 Inch Deluxe Round Sunflower Yellow Silicone Trivet </t>
  </si>
  <si>
    <t>&lt;br&gt;&lt;b&gt;7.25 Inch Deluxe Round Sunflower Yellow Silicone Trivet &lt;/b&gt;&lt;br&gt;Add a dash of color to your dinner table with these Deluxe Round Silicone Trivets. The 7.25 inch diameter trivets feature the iconic Lodge "drop circle" design. They protect surfaces from heat up to 525° F and protect hands up to 450° F. &lt;br&gt;</t>
  </si>
  <si>
    <t>AS7DT36</t>
  </si>
  <si>
    <t xml:space="preserve">7.25 Inch Deluxe Round Ocean Blue Silicone Trivet </t>
  </si>
  <si>
    <t>&lt;br&gt;&lt;b&gt;7.25 Inch Deluxe Round Ocean Blue Silicone Trivet &lt;/b&gt;&lt;br&gt;Add a dash of color to your dinner table with these Deluxe Round Silicone Trivets. The 7.25 inch diameter trivets feature the iconic Lodge "drop circle" design. They protect surfaces from heat up to 525° F and protect hands up to 450° F. &lt;br&gt;</t>
  </si>
  <si>
    <t>AS7DT41</t>
  </si>
  <si>
    <t xml:space="preserve">7.25 Inch Deluxe Round Red Silicone Trivet </t>
  </si>
  <si>
    <t>&lt;br&gt;&lt;b&gt;7.25 Inch Deluxe Round Red Silicone Trivet &lt;/b&gt;&lt;br&gt;Add a dash of color to your dinner table with these Deluxe Round Silicone Trivets. The 7.25 inch diameter trivets feature the iconic Lodge "drop circle" design. They protect surfaces from heat up to 525° F and protect hands up to 450° F. &lt;br&gt;</t>
  </si>
  <si>
    <t>AS7DT06</t>
  </si>
  <si>
    <t xml:space="preserve">7.25 Inch Deluxe Round Stone Gray Silicone Trivet </t>
  </si>
  <si>
    <t>&lt;br&gt;&lt;b&gt;7.25 Inch Deluxe Round Stone Gray Silicone Trivet &lt;/b&gt;&lt;br&gt;Add a dash of color to your dinner table with these Deluxe Round Silicone Trivets. The 7.25 inch diameter trivets feature the iconic Lodge "drop circle" design. They protect surfaces from heat up to 525° F and protect hands up to 450° F. &lt;br&gt;</t>
  </si>
  <si>
    <t>Lodge</t>
  </si>
  <si>
    <t>Zojirushi</t>
  </si>
  <si>
    <t>Induction Heating System Rice Cooker &amp; Warmer NP-GBC05</t>
  </si>
  <si>
    <t>&lt;br&gt;&lt;b&gt;Induction Heating System Rice Cooker &amp; Warmer NP-GBC05&lt;/b&gt;&lt;br&gt;The 3-cup capacity Induction Heating (IH) System Rice Cooker &amp; Warmer is ideal for singles and smaller families. It cooks as little as 1/2-cup of rice and takes up minimal space. Superior IH technology efficiently prepares flawless rice every time.&lt;br&gt;</t>
  </si>
  <si>
    <t>NP-GBC05</t>
  </si>
  <si>
    <t>Micom Rice Cooker &amp; Warmer NS-LGC05</t>
  </si>
  <si>
    <t>NS-LGC05</t>
  </si>
  <si>
    <t>&lt;br&gt;&lt;b&gt;Micom Rice Cooker &amp; Warmer NS-LGC05&lt;/b&gt;&lt;br&gt;The 3-cup Micom Rice Cooker &amp; Warmer features an expanded menu with steel cut oatmeal and GABA brown rice settings for more healthy options. With its compact size and ability to cook as little as 1/2 a cup of rice or oats, this rice cooker is ideal for small families or couples.&lt;br&gt;</t>
  </si>
  <si>
    <t>Micom Rice Cooker &amp; Warmer NL-BAC05</t>
  </si>
  <si>
    <t>&lt;br&gt;&lt;b&gt;Micom Rice Cooker &amp; Warmer NL-BAC05&lt;/b&gt;&lt;br&gt;Introducing the quinoa menu setting for delicious white, red, black or rainbow quinoa. The 3-cup Micom Rice Cooker &amp; Warmer is also pre-programmed to cook healthy favorites like brown rice and steel cut oatmeal. Cook as little as 1/2 a cup of rice or grains for just-right proportions.&lt;br&gt;</t>
  </si>
  <si>
    <t>NL-BAC05</t>
  </si>
  <si>
    <t>Home Bakery Virtuoso Plus Breadmaker BB-PDC20</t>
  </si>
  <si>
    <t>BB-PDC20</t>
  </si>
  <si>
    <t>&lt;br&gt;&lt;b&gt;Home Bakery Virtuoso Plus Breadmaker BB-PDC20&lt;/b&gt;&lt;br&gt;The Home Bakery Virtuoso Plus Breadmaker bakes a traditional-shaped 2-lb. loaf of bread automatically. Dual kneading blades and additional heater on the lid ensures thorough kneading and even baking. Expanded healthy course options include Multigrain, Whole Wheat, Rapid Whole Wheat, Gluten Free, Salt Free, Sugar Free and Vegan.&lt;br&gt;</t>
  </si>
  <si>
    <t>Home Bakery Supreme Breadmaker BB-CEC20</t>
  </si>
  <si>
    <t>BB-CEC20</t>
  </si>
  <si>
    <t>&lt;br&gt;&lt;b&gt;Home Bakery Supreme Breadmaker BB-CEC20&lt;/b&gt;&lt;br&gt;The Home Bakery Supreme® Breadmaker bakes a large traditional rectangular shaped 2 lb. loaf of bread, and has menu courses for a variety of other cooking needs including cake, dough, sourdough starter, jam and even for making meatloaf.&lt;br&gt;</t>
  </si>
  <si>
    <t>Fresh Brew Plus Thermal Carafe Coffee Maker EC-YTC100</t>
  </si>
  <si>
    <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t>
  </si>
  <si>
    <t>EC-YTC100</t>
  </si>
  <si>
    <t>Fresh Brew Plus 12-Cup Coffee Maker EC-YGC120</t>
  </si>
  <si>
    <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t>
  </si>
  <si>
    <t>EC-YGC120</t>
  </si>
  <si>
    <t>Stainless Steel Food Jar SW-FCE75</t>
  </si>
  <si>
    <t>&lt;br&gt;&lt;b&gt;Stainless Steel Food Jar SW-FCE75 25oz&lt;/b&gt;&lt;br&gt;The Stainless Steel Food Jar features vacuum insulation that keeps foods or beverages hot or cold for hours. The Electro-polished SlickSteel finish interior resists corrosion and repels stains.&lt;br&gt;</t>
  </si>
  <si>
    <t>SW-FCE75</t>
  </si>
  <si>
    <t>Thermos</t>
  </si>
  <si>
    <t>Thermos Stainless King 40oz Beverage Bottle</t>
  </si>
  <si>
    <t>Thermos Stainless King 160oz Food Jar with Spoon</t>
  </si>
  <si>
    <t>Thermos Stainless King 24oz Food Jar</t>
  </si>
  <si>
    <t>Guardian 18oz Travel Food Jar</t>
  </si>
  <si>
    <t>&lt;br&gt;&lt;b&gt;Thermos Stainless King 40oz Beverage Bottle&lt;/b&gt;&lt;br&gt;An ideal choice for people on the go, the THERMOS Stainless King Vacuum Insulated Beverage Bottle is built to last and loaded with features to make for a more enjoyable drinking experience. THERMOS vacuum insulation technology virtually eliminates temperature change within the beverage container by creating an airless space between two stainless steel walls.&lt;br&gt;</t>
  </si>
  <si>
    <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</si>
  <si>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</si>
  <si>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</si>
  <si>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Thermos 12 Ounce Food Jar with Microwavable Container</t>
  </si>
  <si>
    <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</si>
  <si>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AnovaLodge1</t>
  </si>
  <si>
    <t>AnovaLodge2</t>
  </si>
  <si>
    <t>AnovaLodge3</t>
  </si>
  <si>
    <t>AnovaLodge4</t>
  </si>
  <si>
    <t>AnovaLodge5</t>
  </si>
  <si>
    <t>AnovaLodge6</t>
  </si>
  <si>
    <t>AnovaZojirushi1</t>
  </si>
  <si>
    <t>AnovaZojirushi2</t>
  </si>
  <si>
    <t>AnovaZojirushi3</t>
  </si>
  <si>
    <t>AnovaZojirushi4</t>
  </si>
  <si>
    <t>AnovaZojirushi5</t>
  </si>
  <si>
    <t>AnovaZojirushi6</t>
  </si>
  <si>
    <t>AnovaThermos1</t>
  </si>
  <si>
    <t>AnovaThermos2</t>
  </si>
  <si>
    <t>AnovaThermos3</t>
  </si>
  <si>
    <t>AnovaThermos4</t>
  </si>
  <si>
    <t>AnovaThermos5</t>
  </si>
  <si>
    <t>AnovaThermos6</t>
  </si>
  <si>
    <t xml:space="preserve">Lodge 3.2 Quart Cast Iron Combo Cooker </t>
  </si>
  <si>
    <t xml:space="preserve">Lodge 12 Inch Dual Handle Cast Iron Grill Pan </t>
  </si>
  <si>
    <t xml:space="preserve">Lodge Blacklock 49 4 Quart Deep Skillet With Lid </t>
  </si>
  <si>
    <t xml:space="preserve">Lodge 13.25 Inch Cast Iron Skillet </t>
  </si>
  <si>
    <t xml:space="preserve">Lodge 5 Quart Cast Iron Dutch Oven </t>
  </si>
  <si>
    <t xml:space="preserve">Lodge Chef Collection 12 Inch Cast Iron Skillet </t>
  </si>
  <si>
    <t xml:space="preserve">Lodge Chef Collection 11 Inch Cast Iron Square Griddle </t>
  </si>
  <si>
    <t xml:space="preserve">Lodge 12 Inch Cast Iron Skillet </t>
  </si>
  <si>
    <t>Zojirushi Induction Heating System Rice Cooker &amp; Warmer NP-GBC05</t>
  </si>
  <si>
    <t>Zojirushi Micom Rice Cooker &amp; Warmer NS-LGC05</t>
  </si>
  <si>
    <t>Zojirushi Micom Rice Cooker &amp; Warmer NL-BAC05</t>
  </si>
  <si>
    <t>Zojirushi Home Bakery Virtuoso Plus Breadmaker BB-PDC20</t>
  </si>
  <si>
    <t>Zojirushi Home Bakery Supreme Breadmaker BB-CEC20</t>
  </si>
  <si>
    <t>Zojirushi Fresh Brew Plus Thermal Carafe Coffee Maker EC-YTC100</t>
  </si>
  <si>
    <t>Zojirushi Fresh Brew Plus 12-Cup Coffee Maker EC-YGC120</t>
  </si>
  <si>
    <t>Anova Culinary + Lodge Bundle - Sous Vide Precision Cooker Nano + Lodge Chef Collection 12 Inch Cast Iron Skillet</t>
  </si>
  <si>
    <t>Anova Culinary + Lodge Bundle - AN500-US00 Sous Vide Precision Cooker (WiFi) + Lodge 13.25 Inch Cast Iron Skillet</t>
  </si>
  <si>
    <t>Anova Culinary + Lodge Bundle - Sous Vide Precision Cooker Pro (WiFi) + Lodge 3.2 Quart Cast Iron Combo Cooker  + Lodge 13.25 Inch Cast Iron Skillet</t>
  </si>
  <si>
    <t>Anova Culinary Bundle with Sous Vide Precision Cooker Nano + Lodge Chef Collection 12 Inch Cast Iron Skillet  + Lodge Chef Collection 11 Inch Cast Iron Square Griddle</t>
  </si>
  <si>
    <t>Anova Culinary Bundle with AN500-US00 Sous Vide Precision Cooker (WiFi) + Lodge 3.2 Quart Cast Iron Combo Cooker  + Thermos Stainless King 24oz Food Jar</t>
  </si>
  <si>
    <t>Anova Culinary Bundle with AN500-US00 Sous Vide Precision Cooker (WiFi) + Lodge 13.25 Inch Cast Iron Skillet  + Thermos Stainless King 24oz Food Jar</t>
  </si>
  <si>
    <t>Anova Culinary Bundle with Sous Vide Precision Cooker Pro (WiFi) + Zojirushi Micom Rice Cooker &amp; Warmer NS-LGC05</t>
  </si>
  <si>
    <t>Anova Culinary Bundle with AN500-US00 Sous Vide Precision Cooker (WiFi) + Zojirushi Micom Rice Cooker &amp; Warmer NL-BAC05</t>
  </si>
  <si>
    <t>Anova Culinary Bundle with AN500-US00 Sous Vide Precision Cooker (WiFi) + Zojirushi Home Bakery Virtuoso Plus Breadmaker BB-PDC20 + Lodge Blacklock 49 4 Quart Deep Skillet With Lid</t>
  </si>
  <si>
    <t>Anova Culinary Bundle with Sous Vide Precision Cooker Pro (WiFi)  + Zojirushi Home Bakery Supreme Breadmaker BB-CEC20 + Lodge 5 Quart Cast Iron Dutch Oven</t>
  </si>
  <si>
    <t xml:space="preserve">Anova Culinary Bundle with AN500-US00 Sous Vide Precision Cooker (WiFi) + Zojirushi Fresh Brew Plus Thermal Carafe Coffee Maker EC-YTC100 + Lodge Chef Collection 12 Inch Cast Iron Skillet </t>
  </si>
  <si>
    <t>Anova Culinary Bundle with Sous Vide Precision Cooker Nano + Zojirushi Fresh Brew Plus 12-Cup Coffee Maker EC-YGC120 + Lodge Chef Collection 11 Inch Cast Iron Square Griddle</t>
  </si>
  <si>
    <t>Anova Culinary Bundle with AN500-US00 Sous Vide Precision Cooker (WiFi) + Thermos Stainless King 40oz Beverage Bottle</t>
  </si>
  <si>
    <t>Anova Culinary Bundle with Sous Vide Precision Cooker Pro (WiFi)  + Thermos Stainless King 160oz Food Jar with Spoon + Lodge Chef Collection 12 Inch Cast Iron Skillet</t>
  </si>
  <si>
    <t>Anova Culinary Bundle with Sous Vide Precision Cooker Nano + Thermos Stainless King 24oz Food Jar + Lodge Chef Collection 11 Inch Cast Iron Square Griddle</t>
  </si>
  <si>
    <t>Anova Culinary Bundle with AN500-US00 Sous Vide Precision Cooker (WiFi) + Guardian 18oz Travel Food Jar + Zojirushi Fresh Brew Plus Thermal Carafe Coffee Maker EC-YTC100</t>
  </si>
  <si>
    <t>Anova Culinary Bundle with AN500-US00 Sous Vide Precision Cooker (WiFi) + Thermos 12 Ounce Food Jar with Microwavable Container + Zojirushi Fresh Brew Plus 12-Cup Coffee Maker EC-YGC120</t>
  </si>
  <si>
    <t>This Bundle Contains: 1 Anova Culinary AN500-US00 Sous Vide Precision Cooker (WiFi) + 1 Lodge 3.2 Quart Cast Iron Combo Cooker  + 1 Thermos Stainless King 24oz Food Jar</t>
  </si>
  <si>
    <t>This Bundle Contains: 1 Anova Culinary Sous Vide Precision Cooker Pro (WiFi)  + 1 Zojirushi Micom Rice Cooker &amp; Warmer NS-LGC05</t>
  </si>
  <si>
    <t>This Bundle Contains: 1 Anova Culinary AN500-US00 Sous Vide Precision Cooker (WiFi) + 1 Zojirushi Micom Rice Cooker &amp; Warmer NL-BAC05</t>
  </si>
  <si>
    <t>This Bundle Contains: 1 Anova Culinary AN500-US00 Sous Vide Precision Cooker (WiFi) + 1 Zojirushi Home Bakery Virtuoso Plus Breadmaker BB-PDC20 + 1 Lodge Blacklock 49 4 Quart Deep Skillet With Lid</t>
  </si>
  <si>
    <t>This Bundle Contains: 1 Anova Culinary Sous Vide Precision Cooker Pro (WiFi)  + 1 Zojirushi Home Bakery Supreme Breadmaker BB-CEC20 + 1 Lodge 5 Quart Cast Iron Dutch Oven</t>
  </si>
  <si>
    <t>This Bundle Contains: 1 Anova Culinary AN500-US00 Sous Vide Precision Cooker (WiFi) + 1 Thermos Stainless King 40oz Beverage Bottle</t>
  </si>
  <si>
    <t>This Bundle Contains: 1 Anova Culinary Sous Vide Precision Cooker Pro (WiFi)  + 1 Thermos Stainless King 160oz Food Jar with Spoon + 1 Lodge Chef Collection 12 Inch Cast Iron Skillet</t>
  </si>
  <si>
    <t>This Bundle Contains: 1 Anova Culinary Sous Vide Precision Cooker Nano + 1 Thermos Stainless King 24oz Food Jar + 1 Lodge Chef Collection 11 Inch Cast Iron Square Griddle</t>
  </si>
  <si>
    <t>This Bundle Contains: 1 Anova Culinary AN500-US00 Sous Vide Precision Cooker (WiFi) + 1 Guardian 18oz Travel Food Jar + 1 Zojirushi Fresh Brew Plus Thermal Carafe Coffee Maker EC-YTC100</t>
  </si>
  <si>
    <t>This Bundle Contains: 1 Anova Culinary AN500-US00 Sous Vide Precision Cooker (WiFi) + 1 Thermos 12 Ounce Food Jar with Microwavable Container + 1 Zojirushi Fresh Brew Plus 12-Cup Coffee Maker EC-YGC120</t>
  </si>
  <si>
    <t>Lodge-Anova1</t>
  </si>
  <si>
    <t>Lodge-Anova2</t>
  </si>
  <si>
    <t>Lodge-Anova3</t>
  </si>
  <si>
    <t>Lodge-WuAnnov1</t>
  </si>
  <si>
    <t>Lodge-WuAnnov2</t>
  </si>
  <si>
    <t>Lodge-WuAnnov3</t>
  </si>
  <si>
    <t>Lodge-ShuAnov1</t>
  </si>
  <si>
    <t>Lodge-ShuAnov2</t>
  </si>
  <si>
    <t>Lodge-ShuAnov3</t>
  </si>
  <si>
    <t>Lodge-CCAnov1</t>
  </si>
  <si>
    <t>Lodge-CCAnov2</t>
  </si>
  <si>
    <t>Lodge-CCAnov3</t>
  </si>
  <si>
    <t>Lodge Bundle With 3.2 Quart Cast Iron Combo Cooker  + Anova Culinary Sous Vide Precision Cooker Nano</t>
  </si>
  <si>
    <t>Lodge Bundle With 13.25 Inch Cast Iron Skillet  + Anova Culinary AN500-US00 Sous Vide Precision Cooker (WiFi)</t>
  </si>
  <si>
    <t>Lodge Bundle With Chef Collection 12 Inch Cast Iron Skillet  + Lodge Chef Collection 11 Inch Cast Iron Square Griddle  + Anova Culinary Sous Vide Precision Cooker Pro (WiFi)</t>
  </si>
  <si>
    <t>Lodge Bundle With 12 Inch Cast Iron Skillet  + Anova Culinary Sous Vide Precision Cooker Nano + Wüsthof 8516-6 Gourmet Knife Block Set, One Size, Acacia Block, Stainless Knives</t>
  </si>
  <si>
    <t>Lodge Bundle With Chef Collection 11 Inch Cast Iron Square Griddle  + Anova Culinary AN500-US00 Sous Vide Precision Cooker (WiFi) + Wusthof Gourmet 7-Piece Steak-Knife Set with Wooden Block</t>
  </si>
  <si>
    <t>Lodge Bundle With 3.2 Quart Cast Iron Combo Cooker  + Anova Culinary Sous Vide Precision Cooker Pro (WiFi)  + Wusthof Ten Piece Block Set Gourmet, Black</t>
  </si>
  <si>
    <t>Lodge Bundle With 12 Inch Cast Iron Skillet  + Anova Culinary AN500-US00 Sous Vide Precision Cooker (WiFi) + Shun Classic 2 Pc Starter Set</t>
  </si>
  <si>
    <t>Lodge Bundle With 5 Quart Cast Iron Dutch Oven  + Anova Culinary Sous Vide Precision Cooker Nano +  Shun Classic Chef's 6"</t>
  </si>
  <si>
    <t>Lodge Bundle With 3.2 Quart Cast Iron Combo Cooker  + Anova Culinary Sous Vide Precision Cooker Pro (WiFi)  +  Shun Premier 3 Pc Starter Set</t>
  </si>
  <si>
    <t>Lodge Bundle With 12 Inch Cast Iron Skillet  + Anova Culinary Sous Vide Precision Cooker Nano + Chicago Cutlery Burling 14-piece Block Set</t>
  </si>
  <si>
    <t>Lodge Bundle With 12 Inch Dual Handle Cast Iron Grill Pan  + Anova Culinary AN500-US00 Sous Vide Precision Cooker (WiFi) + Chicago Cutlery Insignia Steel 13-piece Block Set</t>
  </si>
  <si>
    <t>Lodge Bundle With Blacklock 49 4 Quart Deep Skillet With Lid  + Anova Culinary Sous Vide Precision Cooker Pro (WiFi)  + Chicago Cutlery Armitage 16-piece Block Set</t>
  </si>
  <si>
    <t xml:space="preserve">This Bundle Contains: 1 Lodge 3.2 Quart Cast Iron Combo Cooker  + 1 Anova Culinary Sous Vide Precision Cooker Nano </t>
  </si>
  <si>
    <t>This Bundle Contains: 1 Lodge 13.25 Inch Cast Iron Skillet  + 1 Anova Culinary AN500-US00 Sous Vide Precision Cooker (WiFi)</t>
  </si>
  <si>
    <t>This Bundle Contains: 1 Lodge Chef Collection 12 Inch Cast Iron Skillet  + 1 Lodge Chef Collection 11 Inch Cast Iron Square Griddle  + 1 Anova Culinary Sous Vide Precision Cooker Pro (WiFi)</t>
  </si>
  <si>
    <t>This Bundle Contains: 1 Lodge 12 Inch Cast Iron Skillet  + 1 Anova Culinary Sous Vide Precision Cooker Nano + 1 Wüsthof 8516-6 Gourmet Knife Block Set, One Size, Acacia Block, Stainless Knives</t>
  </si>
  <si>
    <t>This Bundle Contains: 1 Lodge Chef Collection 11 Inch Cast Iron Square Griddle  + 1 Anova Culinary AN500-US00 Sous Vide Precision Cooker (WiFi) + 1 Wusthof Gourmet 7-Piece Steak-Knife Set with Wooden Block</t>
  </si>
  <si>
    <t>This Bundle Contains: 1 Lodge 3.2 Quart Cast Iron Combo Cooker  + 1 Anova Culinary Sous Vide Precision Cooker Pro (WiFi)  + 1 Wusthof Ten Piece Block Set Gourmet, Black</t>
  </si>
  <si>
    <t>This Bundle Contains: 1 Lodge 12 Inch Cast Iron Skillet  + 1 Anova Culinary AN500-US00 Sous Vide Precision Cooker (WiFi) + 1 Classic 2 Pc Starter Set</t>
  </si>
  <si>
    <t>This Bundle Contains: 1 Lodge 5 Quart Cast Iron Dutch Oven  + 1 Anova Culinary Sous Vide Precision Cooker Nano + 1 Classic Chef's 6"</t>
  </si>
  <si>
    <t>This Bundle Contains: 1 Lodge 3.2 Quart Cast Iron Combo Cooker  + 1 Anova Culinary Sous Vide Precision Cooker Pro (WiFi)  + 1 Premier 3 Pc Starter Set</t>
  </si>
  <si>
    <t>This Bundle Contains: 1 Lodge 12 Inch Cast Iron Skillet  + 1 Anova Culinary Sous Vide Precision Cooker Nano + 1 Chicago Cutlery Burling 14-piece Block Set</t>
  </si>
  <si>
    <t xml:space="preserve">This Bundle Contains: 1 Lodge 12 Inch Dual Handle Cast Iron Grill Pan  + 1 Anova Culinary AN500-US00 Sous Vide Precision Cooker (WiFi) + 1 Chicago Cutlery Insignia Steel 13-piece Block Set </t>
  </si>
  <si>
    <t>This Bundle Contains: 1 Lodge Blacklock 49 4 Quart Deep Skillet With Lid  + 1 Anova Culinary Sous Vide Precision Cooker Pro (WiFi)  + 1 Chicago Cutlery Armitage 16-piece Block Set</t>
  </si>
  <si>
    <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t>
  </si>
  <si>
    <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t>
  </si>
  <si>
    <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t>
  </si>
  <si>
    <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8516-6 Gourmet Knife Block Set, One Size, Acacia Block, Stainless Knives&lt;/b&gt;&lt;br&gt;16 piece set contains a wide assortment of knives for all purposes. Comes with storage block to safely store all of your knives.&lt;br&gt;</t>
  </si>
  <si>
    <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t>
  </si>
  <si>
    <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t>
  </si>
  <si>
    <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t>
  </si>
  <si>
    <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t>
  </si>
  <si>
    <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t>
  </si>
  <si>
    <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t>
  </si>
  <si>
    <t>&lt;br&gt;&lt;b&gt;12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t>
  </si>
  <si>
    <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t>
  </si>
  <si>
    <t>Anova Culinary Bundle with Sous Vide Precision Cooker Nano + Thermos Guardian 18oz Travel Food Jar</t>
  </si>
  <si>
    <t>This Bundle Contains: 1 Anova Culinary Sous Vide Precision Cooker Nano + 1 Lodge Chef Collection 12 Inch Cast Iron Skillet</t>
  </si>
  <si>
    <t>This Bundle Contains: 1 Anova Culinary AN500-US00 Sous Vide Precision Cooker (WiFi) + 1 Lodge 13.25 Inch Cast Iron Skillet</t>
  </si>
  <si>
    <t xml:space="preserve">This Bundle Contains: 1 Anova Culinary Sous Vide Precision Cooker Pro (WiFi)  + 1 Lodge 3.2 Quart Cast Iron Combo Cooker  + 1 Lodge 13.25 Inch Cast Iron Skillet </t>
  </si>
  <si>
    <t>This Bundle Contains: 1 Anova Culinary Sous Vide Precision Cooker Nano + 1 Lodge Chef Collection 12 Inch Cast Iron Skillet  + 1 Lodge Chef Collection 11 Inch Cast Iron Square Griddle</t>
  </si>
  <si>
    <t xml:space="preserve">This Bundle Contains: 1 Anova Culinary AN500-US00 Sous Vide Precision Cooker (WiFi) + 1 Lodge 13.25 Inch Cast Iron Skillet  + 1 Thermos Stainless King 24oz Food Jar </t>
  </si>
  <si>
    <t xml:space="preserve">This Bundle Contains: 1 Anova Culinary AN500-US00 Sous Vide Precision Cooker (WiFi) + 1 Zojirushi Fresh Brew Plus Thermal Carafe Coffee Maker EC-YTC100 + 1 Lodge Chef Collection 12 Inch Cast Iron Skillet </t>
  </si>
  <si>
    <t>This Bundle Contains: 1 Anova Culinary Sous Vide Precision Cooker Nano + 1 Zojirushi Fresh Brew Plus 12-Cup Coffee Maker EC-YGC120 + 1 Lodge Chef Collection 11 Inch Cast Iron Square Griddle</t>
  </si>
  <si>
    <t>This Bundle Contains: 1 Anova Culinary Sous Vide Precision Cooker Nano + 1 Guardian 18oz Travel Food Jar</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</si>
  <si>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</si>
  <si>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</si>
  <si>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</si>
  <si>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</si>
  <si>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</si>
  <si>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</si>
  <si>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F).&lt;br&gt;&lt;br&gt;&lt;b&gt;Micom Rice Cooker &amp; Warmer NS-LGC05&lt;/b&gt;&lt;br&gt;The 3-cup Micom Rice Cooker &amp; Warmer features an expanded menu with steel cut oatmeal and GABA brown rice settings for more healthy options. With its compact size and ability to cook as little as 1/2 a cup of rice or oats, this rice cooker is ideal for small families or couples.&lt;br&gt;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</si>
  <si>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better.&lt;br&gt;&lt;br&gt;&lt;b&gt;Micom Rice Cooker &amp; Warmer NL-BAC05&lt;/b&gt;&lt;br&gt;Introducing the quinoa menu setting for delicious white, red, black or rainbow quinoa. The 3-cup Micom Rice Cooker &amp; Warmer is also pre-programmed to cook healthy favorites like brown rice and steel cut oatmeal. Cook as little as 1/2 a cup of rice or grains for just-right proportions.&lt;br&gt;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</si>
  <si>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better.&lt;br&gt;&lt;br&gt;&lt;b&gt;Home Bakery Virtuoso Plus Breadmaker BB-PDC20&lt;/b&gt;&lt;br&gt;The Home Bakery Virtuoso Plus Breadmaker bakes a traditional-shaped 2-lb. loaf of bread automatically. Dual kneading blades and additional heater on the lid ensures thorough kneading and even baking. Expanded healthy course options include Multigrain, Whole Wheat, Rapid Whole Wheat, Gluten Free, Salt Free, Sugar Free and Vegan.&lt;br&gt;&lt;br&gt;&lt;b&gt;Blacklock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</si>
  <si>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F).&lt;br&gt;&lt;br&gt;&lt;b&gt;Home Bakery Supreme Breadmaker BB-CEC20&lt;/b&gt;&lt;br&gt;The Home Bakery Supreme® Breadmaker bakes a large traditional rectangular shaped 2 lb. loaf of bread, and has menu courses for a variety of other cooking needs including cake, dough, sourdough starter, jam and even for making meatloaf.&lt;br&gt;&lt;br&gt;&lt;b&gt;5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</si>
  <si>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</si>
  <si>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</si>
  <si>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</si>
  <si>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40oz Beverage Bottle&lt;/b&gt;&lt;br&gt;An ideal choice for people on the go, the THERMOS Stainless King Vacuum Insulated Beverage Bottle is built to last and loaded with features to make for a more enjoyable drinking experience. THERMOS vacuum insulation technology virtually eliminates temperature change within the beverage container by creating an airless space between two stainless steel walls.&lt;br&gt;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</si>
  <si>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</si>
  <si>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</si>
  <si>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</si>
  <si>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t>
  </si>
  <si>
    <t>Anova</t>
  </si>
  <si>
    <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t>
  </si>
  <si>
    <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t>
  </si>
  <si>
    <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t>
  </si>
  <si>
    <t>&lt;br&gt;&lt;b&gt;Anova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t>
  </si>
  <si>
    <t>&lt;br&gt;&lt;b&gt;Anova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t>
  </si>
  <si>
    <t>Precision Lid</t>
  </si>
  <si>
    <t>Precision Cooker Container</t>
  </si>
  <si>
    <t>Precision Vacuum Sealer</t>
  </si>
  <si>
    <t>Bag Rolls</t>
  </si>
  <si>
    <t>Pre-Cut Bags</t>
  </si>
  <si>
    <t>24oz</t>
  </si>
  <si>
    <t>16oz</t>
  </si>
  <si>
    <t>18oz</t>
  </si>
  <si>
    <t>12oz</t>
  </si>
  <si>
    <t>Item 5</t>
  </si>
  <si>
    <t>Item 6</t>
  </si>
  <si>
    <t>Item 7</t>
  </si>
  <si>
    <t>Guard</t>
  </si>
  <si>
    <t>AnovaProBundle1</t>
  </si>
  <si>
    <t>AnovaProBundle2</t>
  </si>
  <si>
    <t>AnovaProBundle3</t>
  </si>
  <si>
    <t>AnovaProBundle4</t>
  </si>
  <si>
    <t>AnovaProBundle5</t>
  </si>
  <si>
    <t>AnovaProBundle6</t>
  </si>
  <si>
    <t>Anova Culinary Bundle With Sous Vide Precision Cooker Pro (WiFi)  + Precision Lid + Lodge 13.25 Inch Cast Iron Skillet + Thermos Stainless King 24oz Food Jar</t>
  </si>
  <si>
    <t xml:space="preserve">Anova Culinary Bundle with Sous Vide Precision Cooker Pro (WiFi)  + Precision Vacuum Sealer + Bag Rolls + Thermos Stainless King 160oz Food Jar with Spoon + Lodge 10.25 Inch Cast Iron Dual Handle Pan </t>
  </si>
  <si>
    <t>Anova Culinary bundle with Sous Vide Precision Cooker Pro (WiFi)  + Precision Cooker Container + Lodge 10.25 Inch Cast Iron Dual Handle Pan  + Thermos Stainless King 24oz Food Jar</t>
  </si>
  <si>
    <t>Anova Culinary bundle with Sous Vide Precision Cooker Pro (WiFi) + Precision Vacuum Sealer + Pre-Cut Bags + Lodge 10.25 Inch Cast Iron Dual Handle Pan  + Thermos Guardian 18oz Travel Food Jar</t>
  </si>
  <si>
    <t>Anova Culinary bundle with Sous Vide Precision Cooker Pro (WiFi) + Precision Cooker Container + Precision Vacuum Sealer + Lodge 9 Inch Cast Iron Skillet  + Thermos 12 Ounce Food Jar with Microwavable Container</t>
  </si>
  <si>
    <t>Anova Culinary bundle with Sous Vide Precision Cooker Pro (WiFi)  + Precision Cooker Container + Precision Vacuum Sealer + Pre-Cut Bags + Lodge 13.25 Inch Cast Iron Skillet  + Thermos Stainless King 24oz Food Jar</t>
  </si>
  <si>
    <t>This Bundle Contains: 1 Anova Culinary Sous Vide Precision Cooker Pro (WiFi)  + 1 Precision Lid + 1 Lodge 13.25 Inch Cast Iron Skillet  + 1 Thermos Stainless King 24oz Food Jar</t>
  </si>
  <si>
    <t>This Bundle Contains: 1 Anova Culinary Sous Vide Precision Cooker Pro (WiFi)  + 1 Precision Vacuum Sealer + 1 Bag Rolls + 1 Thermos Stainless King 160oz Food Jar with Spoon + 1 Lodge 10.25 Inch Cast Iron Dual Handle Pan</t>
  </si>
  <si>
    <t>This Bundle Contains: 1 Anova Culinary Sous Vide Precision Cooker Pro (WiFi)  + 1 Precision Cooker Container + 1  Lodge 10.25 Inch Cast Iron Dual Handle Pan  + 1 Thermos Stainless King 24oz Food Jar</t>
  </si>
  <si>
    <t>This Bundle Contains: 1 Anova Culinary Sous Vide Precision Cooker Pro (WiFi)  + 1 Precision Vacuum Sealer + 1 Pre-Cut Bags + 1 Lodge 10.25 Inch Cast Iron Dual Handle Pan  + 1 Guardian 18oz Travel Food Jar</t>
  </si>
  <si>
    <t>This Bundle Contains: 1 Anova Culinary Sous Vide Precision Cooker Pro (WiFi)  + 1 Precision Cooker Container + 1 Precision Vacuum Sealer + 1 Lodge 9 Inch Cast Iron Skillet  + 1 Thermos 12 Ounce Food Jar with Microwavable Container</t>
  </si>
  <si>
    <t>This Bundle Contains: 1 Anova Culinary Sous Vide Precision Cooker Pro (WiFi)  + 1 Precision Cooker Container + 1 Precision Vacuum Sealer + 1 Pre-Cut Bags + 1 Lodge 13.25 Inch Cast Iron Skillet  + 1 Thermos Stainless King 24oz Food Jar</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</si>
  <si>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</si>
  <si>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</si>
  <si>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</si>
  <si>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</si>
  <si>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</si>
  <si>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</si>
  <si>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DASK3MKPROCLI  (Clicky - Cherry MX Blue)</t>
  </si>
  <si>
    <t xml:space="preserve">DASK3MKPROSIL (Soft Tactile - Cherry MX Brown) </t>
  </si>
  <si>
    <t>DASK4MKPROSIL</t>
  </si>
  <si>
    <t>DASK4MKPROCLI</t>
  </si>
  <si>
    <t>4 Professional Mechanical Keyboard  - Cherry MX Brown</t>
  </si>
  <si>
    <t>DASK4MACCLI</t>
  </si>
  <si>
    <t xml:space="preserve">DASK4MACSFT </t>
  </si>
  <si>
    <t>4 Professional for Mac Mechanical Keyboard - Cherry MX Brown</t>
  </si>
  <si>
    <t>4 Professional Mechanical Keyboard  - Cherry MX Blue</t>
  </si>
  <si>
    <t>Model S Professional Mechanical Keyboard - Cherry MX Brown</t>
  </si>
  <si>
    <t xml:space="preserve">DASK4ULTMBRN </t>
  </si>
  <si>
    <t>DASK4ULTMBLU</t>
  </si>
  <si>
    <t>4 Ultimate Mechanical Keyboard - Cherry MX Blue - Blank Keycaps</t>
  </si>
  <si>
    <t>DKPKDK4P0MCC0USX</t>
  </si>
  <si>
    <t xml:space="preserve">4 Root Cherry MX Brown Mechanical Keyboard </t>
  </si>
  <si>
    <t xml:space="preserve">DKPKDK4P0MNS0USX </t>
  </si>
  <si>
    <t>Model S Professional for Mac Mechanical Keyboard - Cherry MX Blue</t>
  </si>
  <si>
    <t xml:space="preserve">4 Root Cherry MX Blue Mechanical Keyboard </t>
  </si>
  <si>
    <t>DasTS1</t>
  </si>
  <si>
    <t>DasTS2</t>
  </si>
  <si>
    <t>DasTS3</t>
  </si>
  <si>
    <t>DasTS4</t>
  </si>
  <si>
    <t>DasTS5</t>
  </si>
  <si>
    <t>DasTS6</t>
  </si>
  <si>
    <t>DasTS7</t>
  </si>
  <si>
    <t>DasTS8</t>
  </si>
  <si>
    <t>DasTS9</t>
  </si>
  <si>
    <t>DasTS10</t>
  </si>
  <si>
    <t>DasTS11</t>
  </si>
  <si>
    <t>DasTS12</t>
  </si>
  <si>
    <t>DasTS13</t>
  </si>
  <si>
    <t>DasTS14</t>
  </si>
  <si>
    <t>DasTS15</t>
  </si>
  <si>
    <t>DasTS16</t>
  </si>
  <si>
    <t>DasTS17</t>
  </si>
  <si>
    <t>DasTS18</t>
  </si>
  <si>
    <t>DasTS19</t>
  </si>
  <si>
    <t>DasTS20</t>
  </si>
  <si>
    <t>DasTS21</t>
  </si>
  <si>
    <t>DasTS22</t>
  </si>
  <si>
    <t>DasTS23</t>
  </si>
  <si>
    <t>DasTS24</t>
  </si>
  <si>
    <t>DasTS25</t>
  </si>
  <si>
    <t>DasTS26</t>
  </si>
  <si>
    <t>DasTS27</t>
  </si>
  <si>
    <t>DasTS28</t>
  </si>
  <si>
    <t>DasTS29</t>
  </si>
  <si>
    <t>DasTS30</t>
  </si>
  <si>
    <t>Sora Hollow Ground Santoku 5.5"</t>
  </si>
  <si>
    <t>&lt;br&gt;&lt;b&gt;Sora Hollow Ground Santoku 5.5"&lt;/b&gt;&lt;br&gt;This Asian-inspired knife is a favorite with many. A knife of many talents, it handles all the basic cutting tasks quickly and easily. With its shorter 5.5-inch blade, this santoku is exceptionally light and maneuverable. This size is perfect for any medium-sized kitchen task, from slicing carrots and shallots to mincing herbs to cutting chocolate. Hollow-ground indentations on the blade help food release from the blade more easily. If you prefer a smaller, lighter kitchen knife, this one is for you. &lt;br&gt;</t>
  </si>
  <si>
    <t>Sora Chef's 8"</t>
  </si>
  <si>
    <t>&lt;br&gt;&lt;b&gt;Sora Chef's 8"&lt;/b&gt;&lt;br&gt;This is the place to start your Shun Sora collection. In Japan, the Sora Chef's Knife would be called a gyuto. It's used for all the same purposes as a chef's knife—all-around food preparation. But it has slightly less curve than a Western chef's knife, which means it contacts the cutting board along more of its length, so more food is cut per slice. The Sora has a gentle roll off the tip compared to the large roll of a Western style knife, so the Sora needs to be lifted less, making cutting more efficient. What's more, with Sora, you get handcrafted Japanese quality at an amazing price. &lt;br&gt;</t>
  </si>
  <si>
    <t>Classic Santoku 5.5"</t>
  </si>
  <si>
    <t>&lt;br&gt;&lt;b&gt;Classic Santoku 5.5&lt;/b&gt;&lt;br&gt;Stocking your kitchen is all about getting the tools that work best for you. May we suggest you try the Shun Classic 5.5-in. Santoku? In size, it's between our small and full-sized santoku. This in-between weight and size make it perfect for medium-sized kitchen tasks, from slicing carrots and shallots to mincing herbs to cutting chocolate or butter. Cooks with smaller hands or those who simply prefer a smaller, lighter knife may find that this smaller santoku becomes a top go-to knife. Some cooks have told us they use it in place of a paring knife for some tasks or love it for cutting up fruit for breakfast.&lt;br&gt;</t>
  </si>
  <si>
    <t>Classic Chef's 8"</t>
  </si>
  <si>
    <t>&lt;br&gt;&lt;b&gt;Classic Chef's 8&lt;/b&gt;&lt;br&gt;If there is one knife that you simply can't be without, it's this one. The Shun Classic 8-in. Chef's Knife is an all-purpose blade ideal for a wide variety of cutting tasks. The eight-inch length is perfect for preparing fruits, vegetables, proteins, and other foods. The wide blade keeps knuckles off the cutting board and is extra handy when transferring cut food from board to pan. With its curved belly, the Chef's knife can be gently "rocked" through fresh herbs or spices to produce a very fine mince. Shun Classic's thinner blades makes it lighter and less tiring to use than comparable European-style Chef's knives.&lt;br&gt;</t>
  </si>
  <si>
    <t>Classic Meat Cleaver 6"</t>
  </si>
  <si>
    <t>&lt;br&gt;&lt;b&gt;Classic Meat Cleaver 6&lt;/b&gt;&lt;br&gt;The Shun Classic 6-in. Meat Cleaver features a big, thick blade suitable for processing larger cuts of bone-in meat or breaking down whole poultry. Use it to separate spare ribs or cut a chicken down to size. Chopping beef for stew is another great use for a cleaver. The back of the blade can be used to tenderize meat as well. A cleaver comes in especially handy for chopping up meat and bones for stock, and works its magic on whole lobster as well.&lt;br&gt;</t>
  </si>
  <si>
    <t>Premier Chef's 6"</t>
  </si>
  <si>
    <t>&lt;br&gt;&lt;b&gt;Premier Chef's 6&lt;/b&gt;&lt;br&gt;A chef's knife is a personal choice. That's why Shun offers so many different lines and blade lengths. For instance, in the same way that some cooks prefer a longer chef's knife, others prefer a shorter length. For cooks who enjoy the lightweight nimbleness of a shorter blade, we offer the Shun Premier 6-in. Chef's Knife. Of course, it performs all the tasks for which you choose a chef's knife, from slicing, dicing, and chopping to making rocking cuts through herbs. Yet it also offers the quick performance and high degree of control that a slightly smaller knife can provide.&lt;br&gt;</t>
  </si>
  <si>
    <t>Premier Chef's 8"</t>
  </si>
  <si>
    <t>&lt;br&gt;&lt;b&gt;Premier Chef's 8&lt;/b&gt;&lt;br&gt;Your chef's knife will be the most-used knife in your kitchen, so you'll want to find the one that feels like an extension of your arm. The beautiful Shun Premier 8-in. Chef's Knife could be the one. This breathtaking knife is lightweight, agile, and offers an extremely comfortable grip. In fact, Shun Premier's thinner blades makes this chef's knife lighter and less tiring to use than comparable European-style chef's knives. The 8-in. length and razor-sharp edge are perfect for slicing and dicing a full range of foods. The wide blade keeps knuckles off the cutting board and comes in extra handy when transferring cut food from board to pan. With its curved belly, the Chef's knife can be gently rocked through fresh herbs or spices to produce a very fine mince. &lt;br&gt;</t>
  </si>
  <si>
    <t xml:space="preserve">Kanso 6 Pc Block Set </t>
  </si>
  <si>
    <t>&lt;br&gt;&lt;b&gt;Kanso 6 Pc Block Set&lt;/b&gt;&lt;br&gt;The Kanso 6-piece block features five key pieces of kitchen cutlery, plus a beautiful block with a finish to match the Kanso handle. You get the Kanso 8-inch Chef's Knife, 5.5-inch Hollow-Ground Santoku, 6-inch Utility Knife, 3.5-inch Paring Knife, and the Kanso Combination Honing Steel. They all fit in the solid wood block—with room to expand. There are two additional slots, plus one to accommodate a handy pair of kitchen shears. Simple and beautiful in design, Kanso brings you what is most essential in fine cutlery: high-performance steel, a razor-sharp edge, perfect balance, and precision cutting control. &lt;br&gt;</t>
  </si>
  <si>
    <t>Premier 7 Pc Essential Block Set</t>
  </si>
  <si>
    <t>&lt;br&gt;&lt;b&gt;Premier 7 Pc Essential Block Set&lt;/b&gt;&lt;br&gt;We call it the Shun Premier 7-Piece Essential Block Set because it includes all the essential pieces of kitchen cutlery in one beautiful bamboo block. In addition to important pieces like the Shun Premier Paring, Utility, and Chef's Knives, the set also includes the Shun Premier Bread Knife with its low-frequency serrations and the handy Herb Shears. To help maintain your knives the Shun Premier 7-Piece Essential Block Set also includes the matching Shun Premier Combination Honing Steel. This fundamental set comes in its own laminated bamboo block with extra open slots so you can continue to expand your Shun Premier collection. Even the bamboo block offers easy-care performance. Since it absorbs very little moisture and doesn't shrink or swell like other hardwoods, it's ideal for kitchen accessories. &lt;br&gt;</t>
  </si>
  <si>
    <t>Shun Sora 6-Piece Block Set</t>
  </si>
  <si>
    <t>&lt;br&gt;&lt;b&gt;Shun Sora 6-Piece Block Set Including 3.5-Inch Paring Knife, 6-Inch Utility Knife, 8-Inch Chef’s Knife, Herb Shears, Combination Honing Steel and 11-Slot Bamboo Block; Stainless Steel Knife Set&lt;/b&gt;&lt;br&gt;All precision cuts are handled with the 3.5-inch Paring Knife including mincing, slicing, peeling, pitting, coring, seeding and more; a small, agile blade perfect for handheld use. 6-inch Utility Knife combines dexterity with power, capable of smaller cuts while handling larger ingredients; known as a “sandwich knife” perfect for everything from meats and cheeses to tomatoes. 8-inch Chef’s Knife is an all-purpose knife, known as a gyuto in Japan, with a slightly curved blade and a gentle roll off the tip; can be lifted less for more efficient and effective slices&lt;br&gt;</t>
  </si>
  <si>
    <t>ShunAnova11</t>
  </si>
  <si>
    <t>ShunAnova12</t>
  </si>
  <si>
    <t>ShunAnova13</t>
  </si>
  <si>
    <t>ShunAnova14</t>
  </si>
  <si>
    <t>ShunAnova15</t>
  </si>
  <si>
    <t>ShunAnova16</t>
  </si>
  <si>
    <t>ShunAnova17</t>
  </si>
  <si>
    <t>ShunAnova18</t>
  </si>
  <si>
    <t>ShunAnova19</t>
  </si>
  <si>
    <t>ShunAnova20</t>
  </si>
  <si>
    <t>ShunAnova21</t>
  </si>
  <si>
    <t>ShunAnova22</t>
  </si>
  <si>
    <t>Anova Bundle With Shun Sora Hollow Ground Santoku 5.5" + Anova Culinary Sous Vide Precision Cooker Nano</t>
  </si>
  <si>
    <t>Anova Bundle With Shun Sora Chef's 8" + Anova Culinary Sous Vide Precision Cooker Nano + Precision Vacuum Sealer</t>
  </si>
  <si>
    <t xml:space="preserve">Anova Bundle With Shun Classic Chef's 6" + Anova Culinary AN500-US00 Sous Vide Precision Cooker (WiFi) </t>
  </si>
  <si>
    <t>Anova Bundle With Shun Classic Chef's 6" + Anova Culinary AN500-US00 Sous Vide Precision Cooker (WiFi) + Precision Vacuum Sealer</t>
  </si>
  <si>
    <t>Anova Bundle With Shun Classic Santoku 5.5" + Anova Culinary AN500-US00 Sous Vide Precision Cooker (WiFi)</t>
  </si>
  <si>
    <t>Anova Bundle With Shun Classic Chef's 8" + Anova Culinary AN500-US00 Sous Vide Precision Cooker (WiFi) + Precision Vacuum Sealer</t>
  </si>
  <si>
    <t xml:space="preserve">Anova Bundle With Shun Classic Meat Cleaver 6" + Anova Culinary AN500-US00 Sous Vide Precision Cooker (WiFi) </t>
  </si>
  <si>
    <t>Anova Bundle With Shun Premier Chef's 6" + Anova Culinary Sous Vide Precision Cooker Pro (WiFi)</t>
  </si>
  <si>
    <t>Anova Bundle With Shun Premier Chef's 8" + Anova Culinary Sous Vide Precision Cooker Pro (WiFi)  + Precision Vacuum Sealer + Precision Cooker Container</t>
  </si>
  <si>
    <t>Anova Bundle With Shun Sora 6-Piece Block Set + Anova Culinary Sous Vide Precision Cooker Nano</t>
  </si>
  <si>
    <t>Anova Bundle With Shun Kanso 6 Pc Block Set  + Anova Culinary AN500-US00 Sous Vide Precision Cooker (WiFi)</t>
  </si>
  <si>
    <t>Anova Bundle With Shun Premier 7 Pc Essential Block Set + Anova Culinary Sous Vide Precision Cooker Pro (WiFi)</t>
  </si>
  <si>
    <t>This Bundle Contains: 1 Premier Chef's 8" + 1 Anova Culinary Sous Vide Precision Cooker Pro (WiFi)  + 1 Precision Vacuum Sealer + 1 Precision Cooker Container</t>
  </si>
  <si>
    <t>This Bundle Contains: 1 Sora Hollow Ground Santoku 5.5" + 1 Anova Culinary Sous Vide Precision Cooker Nano</t>
  </si>
  <si>
    <t xml:space="preserve">This Bundle Contains: 1 Sora Chef's 8" + 1 Anova Culinary Sous Vide Precision Cooker Nano + 1 Precision Vacuum Sealer </t>
  </si>
  <si>
    <t xml:space="preserve">This Bundle Contains: 1 Classic Chef's 6" + 1 Anova Culinary AN500-US00 Sous Vide Precision Cooker (WiFi) </t>
  </si>
  <si>
    <t>This Bundle Contains: 1 Classic Chef's 6" + 1 Anova Culinary AN500-US00 Sous Vide Precision Cooker (WiFi) + 1 Precision Vacuum Sealer</t>
  </si>
  <si>
    <t xml:space="preserve">This Bundle Contains: 1 Classic Santoku 5.5" + 1 Anova Culinary AN500-US00 Sous Vide Precision Cooker (WiFi) </t>
  </si>
  <si>
    <t>This Bundle Contains: 1 Classic Chef's 8" + 1 Anova Culinary AN500-US00 Sous Vide Precision Cooker (WiFi) + 1 Precision Vacuum Sealer</t>
  </si>
  <si>
    <t xml:space="preserve">This Bundle Contains: 1 Classic Meat Cleaver 6" + 1 Anova Culinary AN500-US00 Sous Vide Precision Cooker (WiFi) </t>
  </si>
  <si>
    <t xml:space="preserve">This Bundle Contains: 1 Premier Chef's 6" + 1 Anova Culinary Sous Vide Precision Cooker Pro (WiFi)  </t>
  </si>
  <si>
    <t>This Bundle Contains: 1 Shun Sora 6-Piece Block Set + 1 Anova Culinary Sous Vide Precision Cooker Nano</t>
  </si>
  <si>
    <t>This Bundle Contains: 1 Kanso 6 Pc Block Set  + 1 Anova Culinary AN500-US00 Sous Vide Precision Cooker (WiFi)</t>
  </si>
  <si>
    <t>This Bundle Contains: 1 Premier 7 Pc Essential Block Set + 1 Anova Culinary Sous Vide Precision Cooker Pro (WiFi) </t>
  </si>
  <si>
    <t>TwSo1</t>
  </si>
  <si>
    <t>TwSo2</t>
  </si>
  <si>
    <t>TwSo3</t>
  </si>
  <si>
    <t>TwSo4</t>
  </si>
  <si>
    <t>TwSo5</t>
  </si>
  <si>
    <t>TwSo6</t>
  </si>
  <si>
    <t>TwSo7</t>
  </si>
  <si>
    <t>TwSo8</t>
  </si>
  <si>
    <t>TwSo9</t>
  </si>
  <si>
    <t>TwSo10</t>
  </si>
  <si>
    <t>TwSo11</t>
  </si>
  <si>
    <t>TwSo12</t>
  </si>
  <si>
    <t>TwSo13</t>
  </si>
  <si>
    <t>Twelve South Bundle with HiRise for MacBook + AirFly</t>
  </si>
  <si>
    <t>Twelve South Bundle with Curve + AirFly</t>
  </si>
  <si>
    <t>Twelve South Bundle with ParcSlope + AirFly</t>
  </si>
  <si>
    <t xml:space="preserve">Twelve South Bundle with PowerPic + AirFly </t>
  </si>
  <si>
    <t>Twelve South Bundle with Twelve South HiRise Pro + AirFly</t>
  </si>
  <si>
    <t>Twelve South Bundle with HiRise for MacBook + PowerPic</t>
  </si>
  <si>
    <t>Twelve South Bundle with Curve + PowerPic</t>
  </si>
  <si>
    <t>Twelve South Bundle with ParcSlope + PowerPic</t>
  </si>
  <si>
    <t>Twelve South Bundle with Twelve South HiRise Pro + PowerPic</t>
  </si>
  <si>
    <t>Twelve South Bundle with HiRise for MacBook + PowerPic  + AirFly</t>
  </si>
  <si>
    <t>Twelve South Bundle with Curve + PowerPic  + AirFly</t>
  </si>
  <si>
    <t>Twelve South Bundle with ParcSlope + PowerPic  + AirFly</t>
  </si>
  <si>
    <t>Twelve South Bundle with Twelve South HiRise Pro + PowerPic  + AirFly</t>
  </si>
  <si>
    <t>&lt;br&gt;&lt;b&gt;HiRise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</si>
  <si>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</si>
  <si>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</si>
  <si>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</si>
  <si>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</si>
  <si>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t>
  </si>
  <si>
    <t>&lt;br&gt;&lt;b&gt;Curve&lt;/b&gt;&lt;br&gt;You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t>
  </si>
  <si>
    <t>&lt;br&gt;&lt;b&gt;ParcSlope&lt;/b&gt;&lt;br&gt;ParcSlope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t>
  </si>
  <si>
    <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t>
  </si>
  <si>
    <t>&lt;br&gt;&lt;b&gt;HiRise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</si>
  <si>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</si>
  <si>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</si>
  <si>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t>
  </si>
  <si>
    <t>This Bundle Contains: 1 HiRise for MacBook + 1 AirFly</t>
  </si>
  <si>
    <t>This Bundle Contains: 1 Curve + 1 AirFly</t>
  </si>
  <si>
    <t>This Bundle Contains: 1 ParcSlope + 1 AirFly</t>
  </si>
  <si>
    <t>This Bundle Contains: 1 Twelve South HiRise Pro + 1 AirFly</t>
  </si>
  <si>
    <t>This Bundle Contains: 1 HiRise for MacBook + 1 PowerPic</t>
  </si>
  <si>
    <t>This Bundle Contains: 1 Curve + 1 PowerPic</t>
  </si>
  <si>
    <t>This Bundle Contains: 1 ParcSlope + 1 PowerPic</t>
  </si>
  <si>
    <t>This Bundle Contains: 1 Twelve South HiRise Pro + 1 PowerPic</t>
  </si>
  <si>
    <t xml:space="preserve">This Bundle Contains: 1 HiRise for MacBook + 1 PowerPic + 1 AirFly </t>
  </si>
  <si>
    <t xml:space="preserve">This Bundle Contains: 1 Curve + 1 PowerPic + 1 AirFly </t>
  </si>
  <si>
    <t xml:space="preserve">This Bundle Contains: 1 ParcSlope + 1 PowerPic + 1 AirFly </t>
  </si>
  <si>
    <t xml:space="preserve">This Bundle Contains: 1 Twelve South HiRise Pro + 1 PowerPic + 1 AirFly </t>
  </si>
  <si>
    <t xml:space="preserve">This Bundle Contains: 1 PowerPic + 1 AirFly </t>
  </si>
  <si>
    <t>Anova II</t>
  </si>
  <si>
    <t>Universal Audio</t>
  </si>
  <si>
    <t>Universal Audio Arrow</t>
  </si>
  <si>
    <t>&lt;br&gt;&lt;b&gt;Universal Audio Arrow&lt;/b&gt;&lt;br&gt;Sharpen your recordings into records - with genuine UA audio conversion and a studio full of classic vocal, guitar, and mixing tools. Featuring class-leading Universal Audio conversion, two unison mic preamps, and a suite of built-in effects, ARROW puts album-quality recording on your desktop. This 2x4 Thunderbolt 3 bus-powered audio interface for Mac and Windows includes a generous collection of UAD plug-ins to record vocals and guitars with near-zero latency, and acclaimed UAD mix tools like classic compressors, EBS, and reverbs. Arrow’s proprietary unison technology gives you the tone and feel of world’s most sought-after tube and transformer-based preamps, including authentic licensed mic preamp and guitar amp emulations from Neve, API, Fender, and Marshall - Complete with their signature impedance, gain stage sweet spots, and component-level circuit behaviors.&lt;br&gt;</t>
  </si>
  <si>
    <t>Universal Audio Apollo Twin X</t>
  </si>
  <si>
    <t>&lt;br&gt;&lt;b&gt;Universal Audio Apollo Twin X&lt;/b&gt;&lt;br&gt;THE NEW APOLLO TWIN X: ELITE AUDIO CONVERSION AND UNISON PREAMPS ON YOUR DESKTOP. Apollo Twin X delivers elite-class A/D and D/A conversion, two Unison-enabled preamps, and DUO or QUAD Core realtime UAD plug-in processing — all in a sleek desktop Thunderbolt 3 audio interface for Mac and Windows. Built upon Universal Audio's 60-year heritage of audio craftsmanship, Apollo Twin X confidently outperforms everything in its class, with 127 dB D/A dynamic range and an included bundle of acclaimed UAD analog emulation plug-ins, giving you a fully-stocked analog studio, right on your desktop. &lt;br&gt;</t>
  </si>
  <si>
    <t>Universal Audio Apollo x4</t>
  </si>
  <si>
    <t>&lt;br&gt;&lt;b&gt;Universal Audio Apollo x4&lt;/b&gt;&lt;br&gt;If you want legendary UA sound quality and processing but feel that Apollo X interfaces are beyond your reach, think again! The Universal Audio Apollo x4’s performance rivals its larger brethren, but eschews extraneous features like 5.1 surround monitoring and +24dBu operation for a streamlined, desktop design that’s tailor-made for project studios. &lt;br&gt;</t>
  </si>
  <si>
    <t>Universal Audio Apollo x6</t>
  </si>
  <si>
    <t>&lt;br&gt;&lt;b&gt;Universal Audio Apollo x6&lt;/b&gt;&lt;br&gt;16-in/22-out, 24-bit/192kHz, Thunderbolt 3 Audio Interface with 6-core HEXA Core Processor, Elite-class AD/DA Conversion, Dual Crystal Clocking, 2 Unison Preamps, +24dBu Operation, Talkback, 5.1 Surround Support, LUNA Compatibility, and Realtime Analog Classics Plus Plug-in Package - Mac/PC AAX 64, VST, AU, RTAS&lt;br&gt;</t>
  </si>
  <si>
    <t>Universal Audio Apollo x8</t>
  </si>
  <si>
    <t>&lt;br&gt;&lt;b&gt;Universal Audio Apollo x8&lt;/b&gt;&lt;br&gt;18-in/24-out, 24-bit/192kHz, Thunderbolt 3 Audio Interface with 6-core HEXA Core Processor, Elite-class AD/DA Conversion, Dual Crystal Clocking, 4 Unison Preamps, +24dBu Operation, Talkback, 7.1 Surround Support, LUNA Compatibility, and Realtime Analog Classics Plus Plug-in Package - Mac/PC AAX 64, VST, AU, RTAS&lt;br&gt;</t>
  </si>
  <si>
    <t>Universal Audio Apollo x8p</t>
  </si>
  <si>
    <t>&lt;br&gt;&lt;b&gt;Universal Audio Apollo x8p&lt;/b&gt;&lt;br&gt;16-in/22-out, 24-bit/192kHz, Thunderbolt 3 Audio Interface with 6-core HEXA Core Processor, Elite-class AD/DA Conversion, Dual Crystal Clocking, 8 Unison Preamps, +24dBu Operation, Talkback, 7.1 Surround Support, LUNA Compatibility, and Realtime Analog Classics Plus Plug-in Package - Mac/PC AAX 64, VST, AU, RTAS&lt;br&gt;</t>
  </si>
  <si>
    <t>Roland</t>
  </si>
  <si>
    <t>Roland VR-1HD AV Streaming Mixer</t>
  </si>
  <si>
    <t>&lt;br&gt;&lt;b&gt;Roland VR-1HD AV Streaming Mixer&lt;/b&gt;&lt;br&gt;If you’re a content creator seeking maximum engagement, livestreaming outperforms uploaded video by a significant margin; audiences are larger, watch for longer and post more comments. Roland’s VR-1HD lets you broadcast dynamic multi-camera livestreams, complete with amazing picture and sound that easily outshines ‘standard’ livestreams from a mobile phone or static webcam.&lt;br&gt;</t>
  </si>
  <si>
    <t>Logitech HD Pro Webcam C920</t>
  </si>
  <si>
    <t>&lt;br&gt;&lt;b&gt;Logitech HD Pro Webcam C920, Widescreen Video Calling and Recording, 1080p Camera, Desktop or Laptop Webcam&lt;/b&gt;&lt;br&gt;With the Logitech HD Pro Webcam C920, you’ll be seen in more clarity and detail than ever before with Full HD 1080p video calling—the highest quality available. Enjoy vibrant, true to life video clips that capture the smallest details. No time to talk? Send the people you care about a Full HD video clip.&lt;br&gt;</t>
  </si>
  <si>
    <t>ShureUA1</t>
  </si>
  <si>
    <t>ShureUA2</t>
  </si>
  <si>
    <t>ShureUA3</t>
  </si>
  <si>
    <t>ShureUA4</t>
  </si>
  <si>
    <t>ShureUA5</t>
  </si>
  <si>
    <t>ShureUA6</t>
  </si>
  <si>
    <t>ShureRol1</t>
  </si>
  <si>
    <t>&lt;br&gt;&lt;b&gt;Shure MVI Digital Audio Interface&lt;/b&gt;&lt;br&gt;Digital audio interface connects a professional XLR microphone or 1/4" instrument output to a computer or mobile device. Features include 5 DSP preset modes for EQ, compression, limiter settings, gain control, mute, and volume, and phantom power.&lt;br&gt;</t>
  </si>
  <si>
    <t>MVI Digital Audio Interface</t>
  </si>
  <si>
    <t>ShureBundle13</t>
  </si>
  <si>
    <t>Shure Bundle With BETA 58A Dynamic Vocal Microphone + Universal Audio Arrow</t>
  </si>
  <si>
    <t xml:space="preserve">Shure Bundle With BETA 87A Vocal Microphone + Universal Audio Apollo Twin X </t>
  </si>
  <si>
    <t>Shure Bundle With SM7B Vocal Microphone + SRH440 Professional Studio Headphones + Roland VR-1HD AV Streaming Mixer + Logitech HD Pro Webcam C920</t>
  </si>
  <si>
    <t>Shure Bundle With BETA 87A Vocal Microphone + Universal Audio Apollo x4</t>
  </si>
  <si>
    <t>Shure Bundle With BETA 87A Vocal Microphone + Universal Audio Apollo x6</t>
  </si>
  <si>
    <t>Shure Bundle With SM7B Vocal Microphone + Universal Audio Apollo x8</t>
  </si>
  <si>
    <t>Shure Bundle With KSM353/ED Bi-directional ribbon microphone + Universal Audio Apollo x8p</t>
  </si>
  <si>
    <t>Shure Bundle With MVI Digital Audio Interface + BETA 58A Dynamic Vocal Microphone</t>
  </si>
  <si>
    <t>This Bundle Contains: 1 BETA 58A Dynamic Vocal Microphone + 1 Universal Audio Arrow</t>
  </si>
  <si>
    <t xml:space="preserve">This Bundle Contains: 1 BETA 87A Vocal Microphone + 1 Universal Audio Apollo Twin X </t>
  </si>
  <si>
    <t>This Bundle Contains: 1 BETA 87A Vocal Microphone + 1 Universal Audio Apollo x4</t>
  </si>
  <si>
    <t>This Bundle Contains: 1 BETA 87A Vocal Microphone + 1 Universal Audio Apollo x6</t>
  </si>
  <si>
    <t>This Bundle Contains: 1 SM7B Vocal Microphone + 1 Universal Audio Apollo x8</t>
  </si>
  <si>
    <t>This Bundle Contains: 1 KSM353/ED Bi-directional ribbon microphone + 1 Universal Audio Apollo x8p</t>
  </si>
  <si>
    <t>This Bundle Contains: 1 SM7B Vocal Microphone + 1 SRH440 Professional Studio Headphones + 1 Roland VR-1HD AV Streaming Mixer + 1 Logitech HD Pro Webcam C920</t>
  </si>
  <si>
    <t>This Bundle Contains: 1 MVI Digital Audio Interface + 1 BETA 58A Dynamic Vocal Microphone</t>
  </si>
  <si>
    <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microphone.&lt;br&gt;&lt;br&gt;&lt;b&gt;Universal Audio Arrow&lt;/b&gt;&lt;br&gt;Sharpen your recordings into records - with genuine UA audio conversion and a studio full of classic vocal, guitar, and mixing tools. Featuring class-leading Universal Audio conversion, two unison mic preamps, and a suite of built-in effects, ARROW puts album-quality recording on your desktop. This 2x4 Thunderbolt 3 bus-powered audio interface for Mac and Windows includes a generous collection of UAD plug-ins to record vocals and guitars with near-zero latency, and acclaimed UAD mix tools like classic compressors, EBS, and reverbs. Arrow’s proprietary unison technology gives you the tone and feel of world’s most sought-after tube and transformer-based preamps, including authentic licensed mic preamp and guitar amp emulations from Neve, API, Fender, and Marshall - Complete with their signature impedance, gain stage sweet spots, and component-level circuit behaviors.&lt;br&gt;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</si>
  <si>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Twin X&lt;/b&gt;&lt;br&gt;THE NEW APOLLO TWIN X: ELITE AUDIO CONVERSION AND UNISON PREAMPS ON YOUR DESKTOP. Apollo Twin X delivers elite-class A/D and D/A conversion, two Unison-enabled preamps, and DUO or QUAD Core realtime UAD plug-in processing — all in a sleek desktop Thunderbolt 3 audio interface for Mac and Windows. Built upon Universal Audio's 60-year heritage of audio craftsmanship, Apollo Twin X confidently outperforms everything in its class, with 127 dB D/A dynamic range and an included bundle of acclaimed UAD analog emulation plug-ins, giving you a fully-stocked analog studio, right on your desktop. &lt;br&gt;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</si>
  <si>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x4&lt;/b&gt;&lt;br&gt;If you want legendary UA sound quality and processing but feel that Apollo X interfaces are beyond your reach, think again! The Universal Audio Apollo x4’s performance rivals its larger brethren, but eschews extraneous features like 5.1 surround monitoring and +24dBu operation for a streamlined, desktop design that’s tailor-made for project studios. &lt;br&gt;</t>
  </si>
  <si>
    <t>&lt;br&gt;&lt;b&gt;BETA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x6&lt;/b&gt;&lt;br&gt;16-in/22-out, 24-bit/192kHz, Thunderbolt 3 Audio Interface with 6-core HEXA Core Processor, Elite-class AD/DA Conversion, Dual Crystal Clocking, 2 Unison Preamps, +24dBu Operation, Talkback, 5.1 Surround Support, LUNA Compatibility, and Realtime Analog Classics Plus Plug-in Package - Mac/PC AAX 64, VST, AU, RTAS&lt;br&gt;</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</si>
  <si>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listener.&lt;br&gt;&lt;br&gt;&lt;b&gt;Universal Audio Apollo x8&lt;/b&gt;&lt;br&gt;18-in/24-out, 24-bit/192kHz, Thunderbolt 3 Audio Interface with 6-core HEXA Core Processor, Elite-class AD/DA Conversion, Dual Crystal Clocking, 4 Unison Preamps, +24dBu Operation, Talkback, 7.1 Surround Support, LUNA Compatibility, and Realtime Analog Classics Plus Plug-in Package - Mac/PC AAX 64, VST, AU, RTAS&lt;br&gt;</t>
  </si>
  <si>
    <t>&lt;br&gt;&lt;b&gt;KSM353/ED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performances.&lt;br&gt;&lt;br&gt;&lt;b&gt;Universal Audio Apollo x8p&lt;/b&gt;&lt;br&gt;16-in/22-out, 24-bit/192kHz, Thunderbolt 3 Audio Interface with 6-core HEXA Core Processor, Elite-class AD/DA Conversion, Dual Crystal Clocking, 8 Unison Preamps, +24dBu Operation, Talkback, 7.1 Surround Support, LUNA Compatibility, and Realtime Analog Classics Plus Plug-in Package - Mac/PC AAX 64, VST, AU, RTAS&lt;br&gt;</t>
  </si>
  <si>
    <t>&lt;br&gt;&lt;b&gt;SM7B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range.&lt;br&gt;&lt;br&gt;&lt;b&gt;Roland VR-1HD AV Streaming Mixer&lt;/b&gt;&lt;br&gt;If you’re a content creator seeking maximum engagement, livestreaming outperforms uploaded video by a significant margin; audiences are larger, watch for longer and post more comments. Roland’s VR-1HD lets you broadcast dynamic multi-camera livestreams, complete with amazing picture and sound that easily outshines ‘standard’ livestreams from a mobile phone or static webcam.&lt;br&gt;&lt;br&gt;&lt;b&gt;Logitech HD Pro Webcam C920, Widescreen Video Calling and Recording, 1080p Camera, Desktop or Laptop Webcam&lt;/b&gt;&lt;br&gt;With the Logitech HD Pro Webcam C920, you’ll be seen in more clarity and detail than ever before with Full HD 1080p video calling—the highest quality available. Enjoy vibrant, true to life video clips that capture the smallest details. No time to talk? Send the people you care about a Full HD video clip.&lt;br&gt;</t>
  </si>
  <si>
    <t>&lt;br&gt;&lt;b&gt;Shure MVI Digital Audio Interface&lt;/b&gt;&lt;br&gt;Digital audio interface connects a professional XLR microphone or 1/4" instrument output to a computer or mobile device. Features include 5 DSP preset modes for EQ, compression, limiter settings, gain control, mute, and volume, and phantom power.&lt;br&gt;&lt;br&gt;&lt;b&gt;BETA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t>
  </si>
  <si>
    <t>This Bundle Contains: 1 BETA 58A Dynamic Vocal Microphone + 1 Universal Audio Arrow&lt;br&gt;&lt;b&gt;BETA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microphone.&lt;br&gt;&lt;br&gt;&lt;b&gt;Universal Audio Arrow&lt;/b&gt;&lt;br&gt;Sharpen your recordings into records - with genuine UA audio conversion and a studio full of classic vocal, guitar, and mixing tools. Featuring class-leading Universal Audio conversion, two unison mic preamps, and a suite of built-in effects, ARROW puts album-quality recording on your desktop. This 2x4 Thunderbolt 3 bus-powered audio interface for Mac and Windows includes a generous collection of UAD plug-ins to record vocals and guitars with near-zero latency, and acclaimed UAD mix tools like classic compressors, EBS, and reverbs. Arrow’s proprietary unison technology gives you the tone and feel of world’s most sought-after tube and transformer-based preamps, including authentic licensed mic preamp and guitar amp emulations from Neve, API, Fender, and Marshall - Complete with their signature impedance, gain stage sweet spots, and component-level circuit behaviors.&lt;br&gt;</t>
  </si>
  <si>
    <t>This Bundle Contains: 1 BETA 87A Vocal Microphone + 1 Universal Audio Apollo Twin X &lt;br&gt;&lt;b&gt;BETA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Twin X&lt;/b&gt;&lt;br&gt;THE NEW APOLLO TWIN X: ELITE AUDIO CONVERSION AND UNISON PREAMPS ON YOUR DESKTOP. Apollo Twin X delivers elite-class A/D and D/A conversion, two Unison-enabled preamps, and DUO or QUAD Core realtime UAD plug-in processing — all in a sleek desktop Thunderbolt 3 audio interface for Mac and Windows. Built upon Universal Audio's 60-year heritage of audio craftsmanship, Apollo Twin X confidently outperforms everything in its class, with 127 dB D/A dynamic range and an included bundle of acclaimed UAD analog emulation plug-ins, giving you a fully-stocked analog studio, right on your desktop. &lt;br&gt;</t>
  </si>
  <si>
    <t>This Bundle Contains: 1 BETA 87A Vocal Microphone + 1 Universal Audio Apollo x4&lt;br&gt;&lt;b&gt;BETA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x4&lt;/b&gt;&lt;br&gt;If you want legendary UA sound quality and processing but feel that Apollo X interfaces are beyond your reach, think again! The Universal Audio Apollo x4’s performance rivals its larger brethren, but eschews extraneous features like 5.1 surround monitoring and +24dBu operation for a streamlined, desktop design that’s tailor-made for project studios. &lt;br&gt;</t>
  </si>
  <si>
    <t>This Bundle Contains: 1 BETA 87A Vocal Microphone + 1 Universal Audio Apollo x6&lt;br&gt;&lt;b&gt;BETA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x6&lt;/b&gt;&lt;br&gt;16-in/22-out, 24-bit/192kHz, Thunderbolt 3 Audio Interface with 6-core HEXA Core Processor, Elite-class AD/DA Conversion, Dual Crystal Clocking, 2 Unison Preamps, +24dBu Operation, Talkback, 5.1 Surround Support, LUNA Compatibility, and Realtime Analog Classics Plus Plug-in Package - Mac/PC AAX 64, VST, AU, RTAS&lt;br&gt;</t>
  </si>
  <si>
    <t>This Bundle Contains: 1 SM7B Vocal Microphone + 1 Universal Audio Apollo x8&lt;br&gt;&lt;b&gt;SM7B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listener.&lt;br&gt;&lt;br&gt;&lt;b&gt;Universal Audio Apollo x8&lt;/b&gt;&lt;br&gt;18-in/24-out, 24-bit/192kHz, Thunderbolt 3 Audio Interface with 6-core HEXA Core Processor, Elite-class AD/DA Conversion, Dual Crystal Clocking, 4 Unison Preamps, +24dBu Operation, Talkback, 7.1 Surround Support, LUNA Compatibility, and Realtime Analog Classics Plus Plug-in Package - Mac/PC AAX 64, VST, AU, RTAS&lt;br&gt;</t>
  </si>
  <si>
    <t>This Bundle Contains: 1 KSM353/ED Bi-directional ribbon microphone + 1 Universal Audio Apollo x8p&lt;br&gt;&lt;b&gt;KSM353/ED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performances.&lt;br&gt;&lt;br&gt;&lt;b&gt;Universal Audio Apollo x8p&lt;/b&gt;&lt;br&gt;16-in/22-out, 24-bit/192kHz, Thunderbolt 3 Audio Interface with 6-core HEXA Core Processor, Elite-class AD/DA Conversion, Dual Crystal Clocking, 8 Unison Preamps, +24dBu Operation, Talkback, 7.1 Surround Support, LUNA Compatibility, and Realtime Analog Classics Plus Plug-in Package - Mac/PC AAX 64, VST, AU, RTAS&lt;br&gt;</t>
  </si>
  <si>
    <t>This Bundle Contains: 1 SM7B Vocal Microphone + 1 SRH440 Professional Studio Headphones + 1 Roland VR-1HD AV Streaming Mixer + 1 Logitech HD Pro Webcam C920&lt;br&gt;&lt;b&gt;SM7B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range.&lt;br&gt;&lt;br&gt;&lt;b&gt;Roland VR-1HD AV Streaming Mixer&lt;/b&gt;&lt;br&gt;If you’re a content creator seeking maximum engagement, livestreaming outperforms uploaded video by a significant margin; audiences are larger, watch for longer and post more comments. Roland’s VR-1HD lets you broadcast dynamic multi-camera livestreams, complete with amazing picture and sound that easily outshines ‘standard’ livestreams from a mobile phone or static webcam.&lt;br&gt;&lt;br&gt;&lt;b&gt;Logitech HD Pro Webcam C920, Widescreen Video Calling and Recording, 1080p Camera, Desktop or Laptop Webcam&lt;/b&gt;&lt;br&gt;With the Logitech HD Pro Webcam C920, you’ll be seen in more clarity and detail than ever before with Full HD 1080p video calling—the highest quality available. Enjoy vibrant, true to life video clips that capture the smallest details. No time to talk? Send the people you care about a Full HD video clip.&lt;br&gt;</t>
  </si>
  <si>
    <t>This Bundle Contains: 1 MVI Digital Audio Interface + 1 BETA 58A Dynamic Vocal Microphone&lt;br&gt;&lt;b&gt;Shure MVI Digital Audio Interface&lt;/b&gt;&lt;br&gt;Digital audio interface connects a professional XLR microphone or 1/4" instrument output to a computer or mobile device. Features include 5 DSP preset modes for EQ, compression, limiter settings, gain control, mute, and volume, and phantom power.&lt;br&gt;&lt;br&gt;&lt;b&gt;BETA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t>
  </si>
  <si>
    <t>AnovaThermos7</t>
  </si>
  <si>
    <t>AnovaThermos8</t>
  </si>
  <si>
    <t>AnovaThermos9</t>
  </si>
  <si>
    <t>AnovaThermos10</t>
  </si>
  <si>
    <t>AnovaThermos11</t>
  </si>
  <si>
    <t>AnovaThermos12</t>
  </si>
  <si>
    <t>AnovaThermos13</t>
  </si>
  <si>
    <t>AnovaThermos14</t>
  </si>
  <si>
    <t>AnovaThermos15</t>
  </si>
  <si>
    <t>AnovaThermos16</t>
  </si>
  <si>
    <t>AnovaThermosLodge1</t>
  </si>
  <si>
    <t>AnovaThermosLodge2</t>
  </si>
  <si>
    <t>AnovaThermosLodge3</t>
  </si>
  <si>
    <t>AnovaThermosLodge4</t>
  </si>
  <si>
    <t>AnovaThermosLodge5</t>
  </si>
  <si>
    <t>AnovaThermosLodge6</t>
  </si>
  <si>
    <t>AnovaThermosLodge7</t>
  </si>
  <si>
    <t>AnovaThermosLodge8</t>
  </si>
  <si>
    <t>AnovaThermosLodge9</t>
  </si>
  <si>
    <t>AnovaThermosLodge10</t>
  </si>
  <si>
    <t>Anova Culinary Bundle with Sous Vide Precision Cooker Nano + Precision Vacuum Sealer + Pre-Cut Bags + Lodge 10.25 Inch Cast Iron Dual Handle Pan  + Thermos Guardian 18oz Travel Food Jar</t>
  </si>
  <si>
    <t>Anova Culinary Bundle with AN500-US00 Sous Vide Precision Cooker (WiFi) + Thermos Guardian 18oz Travel Food Jar</t>
  </si>
  <si>
    <t>Anova Culinary Bundle with AN500-US00 Sous Vide Precision Cooker (WiFi) + Precision Vacuum Sealer + Bag Rolls + Thermos 160oz Food Jar with Spoon + Lodge 10.25 Inch Cast Iron Dual Handle Pan</t>
  </si>
  <si>
    <t>Anova Culinary Bundle with AN500-US00 Sous Vide Precision Cooker (WiFi) + Lodge Precision Lid + 13.25 Inch Cast Iron Skillet + Thermos Stainless King 24oz Food Jar</t>
  </si>
  <si>
    <t>Anova Culinary Bundle with AN500-US00 Sous Vide Precision Cooker (WiFi) + Lodge Precision Cooker Container + 10.25 Inch Cast Iron Dual Handle Pan  + Thermos Stainless King 24oz Food Jar</t>
  </si>
  <si>
    <t>Anova Culinary Bundle with AN500-US00 Sous Vide Precision Cooker (WiFi) + Precision Vacuum Sealer + Pre-Cut Bags + Lodge 10.25 Inch Cast Iron Dual Handle Pan  + Guardian 18oz Travel Food Jar</t>
  </si>
  <si>
    <t>Anova Culinary Bundle with AN500-US00 Sous Vide Precision Cooker (WiFi) + Cooker Container + Vacuum Sealer + Lodge 9 Inch Cast Iron Skillet  + Thermos 12 Ounce Food Jar</t>
  </si>
  <si>
    <t xml:space="preserve">Anova Culinary Bundle with AN500-US00 Sous Vide Precision Cooker (WiFi) + Cooker Container + Vacuum Sealer + Pre-Cut Bags + Lodge 13.25 Inch Cast Iron Skillet  + Thermos 24oz Food Jar </t>
  </si>
  <si>
    <t>Anova Culinary Bundle with Sous Vide Precision Cooker Nano + Precision Lid + Lodge 13.25 Inch Cast Iron Skillet  + Thermos Stainless King 24oz Food Jar</t>
  </si>
  <si>
    <t>Anova Culinary Bundle with Sous Vide Precision Cooker Nano + Vacuum Sealer + Bag Rolls + Thermos Stainless King 160oz Food Jar with Spoon + Lodge 10.25 Inch Cast Iron Dual Handle Pan</t>
  </si>
  <si>
    <t>Anova Culinary Bundle with Sous Vide Precision Cooker Nano + Precision Cooker Container + Lodge 10.25 Inch Cast Iron Dual Handle Pan  + Thermos Stainless King 24oz Food Jar</t>
  </si>
  <si>
    <t>Anova Culinary Bundle with AN500-US00 Sous Vide Precision Cooker (WiFi) + Thermos Stainless King 160oz Food Jar with Spoon</t>
  </si>
  <si>
    <t>Anova Culinary Bundle with AN500-US00 Sous Vide Precision Cooker (WiFi) + Thermos Stainless King 24oz Food Jar</t>
  </si>
  <si>
    <t>Anova Culinary Bundle with AN500-US00 Sous Vide Precision Cooker (WiFi) + Thermos 12 Ounce Food Jar with Microwavable Container</t>
  </si>
  <si>
    <t>Anova Culinary Bundle with Sous Vide Precision Cooker Nano + Thermos Stainless King 160oz Food Jar with Spoon</t>
  </si>
  <si>
    <t>Anova Culinary Bundle with Sous Vide Precision Cooker Nano + Thermos Stainless King 24oz Food Jar</t>
  </si>
  <si>
    <t>Anova Culinary Bundle with Sous Vide Precision Cooker Nano + Thermos 12 Ounce Food Jar with Microwavable Container</t>
  </si>
  <si>
    <t>Anova Culinary Bundle with AN500-US00 Sous Vide Precision Cooker (WiFi) + Thermos Stainless King 160oz Food Jar with Spoon + Thermos 12 Ounce Food Jar with Microwavable Container</t>
  </si>
  <si>
    <t>Anova Culinary Bundle with Sous Vide Precision Cooker Nano + Thermos Stainless King 160oz Food Jar with Spoon + Thermos 12 Ounce Food Jar with Microwavable Container</t>
  </si>
  <si>
    <t>This Bundle Contains: 1 Anova Culinary AN500-US00 Sous Vide Precision Cooker (WiFi) + 1 Precision Lid + 1 13.25 Inch Cast Iron Skillet  + 1 Thermos Stainless King 24oz Food Jar</t>
  </si>
  <si>
    <t>This Bundle Contains: 1 Anova Culinary AN500-US00 Sous Vide Precision Cooker (WiFi) + 1 Precision Vacuum Sealer + 1 Bag Rolls + 1 Thermos Stainless King 160oz Food Jar with Spoon + 1 10.25 Inch Cast Iron Dual Handle Pan</t>
  </si>
  <si>
    <t>This Bundle Contains: 1 Anova Culinary AN500-US00 Sous Vide Precision Cooker (WiFi) + 1 Precision Cooker Container + 1 10.25 Inch Cast Iron Dual Handle Pan  + 1 Thermos Stainless King 24oz Food Jar</t>
  </si>
  <si>
    <t>This Bundle Contains: 1 Anova Culinary AN500-US00 Sous Vide Precision Cooker (WiFi) + 1 Precision Vacuum Sealer + 1 Pre-Cut Bags + 1 10.25 Inch Cast Iron Dual Handle Pan  + 1 Guardian 18oz Travel Food Jar</t>
  </si>
  <si>
    <t>This Bundle Contains: 1 Anova Culinary AN500-US00 Sous Vide Precision Cooker (WiFi) + 1 Precision Cooker Container + 1 Precision Vacuum Sealer + 1 9 Inch Cast Iron Skillet  + 1 Thermos 12 Ounce Food Jar with Microwavable Container</t>
  </si>
  <si>
    <t>This Bundle Contains: 1 Anova Culinary AN500-US00 Sous Vide Precision Cooker (WiFi) + 1 Precision Cooker Container + 1 Precision Vacuum Sealer + 1 Pre-Cut Bags + 1 13.25 Inch Cast Iron Skillet  + 1 Thermos Stainless King 24oz Food Jar</t>
  </si>
  <si>
    <t>This Bundle Contains: 1 Anova Culinary Sous Vide Precision Cooker Nano + 1 Precision Lid + 1 13.25 Inch Cast Iron Skillet  + 1 Thermos Stainless King 24oz Food Jar</t>
  </si>
  <si>
    <t>This Bundle Contains: 1 Anova Culinary Sous Vide Precision Cooker Nano + 1 Precision Vacuum Sealer + 1 Bag Rolls + 1 Thermos Stainless King 160oz Food Jar with Spoon + 1 10.25 Inch Cast Iron Dual Handle Pan</t>
  </si>
  <si>
    <t>This Bundle Contains: 1 Anova Culinary Sous Vide Precision Cooker Nano + 1 Precision Cooker Container + 1 10.25 Inch Cast Iron Dual Handle Pan  + 1 Thermos Stainless King 24oz Food Jar</t>
  </si>
  <si>
    <t>This Bundle Contains: 1 Anova Culinary Sous Vide Precision Cooker Nano + 1 Precision Vacuum Sealer + 1 Pre-Cut Bags + 1 10.25 Inch Cast Iron Dual Handle Pan  + 1 Guardian 18oz Travel Food Jar</t>
  </si>
  <si>
    <t>This Bundle Contains: 1 Anova Culinary AN500-US00 Sous Vide Precision Cooker (WiFi) + 1 Guardian 18oz Travel Food Jar</t>
  </si>
  <si>
    <t>This Bundle Contains: 1 Anova Culinary AN500-US00 Sous Vide Precision Cooker (WiFi) + 1 Thermos Stainless King 160oz Food Jar with Spoon</t>
  </si>
  <si>
    <t>This Bundle Contains: 1 Anova Culinary AN500-US00 Sous Vide Precision Cooker (WiFi) + 1 Thermos Stainless King 24oz Food Jar</t>
  </si>
  <si>
    <t>This Bundle Contains: 1 Anova Culinary AN500-US00 Sous Vide Precision Cooker (WiFi) + 1 Thermos 12 Ounce Food Jar with Microwavable Container</t>
  </si>
  <si>
    <t>This Bundle Contains: 1 Anova Culinary Sous Vide Precision Cooker Nano + 1 Thermos Stainless King 160oz Food Jar with Spoon</t>
  </si>
  <si>
    <t>This Bundle Contains: 1 Anova Culinary Sous Vide Precision Cooker Nano + 1 Thermos Stainless King 24oz Food Jar</t>
  </si>
  <si>
    <t xml:space="preserve">This Bundle Contains: 1 Anova Culinary Sous Vide Precision Cooker Nano + 1 Thermos 12 Ounce Food Jar with Microwavable Container </t>
  </si>
  <si>
    <t>This Bundle Contains: 1 Anova Culinary AN500-US00 Sous Vide Precision Cooker (WiFi) + 1 Thermos Stainless King 160oz Food Jar with Spoon + 1 Thermos 12 Ounce Food Jar with Microwavable Container</t>
  </si>
  <si>
    <t xml:space="preserve">This Bundle Contains: 1 Anova Culinary Sous Vide Precision Cooker Nano + 1 Thermos Stainless King 160oz Food Jar with Spoon + 1 Thermos 12 Ounce Food Jar with Microwavable Container </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</si>
  <si>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</si>
  <si>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</si>
  <si>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</si>
  <si>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</si>
  <si>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</si>
  <si>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</si>
  <si>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</si>
  <si>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</si>
  <si>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</si>
  <si>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</si>
  <si>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</si>
  <si>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</si>
  <si>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</si>
  <si>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</si>
  <si>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</si>
  <si>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</si>
  <si>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</si>
  <si>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</si>
  <si>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</si>
  <si>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This Bundle Contains: 1 Anova Culinary AN500-US00 Sous Vide Precision Cooker (WiFi) + 1 Precision Lid + 1 13.25 Inch Cast Iron Skillet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</si>
  <si>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AN500-US00 Sous Vide Precision Cooker (WiFi) + 1 Precision Vacuum Sealer + 1 Bag Rolls + 1 Thermos Stainless King 160oz Food Jar with Spoon + 1 10.25 Inch Cast Iron Dual Handle Pan&lt;br&gt;&lt;b&gt;Anova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t>
  </si>
  <si>
    <t>This Bundle Contains: 1 Anova Culinary AN500-US00 Sous Vide Precision Cooker (WiFi) + 1 Precision Cooker Container + 1 10.25 Inch Cast Iron Dual Handle Pan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</si>
  <si>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AN500-US00 Sous Vide Precision Cooker (WiFi) + 1 Precision Vacuum Sealer + 1 Pre-Cut Bags + 1 10.25 Inch Cast Iron Dual Handle Pan  + 1 Guardian 18oz Travel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</si>
  <si>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This Bundle Contains: 1 Anova Culinary AN500-US00 Sous Vide Precision Cooker (WiFi) + 1 Precision Cooker Container + 1 Precision Vacuum Sealer + 1 9 Inch Cast Iron Skillet  + 1 Thermos 12 Ounce Food Jar with Microwavable Container&lt;br&gt;&lt;b&gt;Anova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</si>
  <si>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This Bundle Contains: 1 Anova Culinary AN500-US00 Sous Vide Precision Cooker (WiFi) + 1 Precision Cooker Container + 1 Precision Vacuum Sealer + 1 Pre-Cut Bags + 1 13.25 Inch Cast Iron Skillet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</si>
  <si>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Sous Vide Precision Cooker Nano + 1 Precision Lid + 1 13.25 Inch Cast Iron Skillet  + 1 Thermos Stainless King 24oz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</si>
  <si>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Sous Vide Precision Cooker Nano + 1 Precision Vacuum Sealer + 1 Bag Rolls + 1 Thermos Stainless King 160oz Food Jar with Spoon + 1 10.25 Inch Cast Iron Dual Handle Pan&lt;br&gt;&lt;b&gt;Anova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t>
  </si>
  <si>
    <t>This Bundle Contains: 1 Anova Culinary Sous Vide Precision Cooker Nano + 1 Precision Cooker Container + 1 10.25 Inch Cast Iron Dual Handle Pan  + 1 Thermos Stainless King 24oz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</si>
  <si>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Sous Vide Precision Cooker Nano + 1 Precision Vacuum Sealer + 1 Pre-Cut Bags + 1 10.25 Inch Cast Iron Dual Handle Pan  + 1 Guardian 18oz Travel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</si>
  <si>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This Bundle Contains: 1 Anova Culinary AN500-US00 Sous Vide Precision Cooker (WiFi) + 1 Guardian 18oz Travel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</si>
  <si>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This Bundle Contains: 1 Anova Culinary AN500-US00 Sous Vide Precision Cooker (WiFi) + 1 Thermos Stainless King 160oz Food Jar with Spoon&lt;br&gt;&lt;b&gt;Anova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</si>
  <si>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AN500-US00 Sous Vide Precision Cooker (WiFi)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</si>
  <si>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AN500-US00 Sous Vide Precision Cooker (WiFi) + 1 Thermos 12 Ounce Food Jar with Microwavable Container&lt;br&gt;&lt;b&gt;Anova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</si>
  <si>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This Bundle Contains: 1 Anova Culinary Sous Vide Precision Cooker Nano + 1 Guardian 18oz Travel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t>
  </si>
  <si>
    <t>This Bundle Contains: 1 Anova Culinary Sous Vide Precision Cooker Nano + 1 Thermos Stainless King 160oz Food Jar with Spoon&lt;br&gt;&lt;b&gt;Anova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</si>
  <si>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Sous Vide Precision Cooker Nano + 1 Thermos Stainless King 24oz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t>
  </si>
  <si>
    <t>This Bundle Contains: 1 Anova Culinary Sous Vide Precision Cooker Nano + 1 Thermos 12 Ounce Food Jar with Microwavable Container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</si>
  <si>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This Bundle Contains: 1 Anova Culinary AN500-US00 Sous Vide Precision Cooker (WiFi) + 1 Thermos Stainless King 160oz Food Jar with Spoon + 1 Thermos 12 Ounce Food Jar with Microwavable Container&lt;br&gt;&lt;b&gt;Anova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</si>
  <si>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This Bundle Contains: 1 Anova Culinary Sous Vide Precision Cooker Nano + 1 Thermos Stainless King 160oz Food Jar with Spoon + 1 Thermos 12 Ounce Food Jar with Microwavable Container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t>
  </si>
  <si>
    <t>Blade Carrying Bag</t>
  </si>
  <si>
    <t>&lt;br&gt;&lt;b&gt;Blade Carrying Bag&lt;/b&gt;&lt;br&gt;, Conveniently store your blades in this flexible and easy to use blade bag. Carry up to 9 detachable UltraEdge or CeramicEdge blades in see-through pockets with velcro closures.  &lt;br&gt;</t>
  </si>
  <si>
    <t>Blade Carrying Case</t>
  </si>
  <si>
    <t>&lt;br&gt;&lt;b&gt;Blade Carrying Case&lt;/b&gt;&lt;br&gt;, Durable construction and resilient exterior. Holds most detachable blades with room for up to 12 CeramicEdge or UltraEdge blades. The case is lined in high density foam for maximum protection. Blades not included.  &lt;br&gt;</t>
  </si>
  <si>
    <t>Excel 5-Speed+ Detachable Blade Clipper — Blue</t>
  </si>
  <si>
    <t>&lt;br&gt;&lt;b&gt;Excel 5-Speed+ Detachable Blade Clipper — Blue&lt;/b&gt;&lt;br&gt;, A powerful, rotary motor clipper. Use lower speeds for cooler running and clipping around sensitive areas and higher speeds for a prettier coat finish. Soft-grip anti-slip housing for comfort and safety. CeramicEdge blade runs cooler and lasts longer.  &lt;br&gt;</t>
  </si>
  <si>
    <t>Excel 5-Speed+ Detachable Blade Clipper — Burgundy</t>
  </si>
  <si>
    <t>&lt;br&gt;&lt;b&gt;Excel 5-Speed+ Detachable Blade Clipper — Burgundy&lt;/b&gt;&lt;br&gt;, A powerful, rotary motor clipper. Use lower speeds for cooler running and clipping around sensitive areas and higher speeds for a prettier coat finish. Soft-grip anti-slip housing for comfort and safety. CeramicEdge blade runs cooler and lasts longer. 14' heavy-duty power cord  &lt;br&gt;</t>
  </si>
  <si>
    <t>AndisPet1</t>
  </si>
  <si>
    <t>AndisPet2</t>
  </si>
  <si>
    <t>AndisPet3</t>
  </si>
  <si>
    <t>AndisPet4</t>
  </si>
  <si>
    <t>AndisPet5</t>
  </si>
  <si>
    <t>AndisPet6</t>
  </si>
  <si>
    <t>AndisPet7</t>
  </si>
  <si>
    <t>AndisPet8</t>
  </si>
  <si>
    <t>AndisPet9</t>
  </si>
  <si>
    <t>AndisPet10</t>
  </si>
  <si>
    <t>AndisPet11</t>
  </si>
  <si>
    <t xml:space="preserve">Andis Pro-Animal Bundle With </t>
  </si>
  <si>
    <t>Andis Pro-Animal Bundle With Andis UltraEdge Super 2-Speed Clipper, Professional Animal/Dog Grooming, AGC2 - Blue + 8-Inch Curved Shear - Right Handed +  8-inch Straight Shear - Right Handed</t>
  </si>
  <si>
    <t>Andis Pro-Animal Bundle With Andis UltraEdge Super 2-Speed Detachable Blade Clipper, AGC2 - Burgundy +  8-Inch Curved Shear - Right Handed + 8-inch Straight Shear - Right Handed</t>
  </si>
  <si>
    <t>Andis Pro-Animal Bundle With Andis UltraEdge Super 2-Speed Detachable Blade Clipper AGC2 - Green +  8-Inch Curved Shear - Right Handed +  8-inch Straight Shear - Right Handed</t>
  </si>
  <si>
    <t>Andis Pro-Animal Bundle With Andis UltraEdge Super 2-Speed Detachable Blade Clipper, Professional Animal/Dog Grooming, AGC2 - Blue + Blade Carrying Bag</t>
  </si>
  <si>
    <t>Andis Pro-Animal Bundle With Andis UltraEdge Super 2-Speed Detachable Blade Clipper, Professional Animal/Dog Grooming, AGC2 - Blue + Blade Carrying Case</t>
  </si>
  <si>
    <t>Andis Pro-Animal Bundle With Andis UltraEdge Super 2-Speed Detachable Blade Clipper, Professional Animal/Dog Grooming, AGC2 - Burgundy + Blade Carrying Bag</t>
  </si>
  <si>
    <t>Andis Pro-Animal Bundle With Andis UltraEdge Super 2-Speed Detachable Blade Clipper, Professional Animal/Dog Grooming, AGC2 - Burgundy + Blade Carrying Case</t>
  </si>
  <si>
    <t>Andis Pro-Animal Bundle With Andis UltraEdge Super 2-Speed Detachable Blade Clipper, Professional Animal/Dog Grooming, AGC2 - Green + Blade Carrying Bag</t>
  </si>
  <si>
    <t>Andis Pro-Animal Bundle With Andis UltraEdge Super 2-Speed Detachable Blade Clipper, Professional Animal/Dog Grooming, AGC2 - Green + Blade Carrying Case</t>
  </si>
  <si>
    <t>Andis Pro-Animal Bundle With Excel 5-Speed+ Detachable Blade Clipper — Blue + Blade Carrying Bag</t>
  </si>
  <si>
    <t xml:space="preserve">Andis Pro-Animal Bundle With Excel 5-Speed+ Detachable Blade Clipper — Burgundy + Blade Carrying Case </t>
  </si>
  <si>
    <t>This Bundle Contains: 1 Andis UltraEdge Super 2-Speed Detachable Blade Clipper, Professional Animal/Dog Grooming, AGC2 - Blue + 1 Andis 8-Inch Curved Shear - Right Handed + 1 Andis 8-inch Straight Shear - Right Handed</t>
  </si>
  <si>
    <t xml:space="preserve">This Bundle Contains: 1 Andis UltraEdge Super 2-Speed Detachable Blade Clipper, Professional Animal/Dog Grooming, AGC2 - Burgundy + 1 Andis 8-Inch Curved Shear - Right Handed + 1 Andis 8-inch Straight Shear - Right Handed </t>
  </si>
  <si>
    <t>This Bundle Contains: 1 Andis UltraEdge Super 2-Speed Detachable Blade Clipper, Professional Animal/Dog Grooming, AGC2 - Green + 1 Andis 8-Inch Curved Shear - Right Handed + 1 Andis 8-inch Straight Shear - Right Handed</t>
  </si>
  <si>
    <t xml:space="preserve">This Bundle Contains: 1 Andis UltraEdge Super 2-Speed Detachable Blade Clipper, Professional Animal/Dog Grooming, AGC2 - Blue + 1 Blade Carrying Bag </t>
  </si>
  <si>
    <t xml:space="preserve">This Bundle Contains: 1 Andis UltraEdge Super 2-Speed Detachable Blade Clipper, Professional Animal/Dog Grooming, AGC2 - Blue + 1 Blade Carrying Case </t>
  </si>
  <si>
    <t>This Bundle Contains: 1 Andis UltraEdge Super 2-Speed Detachable Blade Clipper, Professional Animal/Dog Grooming, AGC2 - Burgundy + 1 Blade Carrying Bag</t>
  </si>
  <si>
    <t>This Bundle Contains: 1 Andis UltraEdge Super 2-Speed Detachable Blade Clipper, Professional Animal/Dog Grooming, AGC2 - Burgundy + 1 Blade Carrying Case</t>
  </si>
  <si>
    <t>This Bundle Contains: 1 Andis UltraEdge Super 2-Speed Detachable Blade Clipper, Professional Animal/Dog Grooming, AGC2 - Green + 1 Blade Carrying Bag</t>
  </si>
  <si>
    <t>This Bundle Contains: 1 Andis UltraEdge Super 2-Speed Detachable Blade Clipper, Professional Animal/Dog Grooming, AGC2 - Green + 1 Blade Carrying Case</t>
  </si>
  <si>
    <t xml:space="preserve">This Bundle Contains: 1 Excel 5-Speed+ Detachable Blade Clipper — Blue + 1 Blade Carrying Bag </t>
  </si>
  <si>
    <t xml:space="preserve">This Bundle Contains: 1 Excel 5-Speed+ Detachable Blade Clipper — Burgundy + 1 Blade Carrying Case </t>
  </si>
  <si>
    <t>&lt;br&gt;&lt;b&gt;Andis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</si>
  <si>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t>
  </si>
  <si>
    <t>&lt;br&gt;&lt;b&gt;Andis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t>
  </si>
  <si>
    <t>This Bundle Contains: 1 Andis UltraEdge Super 2-Speed Detachable Blade Clipper, Professional Animal/Dog Grooming, AGC2 - Blue + 1 Andis 8-Inch Curved Shear - Right Handed + 1 Andis 8-inch Straight Shear - Right Handed&lt;br&gt;&lt;b&gt;Andis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</si>
  <si>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This Bundle Contains: 1 Andis UltraEdge Super 2-Speed Detachable Blade Clipper, Professional Animal/Dog Grooming, AGC2 - Burgundy + 1 Andis 8-Inch Curved Shear - Right Handed + 1 Andis 8-inch Straight Shear - Right Handed &lt;br&gt;&lt;b&gt;Andis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</si>
  <si>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This Bundle Contains: 1 Andis UltraEdge Super 2-Speed Detachable Blade Clipper, Professional Animal/Dog Grooming, AGC2 - Green + 1 Andis 8-Inch Curved Shear - Right Handed + 1 Andis 8-inch Straight Shear - Right Handed&lt;br&gt;&lt;b&gt;Andis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t>
  </si>
  <si>
    <t>This Bundle Contains: 1 Andis UltraEdge Super 2-Speed Detachable Blade Clipper, Professional Animal/Dog Grooming, AGC2 - Blue + 1 Blade Carrying Bag &lt;br&gt;&lt;b&gt;Andis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t>
  </si>
  <si>
    <t>This Bundle Contains: 1 Andis UltraEdge Super 2-Speed Detachable Blade Clipper, Professional Animal/Dog Grooming, AGC2 - Blue + 1 Blade Carrying Case &lt;br&gt;&lt;b&gt;Andis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t>
  </si>
  <si>
    <t>This Bundle Contains: 1 Andis UltraEdge Super 2-Speed Detachable Blade Clipper, Professional Animal/Dog Grooming, AGC2 - Burgundy + 1 Blade Carrying Bag&lt;br&gt;&lt;b&gt;Andis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t>
  </si>
  <si>
    <t>This Bundle Contains: 1 Andis UltraEdge Super 2-Speed Detachable Blade Clipper, Professional Animal/Dog Grooming, AGC2 - Burgundy + 1 Blade Carrying Case&lt;br&gt;&lt;b&gt;Andis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t>
  </si>
  <si>
    <t>This Bundle Contains: 1 Andis UltraEdge Super 2-Speed Detachable Blade Clipper, Professional Animal/Dog Grooming, AGC2 - Green + 1 Blade Carrying Bag&lt;br&gt;&lt;b&gt;Andis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t>
  </si>
  <si>
    <t>This Bundle Contains: 1 Andis UltraEdge Super 2-Speed Detachable Blade Clipper, Professional Animal/Dog Grooming, AGC2 - Green + 1 Blade Carrying Case&lt;br&gt;&lt;b&gt;Andis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t>
  </si>
  <si>
    <t>AndisPet12</t>
  </si>
  <si>
    <t>AndisPet13</t>
  </si>
  <si>
    <t>Andis Pro-Animal Bundle With Excel 5-Speed+ Detachable Blade Clipper — Blue + Blade Carrying Case</t>
  </si>
  <si>
    <t>Andis Pro-Animal Bundle With Excel 5-Speed+ Detachable Blade Clipper — Burgundy + Blade Carrying Bag</t>
  </si>
  <si>
    <t>This Bundle Contains: 1 Excel 5-Speed+ Detachable Blade Clipper — Blue + 1 Blade Carrying Case</t>
  </si>
  <si>
    <t>This Bundle Contains: 1 Excel 5-Speed+ Detachable Blade Clipper — Burgundy + 1 Blade Carrying Bag</t>
  </si>
  <si>
    <t xml:space="preserve">This Bundle Contains: 1 Excel 5-Speed+ Detachable Blade Clipper — Blue + 1 Blade Carrying Bag &lt;br&gt;&lt;b&gt;Blade Carrying Bag&lt;/b&gt;&lt;br&gt;, Conveniently store your blades in this flexible and easy to use blade bag. Carry up to 9 detachable UltraEdge or CeramicEdge blades in see-through pockets with velcro closures.  &lt;br&gt;Excel 5-Speed+ Detachable Blade Clipper — Blue + Blade Carrying Bag +  + </t>
  </si>
  <si>
    <t xml:space="preserve">This Bundle Contains: 1 Excel 5-Speed+ Detachable Blade Clipper — Blue + 1 Blade Carrying Case&lt;br&gt;&lt;b&gt;Blade Carrying Case&lt;/b&gt;&lt;br&gt;, Durable construction and resilient exterior. Holds most detachable blades with room for up to 12 CeramicEdge or UltraEdge blades. The case is lined in high density foam for maximum protection. Blades not included.  &lt;br&gt;Excel 5-Speed+ Detachable Blade Clipper — Blue + Blade Carrying Case +  + </t>
  </si>
  <si>
    <t xml:space="preserve">This Bundle Contains: 1 Excel 5-Speed+ Detachable Blade Clipper — Burgundy + 1 Blade Carrying Case &lt;br&gt;&lt;b&gt;Blade Carrying Case&lt;/b&gt;&lt;br&gt;, Durable construction and resilient exterior. Holds most detachable blades with room for up to 12 CeramicEdge or UltraEdge blades. The case is lined in high density foam for maximum protection. Blades not included.  &lt;br&gt;Excel 5-Speed+ Detachable Blade Clipper — Burgundy + Blade Carrying Case +  + </t>
  </si>
  <si>
    <t xml:space="preserve">This Bundle Contains: 1 Excel 5-Speed+ Detachable Blade Clipper — Burgundy + 1 Blade Carrying Bag&lt;br&gt;&lt;b&gt;Blade Carrying Bag&lt;/b&gt;&lt;br&gt;, Conveniently store your blades in this flexible and easy to use blade bag. Carry up to 9 detachable UltraEdge or CeramicEdge blades in see-through pockets with velcro closures.  &lt;br&gt;Excel 5-Speed+ Detachable Blade Clipper — Burgundy + Blade Carrying Bag +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</si>
</sst>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b/>
      <sz val="11"/>
      <color rgb="FFFF0000"/>
      <name val="Calibri"/>
      <family val="2"/>
      <scheme val="minor"/>
    </font>
    <font>
      <sz val="10"/>
      <name val="Arial"/>
      <family val="2"/>
    </font>
    <font>
      <sz val="10"/>
      <name val="Calibri"/>
      <family val="2"/>
      <scheme val="minor"/>
    </font>
    <font>
      <sz val="11"/>
      <color indexed="8"/>
      <name val="Calibri"/>
      <family val="2"/>
    </font>
    <font>
      <b/>
      <sz val="11"/>
      <color indexed="8"/>
      <name val="Calibri"/>
      <family val="2"/>
    </font>
    <font>
      <sz val="8"/>
      <color rgb="FF000000"/>
      <name val="Proximasoft-regular"/>
    </font>
    <font>
      <sz val="10"/>
      <color theme="1"/>
      <name val="Open Sans"/>
    </font>
    <font>
      <u/>
      <sz val="11"/>
      <color theme="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rgb="FF92D050"/>
        <bgColor indexed="64"/>
      </patternFill>
    </fill>
    <fill>
      <patternFill patternType="solid">
        <fgColor indexed="22"/>
        <bgColor indexed="64"/>
      </patternFill>
    </fill>
    <fill>
      <patternFill patternType="solid">
        <fgColor rgb="FFFFC0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thin">
        <color indexed="64"/>
      </right>
      <top style="medium">
        <color indexed="64"/>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21" fillId="0" borderId="0" applyFont="0" applyFill="0" applyBorder="0" applyAlignment="0" applyProtection="0"/>
    <xf numFmtId="0" fontId="21" fillId="0" borderId="0"/>
    <xf numFmtId="0" fontId="23" fillId="0" borderId="0">
      <alignment vertical="center"/>
    </xf>
  </cellStyleXfs>
  <cellXfs count="252">
    <xf numFmtId="0" fontId="0" fillId="0" borderId="0" xfId="0"/>
    <xf numFmtId="0" fontId="0" fillId="34" borderId="0" xfId="0" applyFill="1"/>
    <xf numFmtId="14" fontId="0" fillId="34" borderId="0" xfId="0" applyNumberFormat="1" applyFill="1"/>
    <xf numFmtId="0" fontId="0" fillId="34" borderId="10" xfId="0" applyFill="1" applyBorder="1"/>
    <xf numFmtId="0" fontId="16" fillId="34" borderId="10" xfId="0" applyFont="1" applyFill="1" applyBorder="1"/>
    <xf numFmtId="0" fontId="0" fillId="34" borderId="10" xfId="0" applyFill="1" applyBorder="1" applyAlignment="1">
      <alignment horizontal="fill"/>
    </xf>
    <xf numFmtId="0" fontId="0" fillId="33" borderId="10" xfId="0" applyFill="1" applyBorder="1"/>
    <xf numFmtId="0" fontId="0" fillId="34" borderId="10" xfId="0" applyFill="1" applyBorder="1" applyAlignment="1">
      <alignment horizontal="left"/>
    </xf>
    <xf numFmtId="14" fontId="0" fillId="34" borderId="10" xfId="0" applyNumberFormat="1" applyFill="1" applyBorder="1" applyAlignment="1">
      <alignment horizontal="left"/>
    </xf>
    <xf numFmtId="0" fontId="0" fillId="34" borderId="0" xfId="0" applyFill="1" applyBorder="1"/>
    <xf numFmtId="0" fontId="0" fillId="33" borderId="11" xfId="0" applyFill="1" applyBorder="1"/>
    <xf numFmtId="0" fontId="0" fillId="34" borderId="11" xfId="0" applyFill="1" applyBorder="1"/>
    <xf numFmtId="0" fontId="0" fillId="33" borderId="12" xfId="0" applyFill="1" applyBorder="1"/>
    <xf numFmtId="0" fontId="0" fillId="34" borderId="12" xfId="0" applyFill="1" applyBorder="1"/>
    <xf numFmtId="0" fontId="0" fillId="34" borderId="12" xfId="0" applyFill="1" applyBorder="1" applyAlignment="1">
      <alignment horizontal="fill"/>
    </xf>
    <xf numFmtId="0" fontId="0" fillId="0" borderId="10" xfId="0" applyBorder="1"/>
    <xf numFmtId="0" fontId="16" fillId="33" borderId="10" xfId="0" applyFont="1" applyFill="1" applyBorder="1"/>
    <xf numFmtId="0" fontId="0" fillId="0" borderId="13" xfId="0" applyBorder="1"/>
    <xf numFmtId="0" fontId="0" fillId="34" borderId="13" xfId="0" applyFill="1" applyBorder="1"/>
    <xf numFmtId="0" fontId="19" fillId="34" borderId="10" xfId="0" applyFont="1" applyFill="1" applyBorder="1"/>
    <xf numFmtId="0" fontId="19" fillId="33" borderId="10" xfId="0" applyFont="1" applyFill="1" applyBorder="1"/>
    <xf numFmtId="0" fontId="0" fillId="0" borderId="10" xfId="0" applyBorder="1" applyAlignment="1">
      <alignment horizontal="fill"/>
    </xf>
    <xf numFmtId="0" fontId="16" fillId="0" borderId="0" xfId="0" applyFont="1"/>
    <xf numFmtId="0" fontId="0" fillId="0" borderId="12" xfId="0" applyBorder="1"/>
    <xf numFmtId="0" fontId="0" fillId="0" borderId="14" xfId="0" applyBorder="1"/>
    <xf numFmtId="0" fontId="0" fillId="34" borderId="14" xfId="0" applyFill="1" applyBorder="1" applyAlignment="1">
      <alignment horizontal="fill"/>
    </xf>
    <xf numFmtId="0" fontId="16" fillId="33" borderId="12" xfId="0" applyFont="1" applyFill="1" applyBorder="1"/>
    <xf numFmtId="0" fontId="0" fillId="0" borderId="12" xfId="0" applyBorder="1" applyAlignment="1">
      <alignment horizontal="fill"/>
    </xf>
    <xf numFmtId="0" fontId="0" fillId="33" borderId="15" xfId="0" applyFill="1" applyBorder="1"/>
    <xf numFmtId="0" fontId="0" fillId="34" borderId="15" xfId="0" applyFill="1" applyBorder="1" applyAlignment="1">
      <alignment horizontal="fill"/>
    </xf>
    <xf numFmtId="0" fontId="0" fillId="0" borderId="15" xfId="0" applyBorder="1"/>
    <xf numFmtId="0" fontId="0" fillId="34" borderId="15" xfId="0" applyFill="1" applyBorder="1"/>
    <xf numFmtId="0" fontId="16" fillId="0" borderId="10" xfId="0" applyFont="1" applyBorder="1"/>
    <xf numFmtId="0" fontId="0" fillId="33" borderId="16" xfId="0" applyFill="1" applyBorder="1"/>
    <xf numFmtId="0" fontId="16" fillId="0" borderId="17" xfId="0" applyFont="1" applyBorder="1"/>
    <xf numFmtId="0" fontId="0" fillId="34" borderId="17" xfId="0" applyFill="1" applyBorder="1" applyAlignment="1">
      <alignment horizontal="fill"/>
    </xf>
    <xf numFmtId="0" fontId="0" fillId="0" borderId="17" xfId="0" applyBorder="1"/>
    <xf numFmtId="0" fontId="0" fillId="33" borderId="17" xfId="0" applyFill="1" applyBorder="1"/>
    <xf numFmtId="0" fontId="0" fillId="34" borderId="17" xfId="0" applyFill="1" applyBorder="1"/>
    <xf numFmtId="0" fontId="0" fillId="33" borderId="0" xfId="0" applyFill="1"/>
    <xf numFmtId="0" fontId="16" fillId="33" borderId="0" xfId="0" applyFont="1" applyFill="1"/>
    <xf numFmtId="0" fontId="16" fillId="0" borderId="11" xfId="0" applyFont="1" applyFill="1" applyBorder="1"/>
    <xf numFmtId="0" fontId="0" fillId="0" borderId="11" xfId="0" applyFill="1" applyBorder="1"/>
    <xf numFmtId="0" fontId="16" fillId="0" borderId="12" xfId="0" applyFont="1" applyBorder="1"/>
    <xf numFmtId="0" fontId="16" fillId="0" borderId="10" xfId="0" applyFont="1" applyFill="1" applyBorder="1"/>
    <xf numFmtId="0" fontId="14" fillId="0" borderId="0" xfId="0" applyFont="1"/>
    <xf numFmtId="0" fontId="20" fillId="0" borderId="12" xfId="0" applyFont="1" applyBorder="1"/>
    <xf numFmtId="0" fontId="14" fillId="34" borderId="12" xfId="0" applyFont="1" applyFill="1" applyBorder="1" applyAlignment="1">
      <alignment horizontal="fill"/>
    </xf>
    <xf numFmtId="0" fontId="14" fillId="0" borderId="10" xfId="0" applyFont="1" applyBorder="1"/>
    <xf numFmtId="0" fontId="14" fillId="34" borderId="10" xfId="0" applyFont="1" applyFill="1" applyBorder="1" applyAlignment="1">
      <alignment horizontal="fill"/>
    </xf>
    <xf numFmtId="0" fontId="14" fillId="0" borderId="11" xfId="0" applyFont="1" applyFill="1" applyBorder="1"/>
    <xf numFmtId="0" fontId="14" fillId="34" borderId="10" xfId="0" applyFont="1" applyFill="1" applyBorder="1"/>
    <xf numFmtId="0" fontId="14" fillId="0" borderId="13" xfId="0" applyFont="1" applyBorder="1"/>
    <xf numFmtId="0" fontId="20" fillId="0" borderId="10" xfId="0" applyFont="1" applyFill="1" applyBorder="1"/>
    <xf numFmtId="44" fontId="22" fillId="0" borderId="19" xfId="43" applyFont="1" applyFill="1" applyBorder="1"/>
    <xf numFmtId="0" fontId="22" fillId="0" borderId="19" xfId="44" applyFont="1" applyBorder="1"/>
    <xf numFmtId="0" fontId="0" fillId="0" borderId="19" xfId="0" applyBorder="1"/>
    <xf numFmtId="0" fontId="22" fillId="0" borderId="20" xfId="44" applyFont="1" applyBorder="1"/>
    <xf numFmtId="0" fontId="0" fillId="35" borderId="0" xfId="0" applyFill="1"/>
    <xf numFmtId="0" fontId="14" fillId="35" borderId="0" xfId="0" applyFont="1" applyFill="1"/>
    <xf numFmtId="0" fontId="0" fillId="36" borderId="0" xfId="0" applyFill="1"/>
    <xf numFmtId="0" fontId="14" fillId="36" borderId="0" xfId="0" applyFont="1" applyFill="1"/>
    <xf numFmtId="0" fontId="0" fillId="34" borderId="18" xfId="0" applyFill="1" applyBorder="1"/>
    <xf numFmtId="0" fontId="0" fillId="36" borderId="10" xfId="0" applyFill="1" applyBorder="1"/>
    <xf numFmtId="0" fontId="0" fillId="36" borderId="10" xfId="0" applyFill="1" applyBorder="1" applyAlignment="1">
      <alignment horizontal="fill"/>
    </xf>
    <xf numFmtId="0" fontId="0" fillId="35" borderId="10" xfId="0" applyFill="1" applyBorder="1"/>
    <xf numFmtId="0" fontId="20" fillId="0" borderId="10" xfId="0" applyFont="1" applyBorder="1"/>
    <xf numFmtId="0" fontId="14" fillId="0" borderId="10" xfId="0" applyFont="1" applyFill="1" applyBorder="1"/>
    <xf numFmtId="0" fontId="14" fillId="35" borderId="10" xfId="0" applyFont="1" applyFill="1" applyBorder="1"/>
    <xf numFmtId="0" fontId="14" fillId="36" borderId="10" xfId="0" applyFont="1" applyFill="1" applyBorder="1"/>
    <xf numFmtId="0" fontId="16" fillId="34" borderId="10" xfId="0" applyFont="1" applyFill="1" applyBorder="1" applyAlignment="1">
      <alignment horizontal="fill"/>
    </xf>
    <xf numFmtId="0" fontId="20" fillId="34" borderId="10" xfId="0" applyFont="1" applyFill="1" applyBorder="1"/>
    <xf numFmtId="0" fontId="16" fillId="35" borderId="0" xfId="0" applyFont="1" applyFill="1"/>
    <xf numFmtId="0" fontId="20" fillId="34" borderId="10" xfId="0" applyFont="1" applyFill="1" applyBorder="1" applyAlignment="1">
      <alignment horizontal="fill"/>
    </xf>
    <xf numFmtId="0" fontId="16" fillId="36" borderId="0" xfId="0" applyFont="1" applyFill="1"/>
    <xf numFmtId="0" fontId="20" fillId="0" borderId="13" xfId="0" applyFont="1" applyBorder="1"/>
    <xf numFmtId="0" fontId="16" fillId="0" borderId="13" xfId="0" applyFont="1" applyBorder="1"/>
    <xf numFmtId="0" fontId="0" fillId="37" borderId="10" xfId="0" applyFill="1" applyBorder="1"/>
    <xf numFmtId="0" fontId="0" fillId="37" borderId="10" xfId="0" applyFill="1" applyBorder="1" applyAlignment="1">
      <alignment horizontal="fill"/>
    </xf>
    <xf numFmtId="0" fontId="0" fillId="38" borderId="10" xfId="0" applyFill="1" applyBorder="1"/>
    <xf numFmtId="0" fontId="0" fillId="38" borderId="10" xfId="0" applyFill="1" applyBorder="1" applyAlignment="1">
      <alignment horizontal="fill"/>
    </xf>
    <xf numFmtId="0" fontId="0" fillId="38" borderId="0" xfId="0" applyFill="1"/>
    <xf numFmtId="0" fontId="0" fillId="39" borderId="10" xfId="0" applyFill="1" applyBorder="1"/>
    <xf numFmtId="0" fontId="0" fillId="39" borderId="10" xfId="0" applyFill="1" applyBorder="1" applyAlignment="1">
      <alignment horizontal="fill"/>
    </xf>
    <xf numFmtId="0" fontId="0" fillId="39" borderId="0" xfId="0" applyFill="1"/>
    <xf numFmtId="0" fontId="0" fillId="40" borderId="12" xfId="0" applyFill="1" applyBorder="1"/>
    <xf numFmtId="0" fontId="0" fillId="40" borderId="12" xfId="0" applyFill="1" applyBorder="1" applyAlignment="1">
      <alignment horizontal="fill"/>
    </xf>
    <xf numFmtId="0" fontId="0" fillId="40" borderId="0" xfId="0" applyFill="1"/>
    <xf numFmtId="0" fontId="0" fillId="40" borderId="10" xfId="0" applyFill="1" applyBorder="1"/>
    <xf numFmtId="0" fontId="0" fillId="40" borderId="10" xfId="0" applyFill="1" applyBorder="1" applyAlignment="1">
      <alignment horizontal="fill"/>
    </xf>
    <xf numFmtId="0" fontId="0" fillId="41" borderId="10" xfId="0" applyFill="1" applyBorder="1"/>
    <xf numFmtId="0" fontId="0" fillId="41" borderId="10" xfId="0" applyFill="1" applyBorder="1" applyAlignment="1">
      <alignment horizontal="fill"/>
    </xf>
    <xf numFmtId="164" fontId="0" fillId="0" borderId="21" xfId="0" applyNumberFormat="1" applyBorder="1"/>
    <xf numFmtId="0" fontId="16" fillId="33" borderId="13" xfId="0" applyFont="1" applyFill="1" applyBorder="1"/>
    <xf numFmtId="0" fontId="24" fillId="42" borderId="10" xfId="45" applyFont="1" applyFill="1" applyBorder="1" applyAlignment="1">
      <alignment horizontal="left"/>
    </xf>
    <xf numFmtId="1" fontId="24" fillId="42" borderId="10" xfId="45" applyNumberFormat="1" applyFont="1" applyFill="1" applyBorder="1" applyAlignment="1">
      <alignment horizontal="left"/>
    </xf>
    <xf numFmtId="164" fontId="0" fillId="33" borderId="10" xfId="0" applyNumberFormat="1" applyFill="1" applyBorder="1"/>
    <xf numFmtId="0" fontId="0" fillId="43" borderId="10" xfId="0" applyFill="1" applyBorder="1"/>
    <xf numFmtId="49" fontId="0" fillId="33" borderId="10" xfId="0" applyNumberFormat="1" applyFill="1" applyBorder="1"/>
    <xf numFmtId="9" fontId="0" fillId="33" borderId="10" xfId="42" applyFont="1" applyFill="1" applyBorder="1"/>
    <xf numFmtId="0" fontId="0" fillId="43" borderId="11" xfId="0" applyFill="1" applyBorder="1"/>
    <xf numFmtId="49" fontId="0" fillId="33" borderId="12" xfId="0" applyNumberFormat="1" applyFill="1" applyBorder="1"/>
    <xf numFmtId="9" fontId="0" fillId="33" borderId="12" xfId="42" applyFont="1" applyFill="1" applyBorder="1"/>
    <xf numFmtId="0" fontId="24" fillId="42" borderId="12" xfId="45" applyFont="1" applyFill="1" applyBorder="1" applyAlignment="1">
      <alignment horizontal="left"/>
    </xf>
    <xf numFmtId="1" fontId="24" fillId="42" borderId="12" xfId="45" applyNumberFormat="1" applyFont="1" applyFill="1" applyBorder="1" applyAlignment="1">
      <alignment horizontal="left"/>
    </xf>
    <xf numFmtId="0" fontId="16" fillId="43" borderId="10" xfId="0" applyFont="1" applyFill="1" applyBorder="1"/>
    <xf numFmtId="49" fontId="16" fillId="33" borderId="10" xfId="0" applyNumberFormat="1" applyFont="1" applyFill="1" applyBorder="1"/>
    <xf numFmtId="9" fontId="16" fillId="33" borderId="10" xfId="42" applyFont="1" applyFill="1" applyBorder="1"/>
    <xf numFmtId="0" fontId="0" fillId="0" borderId="0" xfId="0" applyAlignment="1">
      <alignment horizontal="fill"/>
    </xf>
    <xf numFmtId="0" fontId="16" fillId="0" borderId="0" xfId="0" applyFont="1" applyAlignment="1">
      <alignment horizontal="fill"/>
    </xf>
    <xf numFmtId="0" fontId="0" fillId="0" borderId="10" xfId="0" applyFont="1" applyBorder="1"/>
    <xf numFmtId="0" fontId="0" fillId="0" borderId="0" xfId="0" applyFont="1"/>
    <xf numFmtId="0" fontId="0" fillId="38" borderId="10" xfId="0" applyFont="1" applyFill="1" applyBorder="1"/>
    <xf numFmtId="0" fontId="0" fillId="39" borderId="10" xfId="0" applyFont="1" applyFill="1" applyBorder="1"/>
    <xf numFmtId="0" fontId="0" fillId="40" borderId="12" xfId="0" applyFont="1" applyFill="1" applyBorder="1"/>
    <xf numFmtId="0" fontId="0" fillId="40" borderId="10" xfId="0" applyFont="1" applyFill="1" applyBorder="1"/>
    <xf numFmtId="0" fontId="0" fillId="37" borderId="10" xfId="0" applyFont="1" applyFill="1" applyBorder="1"/>
    <xf numFmtId="0" fontId="0" fillId="41" borderId="10" xfId="0" applyFont="1" applyFill="1" applyBorder="1"/>
    <xf numFmtId="0" fontId="19" fillId="0" borderId="0" xfId="0" applyFont="1"/>
    <xf numFmtId="0" fontId="19" fillId="39" borderId="10" xfId="0" applyFont="1" applyFill="1" applyBorder="1"/>
    <xf numFmtId="0" fontId="19" fillId="40" borderId="12" xfId="0" applyFont="1" applyFill="1" applyBorder="1"/>
    <xf numFmtId="0" fontId="19" fillId="37" borderId="10" xfId="0" applyFont="1" applyFill="1" applyBorder="1"/>
    <xf numFmtId="0" fontId="19" fillId="41" borderId="10" xfId="0" applyFont="1" applyFill="1" applyBorder="1"/>
    <xf numFmtId="0" fontId="19" fillId="0" borderId="10" xfId="0" applyFont="1" applyBorder="1"/>
    <xf numFmtId="0" fontId="16" fillId="34" borderId="12" xfId="0" applyFont="1" applyFill="1" applyBorder="1" applyAlignment="1">
      <alignment horizontal="fill"/>
    </xf>
    <xf numFmtId="0" fontId="0" fillId="41" borderId="0" xfId="0" applyFill="1"/>
    <xf numFmtId="0" fontId="16" fillId="41" borderId="12" xfId="0" applyFont="1" applyFill="1" applyBorder="1"/>
    <xf numFmtId="0" fontId="0" fillId="41" borderId="12" xfId="0" applyFill="1" applyBorder="1" applyAlignment="1">
      <alignment horizontal="fill"/>
    </xf>
    <xf numFmtId="0" fontId="0" fillId="41" borderId="13" xfId="0" applyFill="1" applyBorder="1"/>
    <xf numFmtId="0" fontId="0" fillId="0" borderId="0" xfId="0" applyFont="1" applyFill="1" applyBorder="1"/>
    <xf numFmtId="0" fontId="0" fillId="37" borderId="11" xfId="0" applyFill="1" applyBorder="1"/>
    <xf numFmtId="0" fontId="0" fillId="37" borderId="0" xfId="0" applyFill="1"/>
    <xf numFmtId="0" fontId="14" fillId="37" borderId="10" xfId="0" applyFont="1" applyFill="1" applyBorder="1"/>
    <xf numFmtId="0" fontId="14" fillId="37" borderId="10" xfId="0" applyFont="1" applyFill="1" applyBorder="1" applyAlignment="1">
      <alignment horizontal="fill"/>
    </xf>
    <xf numFmtId="0" fontId="14" fillId="37" borderId="13" xfId="0" applyFont="1" applyFill="1" applyBorder="1"/>
    <xf numFmtId="0" fontId="16" fillId="37" borderId="0" xfId="0" applyFont="1" applyFill="1"/>
    <xf numFmtId="0" fontId="25" fillId="37" borderId="0" xfId="0" applyFont="1" applyFill="1"/>
    <xf numFmtId="0" fontId="19" fillId="0" borderId="11" xfId="0" applyFont="1" applyFill="1" applyBorder="1"/>
    <xf numFmtId="0" fontId="0" fillId="0" borderId="10" xfId="0" applyBorder="1"/>
    <xf numFmtId="0" fontId="0" fillId="34" borderId="10" xfId="0" applyFill="1" applyBorder="1" applyAlignment="1">
      <alignment horizontal="fill"/>
    </xf>
    <xf numFmtId="0" fontId="26" fillId="0" borderId="0" xfId="0" applyFont="1"/>
    <xf numFmtId="0" fontId="0" fillId="45" borderId="0" xfId="0" applyFill="1"/>
    <xf numFmtId="0" fontId="0" fillId="0" borderId="10" xfId="0" applyBorder="1"/>
    <xf numFmtId="0" fontId="0" fillId="34" borderId="10" xfId="0" applyFill="1" applyBorder="1" applyAlignment="1">
      <alignment horizontal="fill"/>
    </xf>
    <xf numFmtId="0" fontId="0" fillId="44" borderId="10" xfId="0" applyFill="1" applyBorder="1"/>
    <xf numFmtId="0" fontId="0" fillId="0" borderId="10" xfId="0" applyBorder="1"/>
    <xf numFmtId="0" fontId="0" fillId="34" borderId="10" xfId="0" applyFill="1" applyBorder="1" applyAlignment="1">
      <alignment horizontal="fill"/>
    </xf>
    <xf numFmtId="0" fontId="0" fillId="34" borderId="10" xfId="0" applyFill="1" applyBorder="1" applyAlignment="1">
      <alignment horizontal="fill" wrapText="1"/>
    </xf>
    <xf numFmtId="0" fontId="0" fillId="45" borderId="10" xfId="0" applyFill="1" applyBorder="1"/>
    <xf numFmtId="0" fontId="0" fillId="0" borderId="0" xfId="0"/>
    <xf numFmtId="0" fontId="0" fillId="0" borderId="10" xfId="0" applyBorder="1"/>
    <xf numFmtId="0" fontId="0" fillId="34" borderId="10" xfId="0" applyFill="1" applyBorder="1" applyAlignment="1">
      <alignment horizontal="fill"/>
    </xf>
    <xf numFmtId="0" fontId="0" fillId="0" borderId="13" xfId="0" applyBorder="1"/>
    <xf numFmtId="0" fontId="0" fillId="34" borderId="10" xfId="0" applyFill="1" applyBorder="1"/>
    <xf numFmtId="0" fontId="0" fillId="45" borderId="10" xfId="0" applyFill="1" applyBorder="1" applyAlignment="1">
      <alignment horizontal="fill"/>
    </xf>
    <xf numFmtId="0" fontId="0" fillId="45" borderId="11" xfId="0" applyFill="1" applyBorder="1"/>
    <xf numFmtId="0" fontId="0" fillId="45" borderId="13" xfId="0" applyFill="1" applyBorder="1"/>
    <xf numFmtId="0" fontId="14" fillId="45" borderId="10" xfId="0" applyFont="1" applyFill="1" applyBorder="1"/>
    <xf numFmtId="0" fontId="14" fillId="45" borderId="10" xfId="0" applyFont="1" applyFill="1" applyBorder="1" applyAlignment="1">
      <alignment horizontal="fill"/>
    </xf>
    <xf numFmtId="0" fontId="14" fillId="45" borderId="13" xfId="0" applyFont="1" applyFill="1" applyBorder="1"/>
    <xf numFmtId="0" fontId="0" fillId="33" borderId="10" xfId="0" applyFill="1" applyBorder="1" applyAlignment="1">
      <alignment horizontal="fill"/>
    </xf>
    <xf numFmtId="0" fontId="14" fillId="33" borderId="10" xfId="0" applyFont="1" applyFill="1" applyBorder="1"/>
    <xf numFmtId="0" fontId="20" fillId="33" borderId="10" xfId="0" applyFont="1" applyFill="1" applyBorder="1"/>
    <xf numFmtId="0" fontId="0" fillId="33" borderId="12" xfId="0" applyFill="1" applyBorder="1" applyAlignment="1">
      <alignment horizontal="fill"/>
    </xf>
    <xf numFmtId="0" fontId="14" fillId="33" borderId="10" xfId="0" applyFont="1" applyFill="1" applyBorder="1" applyAlignment="1">
      <alignment horizontal="fill"/>
    </xf>
    <xf numFmtId="0" fontId="14" fillId="33" borderId="0" xfId="0" applyFont="1" applyFill="1"/>
    <xf numFmtId="0" fontId="0" fillId="0" borderId="0" xfId="0" applyBorder="1"/>
    <xf numFmtId="0" fontId="14" fillId="0" borderId="11" xfId="0" applyFont="1" applyBorder="1"/>
    <xf numFmtId="0" fontId="16" fillId="34" borderId="10" xfId="0" applyFont="1" applyFill="1" applyBorder="1" applyAlignment="1">
      <alignment horizontal="fill" wrapText="1"/>
    </xf>
    <xf numFmtId="0" fontId="27" fillId="0" borderId="0" xfId="0" applyFont="1"/>
    <xf numFmtId="0" fontId="19" fillId="0" borderId="0" xfId="0" applyFont="1" applyFill="1" applyBorder="1"/>
    <xf numFmtId="0" fontId="0" fillId="46" borderId="10" xfId="0" applyFill="1" applyBorder="1"/>
    <xf numFmtId="0" fontId="0" fillId="47" borderId="10" xfId="0" applyFill="1" applyBorder="1"/>
    <xf numFmtId="0" fontId="0" fillId="47" borderId="10" xfId="0" applyFill="1" applyBorder="1" applyAlignment="1">
      <alignment horizontal="fill" wrapText="1"/>
    </xf>
    <xf numFmtId="0" fontId="0" fillId="47" borderId="0" xfId="0" applyFill="1"/>
    <xf numFmtId="0" fontId="0" fillId="34" borderId="10" xfId="0" applyFont="1" applyFill="1" applyBorder="1"/>
    <xf numFmtId="0" fontId="0" fillId="0" borderId="10" xfId="0" applyFont="1" applyFill="1" applyBorder="1"/>
    <xf numFmtId="0" fontId="14" fillId="39" borderId="10" xfId="0" applyFont="1" applyFill="1" applyBorder="1"/>
    <xf numFmtId="0" fontId="16" fillId="39" borderId="0" xfId="0" applyFont="1" applyFill="1"/>
    <xf numFmtId="0" fontId="16" fillId="39" borderId="10" xfId="0" applyFont="1" applyFill="1" applyBorder="1"/>
    <xf numFmtId="0" fontId="0" fillId="0" borderId="0" xfId="0" applyFont="1" applyAlignment="1">
      <alignment wrapText="1"/>
    </xf>
    <xf numFmtId="0" fontId="0" fillId="48" borderId="15" xfId="0" applyFill="1" applyBorder="1"/>
    <xf numFmtId="0" fontId="16" fillId="34" borderId="15" xfId="0" applyFont="1" applyFill="1" applyBorder="1"/>
    <xf numFmtId="0" fontId="16" fillId="0" borderId="10" xfId="0" applyFont="1" applyBorder="1" applyAlignment="1">
      <alignment horizontal="fill"/>
    </xf>
    <xf numFmtId="0" fontId="0" fillId="0" borderId="10" xfId="0" applyFont="1" applyBorder="1" applyAlignment="1">
      <alignment wrapText="1"/>
    </xf>
    <xf numFmtId="0" fontId="0" fillId="48" borderId="10" xfId="0" applyFill="1" applyBorder="1"/>
    <xf numFmtId="0" fontId="16" fillId="45" borderId="10" xfId="0" applyFont="1" applyFill="1" applyBorder="1"/>
    <xf numFmtId="0" fontId="20" fillId="45" borderId="10" xfId="0" applyFont="1" applyFill="1" applyBorder="1"/>
    <xf numFmtId="0" fontId="0" fillId="45" borderId="10" xfId="0" applyFont="1" applyFill="1" applyBorder="1"/>
    <xf numFmtId="0" fontId="16" fillId="34" borderId="10" xfId="0" applyFont="1" applyFill="1" applyBorder="1" applyAlignment="1">
      <alignment horizontal="left"/>
    </xf>
    <xf numFmtId="0" fontId="16" fillId="34" borderId="0" xfId="0" applyFont="1" applyFill="1"/>
    <xf numFmtId="0" fontId="16" fillId="33" borderId="10" xfId="0" applyFont="1" applyFill="1" applyBorder="1" applyAlignment="1">
      <alignment horizontal="fill"/>
    </xf>
    <xf numFmtId="0" fontId="0" fillId="33" borderId="10" xfId="0" applyFill="1" applyBorder="1" applyAlignment="1">
      <alignment horizontal="fill" wrapText="1"/>
    </xf>
    <xf numFmtId="0" fontId="16" fillId="34" borderId="12" xfId="0" applyFont="1" applyFill="1" applyBorder="1"/>
    <xf numFmtId="0" fontId="0" fillId="34" borderId="10" xfId="0" applyFont="1" applyFill="1" applyBorder="1" applyAlignment="1">
      <alignment horizontal="fill"/>
    </xf>
    <xf numFmtId="0" fontId="0" fillId="34" borderId="10" xfId="0" applyFont="1" applyFill="1" applyBorder="1" applyAlignment="1">
      <alignment horizontal="fill" wrapText="1"/>
    </xf>
    <xf numFmtId="0" fontId="0" fillId="45" borderId="10" xfId="0" applyFont="1" applyFill="1" applyBorder="1" applyAlignment="1">
      <alignment horizontal="fill"/>
    </xf>
    <xf numFmtId="0" fontId="0" fillId="0" borderId="12" xfId="0" applyFont="1" applyBorder="1"/>
    <xf numFmtId="0" fontId="16" fillId="48" borderId="10" xfId="0" applyFont="1" applyFill="1" applyBorder="1"/>
    <xf numFmtId="0" fontId="0" fillId="48" borderId="10" xfId="0" applyFont="1" applyFill="1" applyBorder="1"/>
    <xf numFmtId="0" fontId="16" fillId="48" borderId="10" xfId="0" applyFont="1" applyFill="1" applyBorder="1" applyAlignment="1">
      <alignment horizontal="fill"/>
    </xf>
    <xf numFmtId="0" fontId="0" fillId="48" borderId="10" xfId="0" applyFill="1" applyBorder="1" applyAlignment="1">
      <alignment horizontal="fill"/>
    </xf>
    <xf numFmtId="0" fontId="0" fillId="0" borderId="0" xfId="0"/>
    <xf numFmtId="0" fontId="16" fillId="0" borderId="0" xfId="0" applyFont="1"/>
    <xf numFmtId="0" fontId="0" fillId="34" borderId="10" xfId="0" applyFill="1" applyBorder="1"/>
    <xf numFmtId="0" fontId="0" fillId="0" borderId="0" xfId="0"/>
    <xf numFmtId="0" fontId="0" fillId="0" borderId="0" xfId="0" applyFont="1"/>
    <xf numFmtId="0" fontId="0" fillId="0" borderId="0" xfId="0"/>
    <xf numFmtId="0" fontId="0" fillId="0" borderId="10" xfId="0" applyBorder="1"/>
    <xf numFmtId="0" fontId="0" fillId="0" borderId="10" xfId="0" applyFont="1" applyBorder="1"/>
    <xf numFmtId="0" fontId="0" fillId="0" borderId="0" xfId="0" applyFont="1"/>
    <xf numFmtId="0" fontId="0" fillId="34" borderId="0" xfId="0" applyFont="1" applyFill="1"/>
    <xf numFmtId="0" fontId="0" fillId="0" borderId="21" xfId="0" applyBorder="1"/>
    <xf numFmtId="0" fontId="0" fillId="45" borderId="23" xfId="0" applyFont="1" applyFill="1" applyBorder="1"/>
    <xf numFmtId="0" fontId="0" fillId="45" borderId="23" xfId="0" applyFill="1" applyBorder="1"/>
    <xf numFmtId="0" fontId="0" fillId="45" borderId="24" xfId="0" applyFill="1" applyBorder="1"/>
    <xf numFmtId="0" fontId="0" fillId="45" borderId="25" xfId="0" applyFill="1" applyBorder="1"/>
    <xf numFmtId="0" fontId="0" fillId="45" borderId="22" xfId="0" applyFill="1" applyBorder="1"/>
    <xf numFmtId="0" fontId="16" fillId="45" borderId="23" xfId="0" applyFont="1" applyFill="1" applyBorder="1"/>
    <xf numFmtId="0" fontId="16" fillId="45" borderId="24" xfId="0" applyFont="1" applyFill="1" applyBorder="1"/>
    <xf numFmtId="0" fontId="0" fillId="45" borderId="19" xfId="0" applyFill="1" applyBorder="1"/>
    <xf numFmtId="0" fontId="16" fillId="45" borderId="10" xfId="0" applyFont="1" applyFill="1" applyBorder="1" applyAlignment="1">
      <alignment horizontal="fill"/>
    </xf>
    <xf numFmtId="0" fontId="16" fillId="45" borderId="25" xfId="0" applyFont="1" applyFill="1" applyBorder="1"/>
    <xf numFmtId="0" fontId="0" fillId="45" borderId="28" xfId="0" applyFill="1" applyBorder="1"/>
    <xf numFmtId="0" fontId="0" fillId="45" borderId="20" xfId="0" applyFill="1" applyBorder="1"/>
    <xf numFmtId="0" fontId="0" fillId="45" borderId="26" xfId="0" applyFont="1" applyFill="1" applyBorder="1"/>
    <xf numFmtId="0" fontId="0" fillId="45" borderId="26" xfId="0" applyFill="1" applyBorder="1"/>
    <xf numFmtId="0" fontId="0" fillId="45" borderId="27" xfId="0" applyFill="1" applyBorder="1"/>
    <xf numFmtId="0" fontId="0" fillId="48" borderId="22" xfId="0" applyFill="1" applyBorder="1"/>
    <xf numFmtId="0" fontId="16" fillId="48" borderId="23" xfId="0" applyFont="1" applyFill="1" applyBorder="1"/>
    <xf numFmtId="0" fontId="16" fillId="48" borderId="23" xfId="0" applyFont="1" applyFill="1" applyBorder="1" applyAlignment="1">
      <alignment horizontal="fill"/>
    </xf>
    <xf numFmtId="0" fontId="16" fillId="48" borderId="24" xfId="0" applyFont="1" applyFill="1" applyBorder="1"/>
    <xf numFmtId="0" fontId="0" fillId="48" borderId="19" xfId="0" applyFill="1" applyBorder="1"/>
    <xf numFmtId="0" fontId="0" fillId="48" borderId="25" xfId="0" applyFill="1" applyBorder="1"/>
    <xf numFmtId="0" fontId="16" fillId="48" borderId="25" xfId="0" applyFont="1" applyFill="1" applyBorder="1"/>
    <xf numFmtId="0" fontId="0" fillId="48" borderId="20" xfId="0" applyFill="1" applyBorder="1"/>
    <xf numFmtId="0" fontId="0" fillId="48" borderId="26" xfId="0" applyFont="1" applyFill="1" applyBorder="1"/>
    <xf numFmtId="0" fontId="0" fillId="48" borderId="26" xfId="0" applyFill="1" applyBorder="1"/>
    <xf numFmtId="0" fontId="0" fillId="48" borderId="27" xfId="0" applyFill="1" applyBorder="1"/>
    <xf numFmtId="0" fontId="0" fillId="48" borderId="11" xfId="0" applyFill="1" applyBorder="1"/>
    <xf numFmtId="0" fontId="0" fillId="46" borderId="11" xfId="0" applyFill="1" applyBorder="1"/>
    <xf numFmtId="0" fontId="0" fillId="34" borderId="21" xfId="0" applyFill="1" applyBorder="1"/>
    <xf numFmtId="0" fontId="16" fillId="46" borderId="11" xfId="0" applyFont="1" applyFill="1" applyBorder="1"/>
    <xf numFmtId="0" fontId="16" fillId="34" borderId="21" xfId="0" applyFont="1" applyFill="1" applyBorder="1"/>
    <xf numFmtId="0" fontId="16" fillId="48" borderId="22" xfId="0" applyFont="1" applyFill="1" applyBorder="1"/>
    <xf numFmtId="0" fontId="16" fillId="45" borderId="22" xfId="0" applyFont="1" applyFill="1" applyBorder="1"/>
    <xf numFmtId="0" fontId="20" fillId="34" borderId="15" xfId="0" applyFont="1" applyFill="1" applyBorder="1" applyAlignment="1">
      <alignment horizontal="fill"/>
    </xf>
    <xf numFmtId="0" fontId="16" fillId="34" borderId="15" xfId="0" applyFont="1" applyFill="1" applyBorder="1" applyAlignment="1">
      <alignment horizontal="fill"/>
    </xf>
    <xf numFmtId="0" fontId="0" fillId="0" borderId="29" xfId="0" applyBorder="1"/>
    <xf numFmtId="0" fontId="16" fillId="48" borderId="0" xfId="0" applyFont="1" applyFill="1"/>
    <xf numFmtId="0" fontId="0" fillId="48" borderId="0" xfId="0" applyFill="1"/>
    <xf numFmtId="0" fontId="0" fillId="48" borderId="10" xfId="0" applyFill="1" applyBorder="1" applyAlignment="1">
      <alignment horizontal="fill"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2"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cellStyle name="Normal 3" xfId="45"/>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C2" sqref="C2:C31"/>
    </sheetView>
  </sheetViews>
  <sheetFormatPr defaultRowHeight="14.25"/>
  <cols>
    <col min="1" max="1" width="12.33203125" bestFit="1" customWidth="1"/>
    <col min="2" max="2" width="101.33203125" customWidth="1"/>
    <col min="3" max="8" width="10.33203125" customWidth="1"/>
  </cols>
  <sheetData>
    <row r="1" spans="1:4">
      <c r="A1" s="3" t="s">
        <v>1</v>
      </c>
      <c r="B1" s="1" t="s">
        <v>178</v>
      </c>
      <c r="C1" s="1" t="s">
        <v>98</v>
      </c>
      <c r="D1" s="9" t="s">
        <v>97</v>
      </c>
    </row>
    <row r="2" spans="1:4">
      <c r="A2" s="6" t="s">
        <v>102</v>
      </c>
      <c r="B2" s="3" t="s">
        <v>179</v>
      </c>
      <c r="C2" s="3">
        <v>121.94</v>
      </c>
      <c r="D2" t="s">
        <v>210</v>
      </c>
    </row>
    <row r="3" spans="1:4">
      <c r="A3" s="6" t="s">
        <v>107</v>
      </c>
      <c r="B3" s="3" t="s">
        <v>180</v>
      </c>
      <c r="C3" s="3">
        <v>249.94</v>
      </c>
      <c r="D3" t="s">
        <v>211</v>
      </c>
    </row>
    <row r="4" spans="1:4">
      <c r="A4" s="6" t="s">
        <v>108</v>
      </c>
      <c r="B4" s="3" t="s">
        <v>181</v>
      </c>
      <c r="C4" s="3">
        <v>127.94</v>
      </c>
      <c r="D4" t="s">
        <v>212</v>
      </c>
    </row>
    <row r="5" spans="1:4">
      <c r="A5" s="6" t="s">
        <v>109</v>
      </c>
      <c r="B5" s="3" t="s">
        <v>182</v>
      </c>
      <c r="C5" s="3">
        <v>309.94</v>
      </c>
      <c r="D5" t="s">
        <v>213</v>
      </c>
    </row>
    <row r="6" spans="1:4">
      <c r="A6" s="6" t="s">
        <v>110</v>
      </c>
      <c r="B6" s="3" t="s">
        <v>183</v>
      </c>
      <c r="C6" s="3">
        <v>124.94</v>
      </c>
      <c r="D6" t="s">
        <v>214</v>
      </c>
    </row>
    <row r="7" spans="1:4">
      <c r="A7" s="6" t="s">
        <v>111</v>
      </c>
      <c r="B7" s="3" t="s">
        <v>184</v>
      </c>
      <c r="C7" s="3">
        <v>187.94</v>
      </c>
      <c r="D7" t="s">
        <v>215</v>
      </c>
    </row>
    <row r="8" spans="1:4">
      <c r="A8" s="6" t="s">
        <v>103</v>
      </c>
      <c r="B8" s="3" t="s">
        <v>185</v>
      </c>
      <c r="C8" s="3">
        <v>259.94</v>
      </c>
      <c r="D8" t="s">
        <v>216</v>
      </c>
    </row>
    <row r="9" spans="1:4">
      <c r="A9" s="6" t="s">
        <v>112</v>
      </c>
      <c r="B9" s="3" t="s">
        <v>186</v>
      </c>
      <c r="C9" s="3">
        <v>119.94</v>
      </c>
      <c r="D9" t="s">
        <v>217</v>
      </c>
    </row>
    <row r="10" spans="1:4">
      <c r="A10" s="6" t="s">
        <v>113</v>
      </c>
      <c r="B10" s="3" t="s">
        <v>187</v>
      </c>
      <c r="C10" s="3">
        <v>179.94</v>
      </c>
      <c r="D10" t="s">
        <v>218</v>
      </c>
    </row>
    <row r="11" spans="1:4">
      <c r="A11" s="6" t="s">
        <v>114</v>
      </c>
      <c r="B11" s="3" t="s">
        <v>188</v>
      </c>
      <c r="C11" s="3">
        <v>179.94</v>
      </c>
      <c r="D11" t="s">
        <v>219</v>
      </c>
    </row>
    <row r="12" spans="1:4">
      <c r="A12" s="6" t="s">
        <v>115</v>
      </c>
      <c r="B12" s="3" t="s">
        <v>189</v>
      </c>
      <c r="C12" s="3">
        <v>139.94</v>
      </c>
      <c r="D12" t="s">
        <v>220</v>
      </c>
    </row>
    <row r="13" spans="1:4">
      <c r="A13" s="6" t="s">
        <v>116</v>
      </c>
      <c r="B13" s="3" t="s">
        <v>190</v>
      </c>
      <c r="C13" s="3">
        <v>299.94</v>
      </c>
      <c r="D13" t="s">
        <v>221</v>
      </c>
    </row>
    <row r="14" spans="1:4">
      <c r="A14" s="6" t="s">
        <v>117</v>
      </c>
      <c r="B14" s="3" t="s">
        <v>191</v>
      </c>
      <c r="C14" s="3">
        <v>264.94</v>
      </c>
      <c r="D14" t="s">
        <v>222</v>
      </c>
    </row>
    <row r="15" spans="1:4">
      <c r="A15" s="6" t="s">
        <v>118</v>
      </c>
      <c r="B15" s="3" t="s">
        <v>192</v>
      </c>
      <c r="C15" s="3">
        <v>299.94</v>
      </c>
      <c r="D15" t="s">
        <v>223</v>
      </c>
    </row>
    <row r="16" spans="1:4">
      <c r="A16" s="6" t="s">
        <v>119</v>
      </c>
      <c r="B16" s="3" t="s">
        <v>193</v>
      </c>
      <c r="C16" s="3">
        <v>229.94</v>
      </c>
      <c r="D16" t="s">
        <v>224</v>
      </c>
    </row>
    <row r="17" spans="1:4">
      <c r="A17" s="6" t="s">
        <v>120</v>
      </c>
      <c r="B17" s="3" t="s">
        <v>194</v>
      </c>
      <c r="C17" s="3">
        <v>339.94</v>
      </c>
      <c r="D17" t="s">
        <v>225</v>
      </c>
    </row>
    <row r="18" spans="1:4">
      <c r="A18" s="6" t="s">
        <v>121</v>
      </c>
      <c r="B18" s="3" t="s">
        <v>195</v>
      </c>
      <c r="C18" s="3">
        <v>699.94</v>
      </c>
      <c r="D18" t="s">
        <v>226</v>
      </c>
    </row>
    <row r="19" spans="1:4">
      <c r="A19" s="6" t="s">
        <v>122</v>
      </c>
      <c r="B19" s="3" t="s">
        <v>196</v>
      </c>
      <c r="C19" s="3">
        <v>319.94</v>
      </c>
      <c r="D19" t="s">
        <v>227</v>
      </c>
    </row>
    <row r="20" spans="1:4">
      <c r="A20" s="6" t="s">
        <v>105</v>
      </c>
      <c r="B20" s="3" t="s">
        <v>197</v>
      </c>
      <c r="C20" s="3">
        <v>149.94</v>
      </c>
      <c r="D20" t="s">
        <v>228</v>
      </c>
    </row>
    <row r="21" spans="1:4">
      <c r="A21" s="6" t="s">
        <v>104</v>
      </c>
      <c r="B21" s="3" t="s">
        <v>198</v>
      </c>
      <c r="C21" s="3">
        <v>359.94</v>
      </c>
      <c r="D21" t="s">
        <v>229</v>
      </c>
    </row>
    <row r="22" spans="1:4">
      <c r="A22" s="6" t="s">
        <v>123</v>
      </c>
      <c r="B22" s="3" t="s">
        <v>199</v>
      </c>
      <c r="C22" s="3">
        <v>349.94</v>
      </c>
      <c r="D22" t="s">
        <v>230</v>
      </c>
    </row>
    <row r="23" spans="1:4">
      <c r="A23" s="6" t="s">
        <v>124</v>
      </c>
      <c r="B23" s="3" t="s">
        <v>200</v>
      </c>
      <c r="C23" s="3">
        <v>219.94</v>
      </c>
      <c r="D23" t="s">
        <v>231</v>
      </c>
    </row>
    <row r="24" spans="1:4">
      <c r="A24" s="6" t="s">
        <v>106</v>
      </c>
      <c r="B24" s="3" t="s">
        <v>201</v>
      </c>
      <c r="C24" s="3">
        <v>629.94000000000005</v>
      </c>
      <c r="D24" t="s">
        <v>232</v>
      </c>
    </row>
    <row r="25" spans="1:4">
      <c r="A25" s="6" t="s">
        <v>125</v>
      </c>
      <c r="B25" s="3" t="s">
        <v>202</v>
      </c>
      <c r="C25" s="3">
        <v>319.94</v>
      </c>
      <c r="D25" t="s">
        <v>233</v>
      </c>
    </row>
    <row r="26" spans="1:4">
      <c r="A26" s="6" t="s">
        <v>126</v>
      </c>
      <c r="B26" s="3" t="s">
        <v>203</v>
      </c>
      <c r="C26" s="3">
        <v>799.94</v>
      </c>
      <c r="D26" t="s">
        <v>234</v>
      </c>
    </row>
    <row r="27" spans="1:4">
      <c r="A27" s="6" t="s">
        <v>127</v>
      </c>
      <c r="B27" s="3" t="s">
        <v>204</v>
      </c>
      <c r="C27" s="3">
        <v>319.94</v>
      </c>
      <c r="D27" t="s">
        <v>235</v>
      </c>
    </row>
    <row r="28" spans="1:4">
      <c r="A28" s="3" t="s">
        <v>128</v>
      </c>
      <c r="B28" s="3" t="s">
        <v>205</v>
      </c>
      <c r="C28" s="3">
        <v>429.94</v>
      </c>
      <c r="D28" t="s">
        <v>236</v>
      </c>
    </row>
    <row r="29" spans="1:4">
      <c r="A29" s="3" t="s">
        <v>129</v>
      </c>
      <c r="B29" s="3" t="s">
        <v>206</v>
      </c>
      <c r="C29" s="3">
        <v>589.94000000000005</v>
      </c>
      <c r="D29" t="s">
        <v>237</v>
      </c>
    </row>
    <row r="30" spans="1:4">
      <c r="A30" s="3" t="s">
        <v>130</v>
      </c>
      <c r="B30" s="3" t="s">
        <v>207</v>
      </c>
      <c r="C30" s="3">
        <v>379.94</v>
      </c>
      <c r="D30" t="s">
        <v>238</v>
      </c>
    </row>
    <row r="31" spans="1:4">
      <c r="A31" s="3" t="s">
        <v>131</v>
      </c>
      <c r="B31" s="3" t="s">
        <v>208</v>
      </c>
      <c r="C31" s="3">
        <v>284.94</v>
      </c>
      <c r="D31" t="s">
        <v>239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topLeftCell="H1" workbookViewId="0">
      <selection activeCell="S26" sqref="S26"/>
    </sheetView>
  </sheetViews>
  <sheetFormatPr defaultRowHeight="14.25"/>
  <cols>
    <col min="1" max="1" width="9.06640625" style="149"/>
    <col min="2" max="2" width="14.06640625" bestFit="1" customWidth="1"/>
    <col min="6" max="6" width="38" bestFit="1" customWidth="1"/>
  </cols>
  <sheetData>
    <row r="1" spans="2: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2:28" s="149" customFormat="1">
      <c r="B2" s="149" t="s">
        <v>485</v>
      </c>
      <c r="C2" s="43" t="s">
        <v>464</v>
      </c>
      <c r="D2" s="14" t="s">
        <v>465</v>
      </c>
      <c r="E2" s="149">
        <v>224.99</v>
      </c>
      <c r="F2" s="44" t="s">
        <v>467</v>
      </c>
      <c r="G2" s="151" t="s">
        <v>468</v>
      </c>
      <c r="H2" s="150">
        <v>79.989999999999995</v>
      </c>
      <c r="I2" s="149" t="s">
        <v>488</v>
      </c>
      <c r="R2" s="153" t="str">
        <f>C2 &amp; " + " &amp; F2 &amp; " + " &amp; J2 &amp; " + " &amp; N2</f>
        <v xml:space="preserve">ecobee3 lite Smart Thermostat, 2nd Gen, Black + ecobee SmartSensor 2 Pack, White +  + </v>
      </c>
      <c r="S2" s="149" t="s">
        <v>1625</v>
      </c>
      <c r="T2" s="150">
        <f>E2+H2+L2+P2</f>
        <v>304.98</v>
      </c>
      <c r="U2" s="151" t="str">
        <f>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Cube " &amp; C2 &amp; " + 1 JBL " &amp;  F2 &amp; " + 1 " &amp;  J2</f>
        <v xml:space="preserve">This Bundle Contains: 1 Cube ecobee3 lite Smart Thermostat, 2nd Gen, Black + 1 JBL ecobee SmartSensor 2 Pack, White + 1 </v>
      </c>
      <c r="W2" s="149" t="s">
        <v>494</v>
      </c>
      <c r="X2" s="149" t="s">
        <v>503</v>
      </c>
      <c r="Y2" s="152" t="str">
        <f>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2:28" s="45" customFormat="1">
      <c r="B3" s="45" t="s">
        <v>486</v>
      </c>
      <c r="C3" s="46" t="s">
        <v>464</v>
      </c>
      <c r="D3" s="47" t="s">
        <v>465</v>
      </c>
      <c r="E3" s="45">
        <v>224.99</v>
      </c>
      <c r="F3" s="48" t="s">
        <v>471</v>
      </c>
      <c r="G3" s="49" t="s">
        <v>470</v>
      </c>
      <c r="H3" s="48">
        <v>79.989999999999995</v>
      </c>
      <c r="I3" s="50" t="s">
        <v>489</v>
      </c>
      <c r="R3" s="51" t="str">
        <f>C3 &amp; " + " &amp; F3 &amp; " + " &amp; J3 &amp; " + " &amp; N3</f>
        <v xml:space="preserve">ecobee3 lite Smart Thermostat, 2nd Gen, Black + ecobee Room Sensor 2 Pack with Stands +  + </v>
      </c>
      <c r="S3" s="45" t="s">
        <v>1626</v>
      </c>
      <c r="T3" s="48">
        <f>E3+H3+L3+P3</f>
        <v>304.98</v>
      </c>
      <c r="U3" s="49" t="str">
        <f>D3 &amp; G3 &amp; K3 &amp;O3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t="shared" ref="V3:V11" si="0" xml:space="preserve"> "This Bundle Contains: 1 Cube " &amp; C3 &amp; " + 1 JBL " &amp;  F3 &amp; " + 1 " &amp;  J3</f>
        <v xml:space="preserve">This Bundle Contains: 1 Cube ecobee3 lite Smart Thermostat, 2nd Gen, Black + 1 JBL ecobee Room Sensor 2 Pack with Stands + 1 </v>
      </c>
      <c r="W3" s="45" t="s">
        <v>495</v>
      </c>
      <c r="X3" s="45" t="s">
        <v>504</v>
      </c>
      <c r="Y3" s="52" t="str">
        <f>W3&amp;X3</f>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2:28">
      <c r="B4" t="s">
        <v>3159</v>
      </c>
      <c r="C4" s="153" t="s">
        <v>2639</v>
      </c>
      <c r="D4" s="153" t="s">
        <v>2642</v>
      </c>
      <c r="E4" s="153">
        <v>29.95</v>
      </c>
      <c r="F4" s="111" t="s">
        <v>3144</v>
      </c>
      <c r="G4" s="149" t="s">
        <v>3150</v>
      </c>
      <c r="H4" s="149">
        <v>499.95</v>
      </c>
      <c r="R4" s="153" t="str">
        <f t="shared" ref="R4:R18" si="1">C4 &amp; " + " &amp; F4 &amp; " + " &amp; J4 &amp; " + " &amp; N4</f>
        <v xml:space="preserve">Cube Pro + Boombox - Black +  + </v>
      </c>
      <c r="S4" t="s">
        <v>3327</v>
      </c>
      <c r="T4" s="150">
        <f t="shared" ref="T4:T18" si="2">E4+H4+L4+P4</f>
        <v>529.9</v>
      </c>
      <c r="U4" s="151" t="str">
        <f t="shared" ref="U4:U18" si="3">D4 &amp; G4 &amp; K4 &amp;O4</f>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Boombox&lt;/b&gt;&lt;br&gt;Made to be the most powerful, portable Bluetooth speaker, JBL boom box delivers monstrous sound along with the hardest hitting bass. Enjoy music for 24 hours without missing a beat.  Battery Charging time (hours)- 6.5. Use the massive 20, 000mAh battery and dual charge out to charge your external devices anytime and keep music rocking. Rugged enough to handle your wildest tailgate party, The JBL boom box is IPX7 waterproof, which withstand any weather and Even the most epic pool parties. Incorporated four active transducers and two JBL bass radiators, JBL boom box delivers monstrous sound along with hardest hitting bass that you will not only hear but also see&lt;br&gt;</v>
      </c>
      <c r="V4" s="151" t="str">
        <f t="shared" si="0"/>
        <v xml:space="preserve">This Bundle Contains: 1 Cube Cube Pro + 1 JBL Boombox - Black + 1 </v>
      </c>
      <c r="W4" t="s">
        <v>3355</v>
      </c>
    </row>
    <row r="5" spans="2:28">
      <c r="B5" s="149" t="s">
        <v>3160</v>
      </c>
      <c r="C5" s="153" t="s">
        <v>2639</v>
      </c>
      <c r="D5" s="153" t="s">
        <v>2642</v>
      </c>
      <c r="E5" s="153">
        <v>29.95</v>
      </c>
      <c r="F5" s="111" t="s">
        <v>3145</v>
      </c>
      <c r="G5" s="149" t="s">
        <v>3150</v>
      </c>
      <c r="H5" s="149">
        <v>499.95</v>
      </c>
      <c r="R5" s="51" t="str">
        <f t="shared" si="1"/>
        <v xml:space="preserve">Cube Pro + Boombox - SQUAD +  + </v>
      </c>
      <c r="S5" t="s">
        <v>3328</v>
      </c>
      <c r="T5" s="48">
        <f t="shared" si="2"/>
        <v>529.9</v>
      </c>
      <c r="U5" s="49"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Boombox&lt;/b&gt;&lt;br&gt;Made to be the most powerful, portable Bluetooth speaker, JBL boom box delivers monstrous sound along with the hardest hitting bass. Enjoy music for 24 hours without missing a beat.  Battery Charging time (hours)- 6.5. Use the massive 20, 000mAh battery and dual charge out to charge your external devices anytime and keep music rocking. Rugged enough to handle your wildest tailgate party, The JBL boom box is IPX7 waterproof, which withstand any weather and Even the most epic pool parties. Incorporated four active transducers and two JBL bass radiators, JBL boom box delivers monstrous sound along with hardest hitting bass that you will not only hear but also see&lt;br&gt;</v>
      </c>
      <c r="V5" s="151" t="str">
        <f t="shared" si="0"/>
        <v xml:space="preserve">This Bundle Contains: 1 Cube Cube Pro + 1 JBL Boombox - SQUAD + 1 </v>
      </c>
      <c r="W5" t="s">
        <v>3356</v>
      </c>
    </row>
    <row r="6" spans="2:28">
      <c r="B6" s="149" t="s">
        <v>3161</v>
      </c>
      <c r="C6" s="153" t="s">
        <v>2639</v>
      </c>
      <c r="D6" s="153" t="s">
        <v>2642</v>
      </c>
      <c r="E6" s="153">
        <v>29.95</v>
      </c>
      <c r="F6" s="111" t="s">
        <v>3146</v>
      </c>
      <c r="G6" s="149" t="s">
        <v>3151</v>
      </c>
      <c r="H6" s="149">
        <v>349.95</v>
      </c>
      <c r="R6" s="153" t="str">
        <f t="shared" si="1"/>
        <v xml:space="preserve">Cube Pro + Xtreme 2 Green +  + </v>
      </c>
      <c r="S6" t="s">
        <v>3329</v>
      </c>
      <c r="T6" s="150">
        <f t="shared" si="2"/>
        <v>379.9</v>
      </c>
      <c r="U6" s="151"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Xtreme 2&lt;/b&gt;&lt;br&gt;JBL Xtreme 2 is the ultimate portable Bluetooth speaker that effortlessly delivers dynamic and immersive stereo sound. The speaker is armed with four drivers, two JBL Bass Radiators, a rechargeable 10,000mAh Li-ion battery supporting up to 15 hours of playtime. On top of these, the speaker carries a convenient USB charge out. The speaker is IPX7 rated, featuring a waterproof design, with rugged fabric in exclusive colors complementing the Xtreme 2.&lt;br&gt;</v>
      </c>
      <c r="V6" s="151" t="str">
        <f t="shared" si="0"/>
        <v xml:space="preserve">This Bundle Contains: 1 Cube Cube Pro + 1 JBL Xtreme 2 Green + 1 </v>
      </c>
      <c r="W6" t="s">
        <v>3353</v>
      </c>
    </row>
    <row r="7" spans="2:28">
      <c r="B7" s="149" t="s">
        <v>3162</v>
      </c>
      <c r="C7" s="153" t="s">
        <v>2639</v>
      </c>
      <c r="D7" s="153" t="s">
        <v>2642</v>
      </c>
      <c r="E7" s="153">
        <v>29.95</v>
      </c>
      <c r="F7" s="111" t="s">
        <v>3147</v>
      </c>
      <c r="G7" s="149" t="s">
        <v>3153</v>
      </c>
      <c r="H7" s="149">
        <v>249.95</v>
      </c>
      <c r="R7" s="51" t="str">
        <f t="shared" si="1"/>
        <v xml:space="preserve">Cube Pro + Pulse 4 - Black +  + </v>
      </c>
      <c r="S7" t="s">
        <v>3330</v>
      </c>
      <c r="T7" s="48">
        <f t="shared" si="2"/>
        <v>279.89999999999998</v>
      </c>
      <c r="U7" s="49"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Pulse 4&lt;/b&gt;&lt;br&gt;Kick start your party with JBL signature sound and a dazzling LED light show all in 360 degrees. Our bold, IPX7 waterproof design shines bright and will keep the tunes flowing for up to 12 hours on a single charge. Tap the JBL Connect App to change the sound-responsive colors and patterns and connect with other JBL PartyBoost compatible speakers to make your party epic.&lt;br&gt;</v>
      </c>
      <c r="V7" s="151" t="str">
        <f t="shared" si="0"/>
        <v xml:space="preserve">This Bundle Contains: 1 Cube Cube Pro + 1 JBL Pulse 4 - Black + 1 </v>
      </c>
      <c r="W7" t="s">
        <v>3342</v>
      </c>
    </row>
    <row r="8" spans="2:28">
      <c r="B8" s="149" t="s">
        <v>3163</v>
      </c>
      <c r="C8" s="153" t="s">
        <v>2639</v>
      </c>
      <c r="D8" s="153" t="s">
        <v>2642</v>
      </c>
      <c r="E8" s="153">
        <v>29.95</v>
      </c>
      <c r="F8" s="111" t="s">
        <v>3148</v>
      </c>
      <c r="G8" s="149" t="s">
        <v>3152</v>
      </c>
      <c r="H8" s="149">
        <v>179.95</v>
      </c>
      <c r="R8" s="153" t="str">
        <f t="shared" si="1"/>
        <v xml:space="preserve">Cube Pro + Charge 4 - Black +  + </v>
      </c>
      <c r="S8" t="s">
        <v>3331</v>
      </c>
      <c r="T8" s="150">
        <f t="shared" si="2"/>
        <v>209.89999999999998</v>
      </c>
      <c r="U8" s="151"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Charge 4 &lt;/b&gt;&lt;br&gt;Charge 4 portable Bluetooth speaker with full-spectrum, powerful sound and a built-in power bank to charge your devices. It features a proprietary developed driver and two JBL bass radiators that intensify sound with strong deep bass. Its high-capacity 7500mAh rechargeable Li-ion battery provides up to 20 hours of playtime.&lt;br&gt;</v>
      </c>
      <c r="V8" s="151" t="str">
        <f t="shared" si="0"/>
        <v xml:space="preserve">This Bundle Contains: 1 Cube Cube Pro + 1 JBL Charge 4 - Black + 1 </v>
      </c>
      <c r="W8" t="s">
        <v>3354</v>
      </c>
    </row>
    <row r="9" spans="2:28">
      <c r="B9" s="149" t="s">
        <v>3164</v>
      </c>
      <c r="C9" s="153" t="s">
        <v>2639</v>
      </c>
      <c r="D9" s="153" t="s">
        <v>2642</v>
      </c>
      <c r="E9" s="153">
        <v>29.95</v>
      </c>
      <c r="F9" s="111" t="s">
        <v>3149</v>
      </c>
      <c r="G9" s="149" t="s">
        <v>3154</v>
      </c>
      <c r="H9" s="149">
        <v>119.95</v>
      </c>
      <c r="R9" s="51" t="str">
        <f t="shared" si="1"/>
        <v xml:space="preserve">Cube Pro + Flip 5 - Black +  + </v>
      </c>
      <c r="S9" t="s">
        <v>3332</v>
      </c>
      <c r="T9" s="48">
        <f t="shared" si="2"/>
        <v>149.9</v>
      </c>
      <c r="U9" s="49"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Flip 5&lt;/b&gt;&lt;br&gt;Take your tunes on the go with the powerful JBL Flip 5. Our lightweight Bluetooth speaker goes anywhere. Bad weather? Not to worry. With its waterproof design, you can rock out to our signature sound rain or shine. Move more. &lt;br&gt;</v>
      </c>
      <c r="V9" s="151" t="str">
        <f t="shared" si="0"/>
        <v xml:space="preserve">This Bundle Contains: 1 Cube Cube Pro + 1 JBL Flip 5 - Black + 1 </v>
      </c>
      <c r="W9" t="s">
        <v>3343</v>
      </c>
    </row>
    <row r="10" spans="2:28">
      <c r="B10" s="149" t="s">
        <v>3165</v>
      </c>
      <c r="C10" s="153" t="s">
        <v>2639</v>
      </c>
      <c r="D10" s="153" t="s">
        <v>2642</v>
      </c>
      <c r="E10" s="153">
        <v>29.95</v>
      </c>
      <c r="F10" s="111" t="s">
        <v>3157</v>
      </c>
      <c r="G10" s="149" t="s">
        <v>3155</v>
      </c>
      <c r="H10" s="149">
        <v>69.95</v>
      </c>
      <c r="R10" s="153" t="str">
        <f t="shared" si="1"/>
        <v xml:space="preserve">Cube Pro + Clip 3 - Black  +  + </v>
      </c>
      <c r="S10" t="s">
        <v>3333</v>
      </c>
      <c r="T10" s="150">
        <f t="shared" si="2"/>
        <v>99.9</v>
      </c>
      <c r="U10" s="151"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Clip 3&lt;/b&gt;&lt;br&gt;Like no other, the JBL Clip 3 is a unique ultra-portable, ultra-rugged and waterproof Bluetooth® speaker that is small in size but with surprisingly big sound. The upgraded durable and fully integrated carabiner clips to your clothes, belt loop or backpack, making the Clip 3 your outdoor companion on every adventure. &lt;br&gt;</v>
      </c>
      <c r="V10" s="151" t="str">
        <f t="shared" si="0"/>
        <v xml:space="preserve">This Bundle Contains: 1 Cube Cube Pro + 1 JBL Clip 3 - Black  + 1 </v>
      </c>
      <c r="W10" t="s">
        <v>3344</v>
      </c>
    </row>
    <row r="11" spans="2:28">
      <c r="B11" s="149" t="s">
        <v>3166</v>
      </c>
      <c r="C11" s="153" t="s">
        <v>2639</v>
      </c>
      <c r="D11" s="153" t="s">
        <v>2642</v>
      </c>
      <c r="E11" s="153">
        <v>29.95</v>
      </c>
      <c r="F11" s="111" t="s">
        <v>3158</v>
      </c>
      <c r="G11" s="149" t="s">
        <v>3156</v>
      </c>
      <c r="H11" s="149">
        <v>39.950000000000003</v>
      </c>
      <c r="R11" s="51" t="str">
        <f t="shared" si="1"/>
        <v xml:space="preserve">Cube Pro + Go 2 - Black +  + </v>
      </c>
      <c r="S11" t="s">
        <v>3334</v>
      </c>
      <c r="T11" s="48">
        <f t="shared" si="2"/>
        <v>69.900000000000006</v>
      </c>
      <c r="U11" s="49"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behind.&lt;br&gt;&lt;br&gt;&lt;b&gt;JBL Go 2&lt;/b&gt;&lt;br&gt;The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beach.&lt;br&gt;</v>
      </c>
      <c r="V11" s="151" t="str">
        <f t="shared" si="0"/>
        <v xml:space="preserve">This Bundle Contains: 1 Cube Cube Pro + 1 JBL Go 2 - Black + 1 </v>
      </c>
      <c r="W11" t="s">
        <v>3345</v>
      </c>
    </row>
    <row r="12" spans="2:28">
      <c r="B12" t="s">
        <v>3181</v>
      </c>
      <c r="C12" s="149" t="s">
        <v>2639</v>
      </c>
      <c r="D12" s="149" t="s">
        <v>2642</v>
      </c>
      <c r="E12" s="149">
        <v>29.95</v>
      </c>
      <c r="F12" s="111" t="s">
        <v>3169</v>
      </c>
      <c r="G12" s="149" t="s">
        <v>3168</v>
      </c>
      <c r="H12" s="149">
        <v>475</v>
      </c>
      <c r="R12" s="153" t="str">
        <f t="shared" si="1"/>
        <v xml:space="preserve">Cube Pro + TUMI Sheppard Deluxe Brief Pack - Black +  + </v>
      </c>
      <c r="S12" t="s">
        <v>3335</v>
      </c>
      <c r="T12" s="150">
        <f t="shared" si="2"/>
        <v>504.95</v>
      </c>
      <c r="U12" s="151"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behind.&lt;br&gt;&lt;br&gt;&lt;b&gt;TUMI Sheppard Deluxe Brief Pack - Black&lt;/b&gt;&lt;br&gt;This impressive backpack has a bevy of interior and exterior organizational pockets as well as dedicated space for a laptop, iPad and other digital essentials. Exterior pockets include a waterproof pocket for a water bottle or umbrella. Made from an exceptionally durable fabric with a top carry handle, comfortable and adjustable backpack strap and easy zip access to main compartment. Select styles come outfitted with a colorful TUMI Accents Kit (luggage tag, monogram patch, handle wrap and zipper pull ties) for an additional cost.&lt;br&gt;</v>
      </c>
      <c r="V12" s="151" t="str">
        <f xml:space="preserve"> "This Bundle Contains: 1 Cube " &amp; C12 &amp; " + 1 TUMI " &amp;  F12 &amp; " + 1 " &amp;  J12</f>
        <v xml:space="preserve">This Bundle Contains: 1 Cube Cube Pro + 1 TUMI TUMI Sheppard Deluxe Brief Pack - Black + 1 </v>
      </c>
      <c r="W12" t="s">
        <v>3346</v>
      </c>
    </row>
    <row r="13" spans="2:28">
      <c r="B13" s="149" t="s">
        <v>3182</v>
      </c>
      <c r="C13" s="149" t="s">
        <v>2639</v>
      </c>
      <c r="D13" s="149" t="s">
        <v>2642</v>
      </c>
      <c r="E13" s="149">
        <v>29.95</v>
      </c>
      <c r="F13" s="111" t="s">
        <v>3170</v>
      </c>
      <c r="G13" s="149" t="s">
        <v>3172</v>
      </c>
      <c r="H13" s="149">
        <v>375</v>
      </c>
      <c r="R13" s="51" t="str">
        <f t="shared" si="1"/>
        <v xml:space="preserve">Cube Pro + TUMI Davis Backpack +  + </v>
      </c>
      <c r="S13" t="s">
        <v>3336</v>
      </c>
      <c r="T13" s="48">
        <f t="shared" si="2"/>
        <v>404.95</v>
      </c>
      <c r="U13" s="49"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behind.&lt;br&gt;&lt;br&gt;&lt;b&gt;TUMI Davis Backpack&lt;/b&gt;&lt;br&gt;A versatile and sleek backpack featuring a comfortable, adjustable shoulder strap and precisely designed compartments for your laptop, tablet and other daily essentials. Perfect for use as a commuter bag or carry-on.&lt;br&gt;</v>
      </c>
      <c r="V13" s="151" t="str">
        <f t="shared" ref="V13:V18" si="4" xml:space="preserve"> "This Bundle Contains: 1 Cube " &amp; C13 &amp; " + 1 TUMI " &amp;  F13 &amp; " + 1 " &amp;  J13</f>
        <v xml:space="preserve">This Bundle Contains: 1 Cube Cube Pro + 1 TUMI TUMI Davis Backpack + 1 </v>
      </c>
      <c r="W13" t="s">
        <v>3347</v>
      </c>
    </row>
    <row r="14" spans="2:28">
      <c r="B14" s="149" t="s">
        <v>3183</v>
      </c>
      <c r="C14" s="149" t="s">
        <v>2639</v>
      </c>
      <c r="D14" s="149" t="s">
        <v>2642</v>
      </c>
      <c r="E14" s="149">
        <v>29.95</v>
      </c>
      <c r="F14" s="111" t="s">
        <v>3171</v>
      </c>
      <c r="G14" s="149" t="s">
        <v>3172</v>
      </c>
      <c r="H14" s="149">
        <v>475</v>
      </c>
      <c r="R14" s="153" t="str">
        <f t="shared" si="1"/>
        <v xml:space="preserve">Cube Pro + Sheppard Deluxe Brief Pack - Navy +  + </v>
      </c>
      <c r="S14" t="s">
        <v>3337</v>
      </c>
      <c r="T14" s="150">
        <f t="shared" si="2"/>
        <v>504.95</v>
      </c>
      <c r="U14" s="151"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behind.&lt;br&gt;&lt;br&gt;&lt;b&gt;TUMI Davis Backpack&lt;/b&gt;&lt;br&gt;A versatile and sleek backpack featuring a comfortable, adjustable shoulder strap and precisely designed compartments for your laptop, tablet and other daily essentials. Perfect for use as a commuter bag or carry-on.&lt;br&gt;</v>
      </c>
      <c r="V14" s="151" t="str">
        <f t="shared" si="4"/>
        <v xml:space="preserve">This Bundle Contains: 1 Cube Cube Pro + 1 TUMI Sheppard Deluxe Brief Pack - Navy + 1 </v>
      </c>
      <c r="W14" t="s">
        <v>3348</v>
      </c>
    </row>
    <row r="15" spans="2:28">
      <c r="B15" s="149" t="s">
        <v>3184</v>
      </c>
      <c r="C15" s="149" t="s">
        <v>2639</v>
      </c>
      <c r="D15" s="149" t="s">
        <v>2642</v>
      </c>
      <c r="E15" s="149">
        <v>29.95</v>
      </c>
      <c r="F15" s="111" t="s">
        <v>3173</v>
      </c>
      <c r="G15" s="149" t="s">
        <v>3174</v>
      </c>
      <c r="H15" s="149">
        <v>450</v>
      </c>
      <c r="R15" s="51" t="str">
        <f t="shared" si="1"/>
        <v xml:space="preserve">Cube Pro + Albany Slim Commuter Brief +  + </v>
      </c>
      <c r="S15" t="s">
        <v>3338</v>
      </c>
      <c r="T15" s="48">
        <f t="shared" si="2"/>
        <v>479.95</v>
      </c>
      <c r="U15" s="49" t="str">
        <f t="shared" si="3"/>
        <v>&lt;br&gt;&lt;br&gt;&lt;b&gt;Cube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behind.&lt;br&gt;&lt;br&gt;&lt;b&gt;Albany Slim Commuter Brief&lt;/b&gt;&lt;br&gt;From our Bravo collection of modern business and travel bags comes this slim and well-organized commuter brief. It offers a dedicated laptop compartment and another compartment for accessories and files, plus it expands for additional capacity. Features an iPad pocket and numerous interior and exterior pockets. Top carry handles and a removable, adjustable shoulder strap. Select styles come outfitted with a colorful TUMI Accents Kit (luggage tag, monogram patch, handle wrap and zipper pull ties) for an additional cost.&lt;br&gt;</v>
      </c>
      <c r="V15" s="151" t="str">
        <f t="shared" si="4"/>
        <v xml:space="preserve">This Bundle Contains: 1 Cube Cube Pro + 1 TUMI Albany Slim Commuter Brief + 1 </v>
      </c>
      <c r="W15" t="s">
        <v>3349</v>
      </c>
    </row>
    <row r="16" spans="2:28">
      <c r="B16" s="149" t="s">
        <v>3185</v>
      </c>
      <c r="C16" s="149" t="s">
        <v>2640</v>
      </c>
      <c r="D16" s="149" t="s">
        <v>2643</v>
      </c>
      <c r="E16" s="149">
        <v>39.950000000000003</v>
      </c>
      <c r="F16" s="111" t="s">
        <v>3175</v>
      </c>
      <c r="G16" s="149" t="s">
        <v>3176</v>
      </c>
      <c r="H16" s="149">
        <v>175</v>
      </c>
      <c r="R16" s="153" t="str">
        <f t="shared" si="1"/>
        <v xml:space="preserve">Cube Shadow + Global Center Flip Passcase +  + </v>
      </c>
      <c r="S16" t="s">
        <v>3339</v>
      </c>
      <c r="T16" s="150">
        <f t="shared" si="2"/>
        <v>214.95</v>
      </c>
      <c r="U16" s="151" t="str">
        <f t="shared" si="3"/>
        <v>&lt;br&gt;&lt;br&gt;&lt;b&gt;Cube Shadow&lt;/b&gt; - The ultra thin bluetooth tracker. Featuring a rechargeable battery. Place it in your wallet, stick it to your tablet, laptop, and more. Track via our smartphone app.&lt;br&gt;Super thin &amp; ideal for wallet, passport, remote control, laptop, etc.&lt;br&gt;&lt;br&gt;Use to track any device that may have a dead battery when lost.&lt;br&gt;Designed to ring tagged objects within a 200ft range via app&lt;br&gt;Map Location in tracker app lets user view last known location on a map&lt;br&gt;Find command triggers the Shadow to ring with 2x the volume of the original Cube&lt;br&gt;Crowd Find enables anyone else with the app who is within proximity of tagged item to trigger an update on tag's latest location&lt;br&gt;&lt;br&gt;&lt;br&gt;&lt;b&gt;Global Center Flip Passcase&lt;/b&gt;&lt;br&gt;This clever wallet is fitted with two cash sleeves sized for international currencies, an impressive 13 card slots, and multiple compartments for receipts, making it a timeless style that's perfect for staying organized.Beautiful design details elevate both the style and functionality of our Nassau collection, creating rich textured and smooth leather accessories that you will use every day for years to come.&lt;br&gt;</v>
      </c>
      <c r="V16" s="151" t="str">
        <f t="shared" si="4"/>
        <v xml:space="preserve">This Bundle Contains: 1 Cube Cube Shadow + 1 TUMI Global Center Flip Passcase + 1 </v>
      </c>
      <c r="W16" t="s">
        <v>3350</v>
      </c>
    </row>
    <row r="17" spans="1:26">
      <c r="B17" s="149" t="s">
        <v>3186</v>
      </c>
      <c r="C17" s="149" t="s">
        <v>2640</v>
      </c>
      <c r="D17" s="149" t="s">
        <v>2643</v>
      </c>
      <c r="E17" s="149">
        <v>39.950000000000003</v>
      </c>
      <c r="F17" s="111" t="s">
        <v>3177</v>
      </c>
      <c r="G17" s="149" t="s">
        <v>3178</v>
      </c>
      <c r="H17" s="149">
        <v>1395</v>
      </c>
      <c r="R17" s="51" t="str">
        <f t="shared" si="1"/>
        <v xml:space="preserve">Cube Shadow + Extended Trip Packing Case - Silver +  + </v>
      </c>
      <c r="S17" t="s">
        <v>3340</v>
      </c>
      <c r="T17" s="48">
        <f t="shared" si="2"/>
        <v>1434.95</v>
      </c>
      <c r="U17" s="49" t="str">
        <f t="shared" si="3"/>
        <v>&lt;br&gt;&lt;br&gt;&lt;b&gt;Cube Shadow&lt;/b&gt; - The ultra thin bluetooth tracker. Featuring a rechargeable battery. Place it in your wallet, stick it to your tablet, laptop, and more. Track via our smartphone app.&lt;br&gt;Super thin &amp; ideal for wallet, passport, remote control, laptop, etc.&lt;br&gt;&lt;br&gt;Use to track any device that may have a dead battery when lost.&lt;br&gt;Designed to ring tagged objects within a 200ft range via app&lt;br&gt;Map Location in tracker app lets user view last known location on a map&lt;br&gt;Find command triggers the Shadow to ring with 2x the volume of the original Cube&lt;br&gt;Crowd Find enables anyone else with the app who is within proximity of tagged item to trigger an update on tag's latest location&lt;br&gt;&lt;br&gt;&lt;br&gt;&lt;b&gt;Extended Trip Packing Case&lt;/b&gt;&lt;br&gt;The farther you go, the more stamps on your passport, the better your story. Your 19 Degree luggage is part of that story. Exceptionally striking up close or from a distance, this super durable packing case boasts a modern silhouette with fluid looking, strategically contoured angles. This larger hardside luggage piece is ideal for longer business or leisure trips, or when two are traveling together. Note that hanger shown is not included with this item; it may be purchased separately (#0052). As with all metals, wear and tear, including nicks, dings and slight denting, is to be anticipated and carried with pride for a journey well-traveled. To further add to the unique characteristics of your travel case, we’ve packed a variety of vintage-inspired decorative stickers inside your case.&lt;br&gt;</v>
      </c>
      <c r="V17" s="151" t="str">
        <f t="shared" si="4"/>
        <v xml:space="preserve">This Bundle Contains: 1 Cube Cube Shadow + 1 TUMI Extended Trip Packing Case - Silver + 1 </v>
      </c>
      <c r="W17" t="s">
        <v>3351</v>
      </c>
    </row>
    <row r="18" spans="1:26">
      <c r="B18" s="149" t="s">
        <v>3187</v>
      </c>
      <c r="C18" s="149" t="s">
        <v>2640</v>
      </c>
      <c r="D18" s="149" t="s">
        <v>2643</v>
      </c>
      <c r="E18" s="149">
        <v>39.950000000000003</v>
      </c>
      <c r="F18" s="111" t="s">
        <v>3179</v>
      </c>
      <c r="G18" s="149" t="s">
        <v>3180</v>
      </c>
      <c r="H18" s="149">
        <v>1050</v>
      </c>
      <c r="R18" s="153" t="str">
        <f t="shared" si="1"/>
        <v xml:space="preserve">Cube Shadow + Large Trip Expandable 4 Wheeled Packing Case +  + </v>
      </c>
      <c r="S18" t="s">
        <v>3341</v>
      </c>
      <c r="T18" s="150">
        <f t="shared" si="2"/>
        <v>1089.95</v>
      </c>
      <c r="U18" s="151" t="str">
        <f t="shared" si="3"/>
        <v>&lt;br&gt;&lt;br&gt;&lt;b&gt;Cube Shadow&lt;/b&gt; - The ultra thin bluetooth tracker. Featuring a rechargeable battery. Place it in your wallet, stick it to your tablet, laptop, and more. Track via our smartphone app.&lt;br&gt;Super thin &amp; ideal for wallet, passport, remote control, laptop, etc.&lt;br&gt;&lt;br&gt;Use to track any device that may have a dead battery when lost.&lt;br&gt;Designed to ring tagged objects within a 200ft range via app&lt;br&gt;Map Location in tracker app lets user view last known location on a map&lt;br&gt;Find command triggers the Shadow to ring with 2x the volume of the original Cube&lt;br&gt;Crowd Find enables anyone else with the app who is within proximity of tagged item to trigger an update on tag's latest location&lt;br&gt;&lt;br&gt;&lt;br&gt;&lt;b&gt;Large Trip Expandable 4 Wheeled Packing Case&lt;/b&gt;&lt;br&gt;This larger hardside case is ideal for longer business or leisure trips, or when two are traveling together. The roomy interior includes a removable garment sleeve, expands 2” for extra capacity when you need it, and has two packing compartments. Interior pockets are perfect for accessories. Select styles come outfitted with a colorful TUMI Accents Kit (luggage tag, monogram patch, handle wrap and zipper pull ties) for an additional cost.&lt;br&gt;</v>
      </c>
      <c r="V18" s="151" t="str">
        <f t="shared" si="4"/>
        <v xml:space="preserve">This Bundle Contains: 1 Cube Cube Shadow + 1 TUMI Large Trip Expandable 4 Wheeled Packing Case + 1 </v>
      </c>
      <c r="W18" t="s">
        <v>3352</v>
      </c>
    </row>
    <row r="19" spans="1:26" s="149" customFormat="1">
      <c r="A19" s="150"/>
      <c r="B19" s="150" t="s">
        <v>3029</v>
      </c>
      <c r="C19" s="110" t="s">
        <v>2994</v>
      </c>
      <c r="D19" s="150" t="s">
        <v>2995</v>
      </c>
      <c r="E19" s="150">
        <v>199.99</v>
      </c>
      <c r="F19" s="153" t="s">
        <v>2639</v>
      </c>
      <c r="G19" s="153" t="s">
        <v>2642</v>
      </c>
      <c r="H19" s="153">
        <v>29.95</v>
      </c>
      <c r="I19" s="153"/>
      <c r="J19" s="153"/>
      <c r="K19" s="153"/>
      <c r="L19" s="150"/>
      <c r="M19" s="150"/>
      <c r="N19" s="150"/>
      <c r="O19" s="150"/>
      <c r="P19" s="150"/>
      <c r="Q19" s="150"/>
      <c r="R19" s="153" t="str">
        <f t="shared" ref="R19:R23" si="5">C19 &amp; " + " &amp; F19</f>
        <v>MEGABOOM 3 - Night Black + Cube Pro</v>
      </c>
      <c r="S19" s="150" t="s">
        <v>3065</v>
      </c>
      <c r="T19" s="48">
        <f t="shared" ref="T19:T27" si="6">E19+H19+L19+P19</f>
        <v>229.94</v>
      </c>
      <c r="U19" s="49" t="str">
        <f t="shared" ref="U19:U27" si="7">D19 &amp; G19 &amp; K19 &amp;O19</f>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19" s="151" t="str">
        <f t="shared" ref="V19:V23" si="8" xml:space="preserve"> "This Bundle Contains: 1 " &amp; C19 &amp; " + 1 " &amp;  F19</f>
        <v>This Bundle Contains: 1 MEGABOOM 3 - Night Black + 1 Cube Pro</v>
      </c>
      <c r="W19" s="150" t="s">
        <v>3101</v>
      </c>
      <c r="X19" s="48" t="s">
        <v>504</v>
      </c>
      <c r="Y19" s="48" t="str">
        <f t="shared" ref="Y19:Y27" si="9">W19&amp;X19</f>
        <v>This Bundle Contains: 1 Ultimate Ears MEGABOOM 3 - Night Black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19" s="150" t="s">
        <v>3138</v>
      </c>
    </row>
    <row r="20" spans="1:26" s="149" customFormat="1">
      <c r="A20" s="150"/>
      <c r="B20" s="150" t="s">
        <v>3030</v>
      </c>
      <c r="C20" s="110" t="s">
        <v>2997</v>
      </c>
      <c r="D20" s="150" t="s">
        <v>2996</v>
      </c>
      <c r="E20" s="150">
        <v>149.99</v>
      </c>
      <c r="F20" s="153" t="s">
        <v>2639</v>
      </c>
      <c r="G20" s="153" t="s">
        <v>2642</v>
      </c>
      <c r="H20" s="153">
        <v>29.95</v>
      </c>
      <c r="I20" s="153"/>
      <c r="J20" s="153"/>
      <c r="K20" s="153"/>
      <c r="L20" s="150"/>
      <c r="M20" s="150"/>
      <c r="N20" s="150"/>
      <c r="O20" s="150"/>
      <c r="P20" s="150"/>
      <c r="Q20" s="150"/>
      <c r="R20" s="153" t="str">
        <f t="shared" si="5"/>
        <v>BOOM 3 - Night Black + Cube Pro</v>
      </c>
      <c r="S20" s="150" t="s">
        <v>3066</v>
      </c>
      <c r="T20" s="150">
        <f t="shared" si="6"/>
        <v>179.94</v>
      </c>
      <c r="U20" s="151" t="str">
        <f t="shared" si="7"/>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0" s="151" t="str">
        <f t="shared" si="8"/>
        <v>This Bundle Contains: 1 BOOM 3 - Night Black + 1 Cube Pro</v>
      </c>
      <c r="W20" s="150" t="s">
        <v>3102</v>
      </c>
      <c r="X20" s="150" t="s">
        <v>503</v>
      </c>
      <c r="Y20" s="150" t="str">
        <f t="shared" si="9"/>
        <v>This Bundle Contains: 1 Ultimate Ears BOOM 3 - Night Black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0" s="150" t="s">
        <v>3139</v>
      </c>
    </row>
    <row r="21" spans="1:26" s="149" customFormat="1">
      <c r="A21" s="150"/>
      <c r="B21" s="150" t="s">
        <v>3031</v>
      </c>
      <c r="C21" s="176" t="s">
        <v>2998</v>
      </c>
      <c r="D21" s="150" t="s">
        <v>2996</v>
      </c>
      <c r="E21" s="150">
        <v>149.99</v>
      </c>
      <c r="F21" s="150" t="s">
        <v>2639</v>
      </c>
      <c r="G21" s="150" t="s">
        <v>2642</v>
      </c>
      <c r="H21" s="150">
        <v>29.95</v>
      </c>
      <c r="I21" s="150"/>
      <c r="J21" s="150"/>
      <c r="K21" s="150"/>
      <c r="L21" s="150"/>
      <c r="M21" s="150"/>
      <c r="N21" s="150"/>
      <c r="O21" s="150"/>
      <c r="P21" s="150"/>
      <c r="Q21" s="150"/>
      <c r="R21" s="153" t="str">
        <f t="shared" si="5"/>
        <v>BOOM 3 - Lagoon Blue + Cube Pro</v>
      </c>
      <c r="S21" s="150" t="s">
        <v>3067</v>
      </c>
      <c r="T21" s="48">
        <f t="shared" si="6"/>
        <v>179.94</v>
      </c>
      <c r="U21" s="49" t="str">
        <f t="shared" si="7"/>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1" s="151" t="str">
        <f t="shared" si="8"/>
        <v>This Bundle Contains: 1 BOOM 3 - Lagoon Blue + 1 Cube Pro</v>
      </c>
      <c r="W21" s="150" t="s">
        <v>3103</v>
      </c>
      <c r="X21" s="48" t="s">
        <v>504</v>
      </c>
      <c r="Y21" s="48" t="str">
        <f t="shared" si="9"/>
        <v>This Bundle Contains: 1 Ultimate Ears BOOM 3 - Lagoon Blue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1" s="150" t="s">
        <v>3140</v>
      </c>
    </row>
    <row r="22" spans="1:26" s="149" customFormat="1">
      <c r="A22" s="150"/>
      <c r="B22" s="150" t="s">
        <v>3032</v>
      </c>
      <c r="C22" s="110" t="s">
        <v>2999</v>
      </c>
      <c r="D22" s="150" t="s">
        <v>2996</v>
      </c>
      <c r="E22" s="150">
        <v>149.99</v>
      </c>
      <c r="F22" s="150" t="s">
        <v>2639</v>
      </c>
      <c r="G22" s="150" t="s">
        <v>2642</v>
      </c>
      <c r="H22" s="150">
        <v>29.95</v>
      </c>
      <c r="I22" s="150"/>
      <c r="J22" s="150"/>
      <c r="K22" s="150"/>
      <c r="L22" s="150"/>
      <c r="M22" s="150"/>
      <c r="N22" s="150"/>
      <c r="O22" s="150"/>
      <c r="P22" s="150"/>
      <c r="Q22" s="150"/>
      <c r="R22" s="153" t="str">
        <f t="shared" si="5"/>
        <v>BOOM 3 - Sunset Red + Cube Pro</v>
      </c>
      <c r="S22" s="150" t="s">
        <v>3068</v>
      </c>
      <c r="T22" s="150">
        <f t="shared" si="6"/>
        <v>179.94</v>
      </c>
      <c r="U22" s="151" t="str">
        <f t="shared" si="7"/>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2" s="151" t="str">
        <f t="shared" si="8"/>
        <v>This Bundle Contains: 1 BOOM 3 - Sunset Red + 1 Cube Pro</v>
      </c>
      <c r="W22" s="150" t="s">
        <v>3104</v>
      </c>
      <c r="X22" s="150" t="s">
        <v>503</v>
      </c>
      <c r="Y22" s="150" t="str">
        <f t="shared" si="9"/>
        <v>This Bundle Contains: 1 Ultimate Ears BOOM 3 - Sunset Red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2" s="150" t="s">
        <v>3141</v>
      </c>
    </row>
    <row r="23" spans="1:26" s="149" customFormat="1">
      <c r="A23" s="150"/>
      <c r="B23" s="150" t="s">
        <v>3033</v>
      </c>
      <c r="C23" s="110" t="s">
        <v>3000</v>
      </c>
      <c r="D23" s="150" t="s">
        <v>2996</v>
      </c>
      <c r="E23" s="150">
        <v>149.99</v>
      </c>
      <c r="F23" s="150" t="s">
        <v>2639</v>
      </c>
      <c r="G23" s="150" t="s">
        <v>2642</v>
      </c>
      <c r="H23" s="150">
        <v>29.95</v>
      </c>
      <c r="I23" s="150"/>
      <c r="J23" s="150"/>
      <c r="K23" s="150"/>
      <c r="L23" s="150"/>
      <c r="M23" s="150"/>
      <c r="N23" s="150"/>
      <c r="O23" s="150"/>
      <c r="P23" s="150"/>
      <c r="Q23" s="150"/>
      <c r="R23" s="153" t="str">
        <f t="shared" si="5"/>
        <v>BOOM 3 - Ultraviolet Purple + Cube Pro</v>
      </c>
      <c r="S23" s="150" t="s">
        <v>3069</v>
      </c>
      <c r="T23" s="48">
        <f t="shared" si="6"/>
        <v>179.94</v>
      </c>
      <c r="U23" s="49" t="str">
        <f t="shared" si="7"/>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3" s="151" t="str">
        <f t="shared" si="8"/>
        <v>This Bundle Contains: 1 BOOM 3 - Ultraviolet Purple + 1 Cube Pro</v>
      </c>
      <c r="W23" s="150" t="s">
        <v>3105</v>
      </c>
      <c r="X23" s="48" t="s">
        <v>504</v>
      </c>
      <c r="Y23" s="48" t="str">
        <f t="shared" si="9"/>
        <v>This Bundle Contains: 1 Ultimate Ears BOOM 3 - Ultraviolet Purple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3" s="150" t="s">
        <v>3142</v>
      </c>
    </row>
    <row r="24" spans="1:26" s="149" customFormat="1">
      <c r="B24" s="22" t="s">
        <v>2659</v>
      </c>
      <c r="C24" s="150" t="s">
        <v>2632</v>
      </c>
      <c r="D24" s="147" t="s">
        <v>2623</v>
      </c>
      <c r="E24" s="150">
        <v>99.95</v>
      </c>
      <c r="F24" s="149" t="s">
        <v>2639</v>
      </c>
      <c r="G24" s="149" t="s">
        <v>2642</v>
      </c>
      <c r="H24" s="149">
        <v>29.95</v>
      </c>
      <c r="R24" s="153" t="str">
        <f t="shared" ref="R24:R27" si="10">C24 &amp; " + " &amp; F24 &amp; " + " &amp; J24 &amp; " + " &amp; N24</f>
        <v xml:space="preserve">Ember Mug 2 10 OZ - White + Cube Pro +  + </v>
      </c>
      <c r="S24" s="149" t="s">
        <v>2678</v>
      </c>
      <c r="T24" s="150">
        <f t="shared" si="6"/>
        <v>129.9</v>
      </c>
      <c r="U24" s="151" t="str">
        <f t="shared" si="7"/>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4" s="151" t="str">
        <f t="shared" ref="V24:V27" si="11" xml:space="preserve"> "This Bundle Contains: 1 " &amp; C24 &amp; " + 1 " &amp;  F24 &amp; " + 1 " &amp;  J24</f>
        <v xml:space="preserve">This Bundle Contains: 1 Ember Mug 2 10 OZ - White + 1 Cube Pro + 1 </v>
      </c>
      <c r="W24" s="149" t="s">
        <v>2697</v>
      </c>
      <c r="X24" s="149" t="s">
        <v>2715</v>
      </c>
      <c r="Y24" s="152" t="str">
        <f t="shared" si="9"/>
        <v>This Bundle Contains: 1 Ember Mug 2 10 OZ - White + 1 Cube Pro&lt;br&gt;&lt;b&gt;Ember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4" s="149" t="s">
        <v>2734</v>
      </c>
    </row>
    <row r="25" spans="1:26" s="149" customFormat="1">
      <c r="B25" s="22" t="s">
        <v>2660</v>
      </c>
      <c r="C25" s="150" t="s">
        <v>2633</v>
      </c>
      <c r="D25" s="147" t="s">
        <v>2625</v>
      </c>
      <c r="E25" s="150">
        <v>99.95</v>
      </c>
      <c r="F25" s="149" t="s">
        <v>2639</v>
      </c>
      <c r="G25" s="149" t="s">
        <v>2642</v>
      </c>
      <c r="H25" s="149">
        <v>29.95</v>
      </c>
      <c r="R25" s="153" t="str">
        <f t="shared" si="10"/>
        <v xml:space="preserve">Ember Mug 2 10 OZ - Black + Cube Pro +  + </v>
      </c>
      <c r="S25" s="149" t="s">
        <v>2679</v>
      </c>
      <c r="T25" s="48">
        <f t="shared" si="6"/>
        <v>129.9</v>
      </c>
      <c r="U25" s="151" t="str">
        <f t="shared" si="7"/>
        <v>&lt;br&gt;&lt;b&gt;Ember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5" s="151" t="str">
        <f t="shared" si="11"/>
        <v xml:space="preserve">This Bundle Contains: 1 Ember Mug 2 10 OZ - Black + 1 Cube Pro + 1 </v>
      </c>
      <c r="W25" s="149" t="s">
        <v>2698</v>
      </c>
      <c r="X25" s="149" t="s">
        <v>2716</v>
      </c>
      <c r="Y25" s="52" t="str">
        <f t="shared" si="9"/>
        <v>This Bundle Contains: 1 Ember Mug 2 10 OZ - Black + 1 Cube Pro&lt;br&gt;&lt;b&gt;Ember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5" s="149" t="s">
        <v>2735</v>
      </c>
    </row>
    <row r="26" spans="1:26" s="149" customFormat="1">
      <c r="B26" s="22" t="s">
        <v>2661</v>
      </c>
      <c r="C26" s="150" t="s">
        <v>2634</v>
      </c>
      <c r="D26" s="147" t="s">
        <v>2627</v>
      </c>
      <c r="E26" s="150">
        <v>129.94999999999999</v>
      </c>
      <c r="F26" s="149" t="s">
        <v>2639</v>
      </c>
      <c r="G26" s="149" t="s">
        <v>2642</v>
      </c>
      <c r="H26" s="149">
        <v>29.95</v>
      </c>
      <c r="R26" s="153" t="str">
        <f t="shared" si="10"/>
        <v xml:space="preserve">Ember Mug 2 14 OZ - Black + Cube Pro +  + </v>
      </c>
      <c r="S26" s="149" t="s">
        <v>2680</v>
      </c>
      <c r="T26" s="150">
        <f t="shared" si="6"/>
        <v>159.89999999999998</v>
      </c>
      <c r="U26" s="151" t="str">
        <f t="shared" si="7"/>
        <v>&lt;br&gt;&lt;b&gt;Ember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6" s="151" t="str">
        <f t="shared" si="11"/>
        <v xml:space="preserve">This Bundle Contains: 1 Ember Mug 2 14 OZ - Black + 1 Cube Pro + 1 </v>
      </c>
      <c r="W26" s="149" t="s">
        <v>2699</v>
      </c>
      <c r="X26" s="149" t="s">
        <v>2717</v>
      </c>
      <c r="Y26" s="152" t="str">
        <f t="shared" si="9"/>
        <v>This Bundle Contains: 1 Ember Mug 2 14 OZ - Black + 1 Cube Pro&lt;br&gt;&lt;b&gt;Ember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6" s="149" t="s">
        <v>2736</v>
      </c>
    </row>
    <row r="27" spans="1:26" s="149" customFormat="1">
      <c r="B27" s="22" t="s">
        <v>2662</v>
      </c>
      <c r="C27" s="150" t="s">
        <v>2635</v>
      </c>
      <c r="D27" s="151" t="s">
        <v>2629</v>
      </c>
      <c r="E27" s="150">
        <v>179.95</v>
      </c>
      <c r="F27" s="149" t="s">
        <v>2639</v>
      </c>
      <c r="G27" s="149" t="s">
        <v>2642</v>
      </c>
      <c r="H27" s="149">
        <v>29.95</v>
      </c>
      <c r="R27" s="153" t="str">
        <f t="shared" si="10"/>
        <v xml:space="preserve">Ember Travel Mug 2 + Cube Pro +  + </v>
      </c>
      <c r="S27" s="149" t="s">
        <v>2681</v>
      </c>
      <c r="T27" s="48">
        <f t="shared" si="6"/>
        <v>209.89999999999998</v>
      </c>
      <c r="U27" s="151" t="str">
        <f t="shared" si="7"/>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7" s="151" t="str">
        <f t="shared" si="11"/>
        <v xml:space="preserve">This Bundle Contains: 1 Ember Travel Mug 2 + 1 Cube Pro + 1 </v>
      </c>
      <c r="W27" s="149" t="s">
        <v>2700</v>
      </c>
      <c r="X27" s="149" t="s">
        <v>2718</v>
      </c>
      <c r="Y27" s="52" t="str">
        <f t="shared" si="9"/>
        <v>This Bundle Contains: 1 Ember Travel Mug 2 + 1 Cube Pro&lt;br&gt;&lt;b&gt;Ember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7" s="149" t="s">
        <v>2737</v>
      </c>
    </row>
    <row r="32" spans="1:26">
      <c r="B32" s="149"/>
      <c r="C32" s="149"/>
      <c r="D32" s="149"/>
      <c r="E32" s="149"/>
    </row>
    <row r="33" spans="2:5">
      <c r="B33" s="149"/>
      <c r="C33" s="149"/>
      <c r="D33" s="149"/>
      <c r="E33" s="1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3"/>
  <sheetViews>
    <sheetView workbookViewId="0">
      <selection sqref="A1:XFD3"/>
    </sheetView>
  </sheetViews>
  <sheetFormatPr defaultRowHeight="14.25"/>
  <sheetData>
    <row r="1" spans="2: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2:28" s="149" customFormat="1">
      <c r="B2" s="149" t="s">
        <v>485</v>
      </c>
      <c r="C2" s="43" t="s">
        <v>464</v>
      </c>
      <c r="D2" s="14" t="s">
        <v>465</v>
      </c>
      <c r="E2" s="149">
        <v>224.99</v>
      </c>
      <c r="F2" s="44" t="s">
        <v>467</v>
      </c>
      <c r="G2" s="151" t="s">
        <v>468</v>
      </c>
      <c r="H2" s="150">
        <v>79.989999999999995</v>
      </c>
      <c r="I2" s="149" t="s">
        <v>488</v>
      </c>
      <c r="R2" s="153" t="str">
        <f>C2 &amp; " + " &amp; F2 &amp; " + " &amp; J2 &amp; " + " &amp; N2</f>
        <v xml:space="preserve">ecobee3 lite Smart Thermostat, 2nd Gen, Black + ecobee SmartSensor 2 Pack, White +  + </v>
      </c>
      <c r="S2" s="149" t="s">
        <v>1625</v>
      </c>
      <c r="T2" s="150">
        <f>E2+H2+L2+P2</f>
        <v>304.98</v>
      </c>
      <c r="U2" s="151" t="str">
        <f>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49" t="s">
        <v>494</v>
      </c>
      <c r="X2" s="149" t="s">
        <v>503</v>
      </c>
      <c r="Y2" s="152" t="str">
        <f>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2:28" s="45" customFormat="1">
      <c r="B3" s="45" t="s">
        <v>486</v>
      </c>
      <c r="C3" s="46" t="s">
        <v>464</v>
      </c>
      <c r="D3" s="47" t="s">
        <v>465</v>
      </c>
      <c r="E3" s="45">
        <v>224.99</v>
      </c>
      <c r="F3" s="48" t="s">
        <v>471</v>
      </c>
      <c r="G3" s="49" t="s">
        <v>470</v>
      </c>
      <c r="H3" s="48">
        <v>79.989999999999995</v>
      </c>
      <c r="I3" s="50" t="s">
        <v>489</v>
      </c>
      <c r="R3" s="51" t="str">
        <f>C3 &amp; " + " &amp; F3 &amp; " + " &amp; J3 &amp; " + " &amp; N3</f>
        <v xml:space="preserve">ecobee3 lite Smart Thermostat, 2nd Gen, Black + ecobee Room Sensor 2 Pack with Stands +  + </v>
      </c>
      <c r="S3" s="45" t="s">
        <v>1626</v>
      </c>
      <c r="T3" s="48">
        <f>E3+H3+L3+P3</f>
        <v>304.98</v>
      </c>
      <c r="U3" s="49" t="str">
        <f>D3 &amp; G3 &amp; K3 &amp;O3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xml:space="preserve"> "This Bundle Contains: 1 " &amp; C3 &amp; " + 1 " &amp;  F3 &amp; " + 1 " &amp;  J3</f>
        <v xml:space="preserve">This Bundle Contains: 1 ecobee3 lite Smart Thermostat, 2nd Gen, Black + 1 ecobee Room Sensor 2 Pack with Stands + 1 </v>
      </c>
      <c r="W3" s="45" t="s">
        <v>495</v>
      </c>
      <c r="X3" s="45" t="s">
        <v>504</v>
      </c>
      <c r="Y3" s="52" t="str">
        <f>W3&amp;X3</f>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topLeftCell="A11" workbookViewId="0">
      <selection activeCell="A35" sqref="A35:XFD39"/>
    </sheetView>
  </sheetViews>
  <sheetFormatPr defaultRowHeight="14.25"/>
  <cols>
    <col min="2" max="2" width="14.06640625" bestFit="1" customWidth="1"/>
    <col min="3" max="3" width="30.06640625" customWidth="1"/>
    <col min="6" max="6" width="24.59765625" customWidth="1"/>
    <col min="9" max="10" width="1.3984375" customWidth="1"/>
    <col min="11" max="16" width="1" customWidth="1"/>
    <col min="17" max="17" width="1.46484375" customWidth="1"/>
    <col min="19" max="19" width="82.59765625" bestFit="1" customWidth="1"/>
  </cols>
  <sheetData>
    <row r="1" spans="1:28" s="1" customFormat="1">
      <c r="A1" s="153"/>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53" t="s">
        <v>433</v>
      </c>
      <c r="Z1" s="153"/>
      <c r="AA1" s="18"/>
      <c r="AB1" s="153"/>
    </row>
    <row r="2" spans="1:28" s="149" customFormat="1">
      <c r="A2" s="150"/>
      <c r="B2" s="150" t="s">
        <v>485</v>
      </c>
      <c r="C2" s="32" t="s">
        <v>464</v>
      </c>
      <c r="D2" s="151" t="s">
        <v>465</v>
      </c>
      <c r="E2" s="150">
        <v>224.99</v>
      </c>
      <c r="F2" s="44" t="s">
        <v>467</v>
      </c>
      <c r="G2" s="151" t="s">
        <v>468</v>
      </c>
      <c r="H2" s="150">
        <v>79.989999999999995</v>
      </c>
      <c r="I2" s="150" t="s">
        <v>488</v>
      </c>
      <c r="J2" s="150"/>
      <c r="K2" s="150"/>
      <c r="L2" s="150"/>
      <c r="M2" s="150"/>
      <c r="N2" s="150"/>
      <c r="O2" s="150"/>
      <c r="P2" s="150"/>
      <c r="Q2" s="150"/>
      <c r="R2" s="153" t="str">
        <f t="shared" ref="R2:R3" si="0">C2 &amp; " + " &amp; F2 &amp; " + " &amp; J2 &amp; " + " &amp; N2</f>
        <v xml:space="preserve">ecobee3 lite Smart Thermostat, 2nd Gen, Black + ecobee SmartSensor 2 Pack, White +  + </v>
      </c>
      <c r="S2" s="150" t="s">
        <v>1625</v>
      </c>
      <c r="T2" s="150">
        <f t="shared" ref="T2:T39" si="1">E2+H2+L2+P2</f>
        <v>304.98</v>
      </c>
      <c r="U2" s="151" t="str">
        <f t="shared" ref="U2:U39"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50" t="s">
        <v>494</v>
      </c>
      <c r="X2" s="150" t="s">
        <v>503</v>
      </c>
      <c r="Y2" s="150" t="str">
        <f t="shared" ref="Y2:Y39" si="3">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50" t="s">
        <v>512</v>
      </c>
    </row>
    <row r="3" spans="1:28" s="45" customFormat="1">
      <c r="A3" s="48"/>
      <c r="B3" s="48" t="s">
        <v>486</v>
      </c>
      <c r="C3" s="66" t="s">
        <v>464</v>
      </c>
      <c r="D3" s="49" t="s">
        <v>465</v>
      </c>
      <c r="E3" s="48">
        <v>224.99</v>
      </c>
      <c r="F3" s="48" t="s">
        <v>471</v>
      </c>
      <c r="G3" s="49" t="s">
        <v>470</v>
      </c>
      <c r="H3" s="48">
        <v>79.989999999999995</v>
      </c>
      <c r="I3" s="67" t="s">
        <v>489</v>
      </c>
      <c r="J3" s="48"/>
      <c r="K3" s="48"/>
      <c r="L3" s="48"/>
      <c r="M3" s="48"/>
      <c r="N3" s="48"/>
      <c r="O3" s="48"/>
      <c r="P3" s="48"/>
      <c r="Q3" s="48"/>
      <c r="R3" s="51" t="str">
        <f t="shared" si="0"/>
        <v xml:space="preserve">ecobee3 lite Smart Thermostat, 2nd Gen, Black + ecobee Room Sensor 2 Pack with Stands +  + </v>
      </c>
      <c r="S3" s="48" t="s">
        <v>1626</v>
      </c>
      <c r="T3" s="48">
        <f t="shared" si="1"/>
        <v>304.98</v>
      </c>
      <c r="U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xml:space="preserve"> "This Bundle Contains: 1 " &amp; C3 &amp; " + 1 " &amp;  F3</f>
        <v>This Bundle Contains: 1 ecobee3 lite Smart Thermostat, 2nd Gen, Black + 1 ecobee Room Sensor 2 Pack with Stands</v>
      </c>
      <c r="W3" s="48" t="s">
        <v>2945</v>
      </c>
      <c r="X3" s="48" t="s">
        <v>504</v>
      </c>
      <c r="Y3" s="48" t="str">
        <f t="shared" si="3"/>
        <v>This Bundle Contains: 1 ecobee3 lite Smart Thermostat, 2nd Gen, Black + 1 ecobee Room Sensor 2 Pack with Stands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8" t="s">
        <v>3106</v>
      </c>
    </row>
    <row r="4" spans="1:28">
      <c r="A4" s="150"/>
      <c r="B4" s="150"/>
      <c r="C4" s="110" t="s">
        <v>2994</v>
      </c>
      <c r="D4" s="150" t="s">
        <v>2995</v>
      </c>
      <c r="E4" s="150">
        <v>199.99</v>
      </c>
      <c r="F4" s="150"/>
      <c r="G4" s="150"/>
      <c r="H4" s="150"/>
      <c r="I4" s="150"/>
      <c r="J4" s="150"/>
      <c r="K4" s="150"/>
      <c r="L4" s="150"/>
      <c r="M4" s="150"/>
      <c r="N4" s="150"/>
      <c r="O4" s="150"/>
      <c r="P4" s="150"/>
      <c r="Q4" s="150"/>
      <c r="R4" s="153" t="str">
        <f>C4 &amp; " + " &amp; F4</f>
        <v xml:space="preserve">MEGABOOM 3 - Night Black + </v>
      </c>
      <c r="S4" s="150" t="s">
        <v>3034</v>
      </c>
      <c r="T4" s="150">
        <f t="shared" si="1"/>
        <v>199.99</v>
      </c>
      <c r="U4" s="151" t="str">
        <f t="shared" si="2"/>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v>
      </c>
      <c r="V4" s="151" t="str">
        <f t="shared" ref="V4:V39" si="4" xml:space="preserve"> "This Bundle Contains: 1 " &amp; C4 &amp; " + 1 " &amp;  F4</f>
        <v xml:space="preserve">This Bundle Contains: 1 MEGABOOM 3 - Night Black + 1 </v>
      </c>
      <c r="W4" s="150" t="s">
        <v>3070</v>
      </c>
      <c r="X4" s="150" t="s">
        <v>503</v>
      </c>
      <c r="Y4" s="150" t="str">
        <f t="shared" si="3"/>
        <v>This Bundle Contains: 1 MEGABOOM 3 - Night Black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4" s="150" t="s">
        <v>3107</v>
      </c>
    </row>
    <row r="5" spans="1:28">
      <c r="A5" s="150"/>
      <c r="B5" s="150"/>
      <c r="C5" s="110" t="s">
        <v>2997</v>
      </c>
      <c r="D5" s="150" t="s">
        <v>2996</v>
      </c>
      <c r="E5" s="150">
        <v>149.99</v>
      </c>
      <c r="F5" s="150"/>
      <c r="G5" s="150"/>
      <c r="H5" s="150"/>
      <c r="I5" s="150"/>
      <c r="J5" s="150"/>
      <c r="K5" s="150"/>
      <c r="L5" s="150"/>
      <c r="M5" s="150"/>
      <c r="N5" s="150"/>
      <c r="O5" s="150"/>
      <c r="P5" s="150"/>
      <c r="Q5" s="150"/>
      <c r="R5" s="153" t="str">
        <f t="shared" ref="R5:R39" si="5">C5 &amp; " + " &amp; F5</f>
        <v xml:space="preserve">BOOM 3 - Night Black + </v>
      </c>
      <c r="S5" s="150" t="s">
        <v>3035</v>
      </c>
      <c r="T5" s="48">
        <f t="shared" si="1"/>
        <v>149.99</v>
      </c>
      <c r="U5"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5" s="151" t="str">
        <f t="shared" si="4"/>
        <v xml:space="preserve">This Bundle Contains: 1 BOOM 3 - Night Black + 1 </v>
      </c>
      <c r="W5" s="150" t="s">
        <v>3071</v>
      </c>
      <c r="X5" s="48" t="s">
        <v>504</v>
      </c>
      <c r="Y5" s="48" t="str">
        <f t="shared" si="3"/>
        <v>This Bundle Contains: 1 BOOM 3 - Night Black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5" s="150" t="s">
        <v>3108</v>
      </c>
    </row>
    <row r="6" spans="1:28">
      <c r="A6" s="150"/>
      <c r="B6" s="150"/>
      <c r="C6" s="176" t="s">
        <v>2998</v>
      </c>
      <c r="D6" s="150" t="s">
        <v>2996</v>
      </c>
      <c r="E6" s="150">
        <v>149.99</v>
      </c>
      <c r="F6" s="150"/>
      <c r="G6" s="150"/>
      <c r="H6" s="150"/>
      <c r="I6" s="150"/>
      <c r="J6" s="150"/>
      <c r="K6" s="150"/>
      <c r="L6" s="150"/>
      <c r="M6" s="150"/>
      <c r="N6" s="150"/>
      <c r="O6" s="150"/>
      <c r="P6" s="150"/>
      <c r="Q6" s="150"/>
      <c r="R6" s="153" t="str">
        <f t="shared" si="5"/>
        <v xml:space="preserve">BOOM 3 - Lagoon Blue + </v>
      </c>
      <c r="S6" s="150" t="s">
        <v>3036</v>
      </c>
      <c r="T6" s="150">
        <f t="shared" si="1"/>
        <v>149.99</v>
      </c>
      <c r="U6"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6" s="151" t="str">
        <f t="shared" si="4"/>
        <v xml:space="preserve">This Bundle Contains: 1 BOOM 3 - Lagoon Blue + 1 </v>
      </c>
      <c r="W6" s="150" t="s">
        <v>3072</v>
      </c>
      <c r="X6" s="150" t="s">
        <v>503</v>
      </c>
      <c r="Y6" s="150" t="str">
        <f t="shared" si="3"/>
        <v>This Bundle Contains: 1 BOOM 3 - Lagoon Blue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6" s="150" t="s">
        <v>3109</v>
      </c>
    </row>
    <row r="7" spans="1:28">
      <c r="A7" s="150"/>
      <c r="B7" s="150"/>
      <c r="C7" s="110" t="s">
        <v>2999</v>
      </c>
      <c r="D7" s="150" t="s">
        <v>2996</v>
      </c>
      <c r="E7" s="150">
        <v>149.99</v>
      </c>
      <c r="F7" s="150"/>
      <c r="G7" s="150"/>
      <c r="H7" s="150"/>
      <c r="I7" s="150"/>
      <c r="J7" s="150"/>
      <c r="K7" s="150"/>
      <c r="L7" s="150"/>
      <c r="M7" s="150"/>
      <c r="N7" s="150"/>
      <c r="O7" s="150"/>
      <c r="P7" s="150"/>
      <c r="Q7" s="150"/>
      <c r="R7" s="153" t="str">
        <f t="shared" si="5"/>
        <v xml:space="preserve">BOOM 3 - Sunset Red + </v>
      </c>
      <c r="S7" s="150" t="s">
        <v>3037</v>
      </c>
      <c r="T7" s="48">
        <f t="shared" si="1"/>
        <v>149.99</v>
      </c>
      <c r="U7"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7" s="151" t="str">
        <f t="shared" si="4"/>
        <v xml:space="preserve">This Bundle Contains: 1 BOOM 3 - Sunset Red + 1 </v>
      </c>
      <c r="W7" s="150" t="s">
        <v>3073</v>
      </c>
      <c r="X7" s="48" t="s">
        <v>504</v>
      </c>
      <c r="Y7" s="48" t="str">
        <f t="shared" si="3"/>
        <v>This Bundle Contains: 1 BOOM 3 - Sunset Red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7" s="150" t="s">
        <v>3110</v>
      </c>
    </row>
    <row r="8" spans="1:28">
      <c r="A8" s="150"/>
      <c r="B8" s="150"/>
      <c r="C8" s="110" t="s">
        <v>3000</v>
      </c>
      <c r="D8" s="150" t="s">
        <v>2996</v>
      </c>
      <c r="E8" s="150">
        <v>149.99</v>
      </c>
      <c r="F8" s="150"/>
      <c r="G8" s="150"/>
      <c r="H8" s="150"/>
      <c r="I8" s="150"/>
      <c r="J8" s="150"/>
      <c r="K8" s="150"/>
      <c r="L8" s="150"/>
      <c r="M8" s="150"/>
      <c r="N8" s="150"/>
      <c r="O8" s="150"/>
      <c r="P8" s="150"/>
      <c r="Q8" s="150"/>
      <c r="R8" s="153" t="str">
        <f t="shared" si="5"/>
        <v xml:space="preserve">BOOM 3 - Ultraviolet Purple + </v>
      </c>
      <c r="S8" s="150" t="s">
        <v>3038</v>
      </c>
      <c r="T8" s="150">
        <f t="shared" si="1"/>
        <v>149.99</v>
      </c>
      <c r="U8"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8" s="151" t="str">
        <f t="shared" si="4"/>
        <v xml:space="preserve">This Bundle Contains: 1 BOOM 3 - Ultraviolet Purple + 1 </v>
      </c>
      <c r="W8" s="150" t="s">
        <v>3074</v>
      </c>
      <c r="X8" s="150" t="s">
        <v>503</v>
      </c>
      <c r="Y8" s="150" t="str">
        <f t="shared" si="3"/>
        <v>This Bundle Contains: 1 BOOM 3 - Ultraviolet Purple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8" s="150" t="s">
        <v>3111</v>
      </c>
    </row>
    <row r="9" spans="1:28">
      <c r="A9" s="150"/>
      <c r="B9" s="150"/>
      <c r="C9" s="110" t="s">
        <v>3002</v>
      </c>
      <c r="D9" s="150" t="s">
        <v>3001</v>
      </c>
      <c r="E9" s="150">
        <v>99.99</v>
      </c>
      <c r="F9" s="150"/>
      <c r="G9" s="150"/>
      <c r="H9" s="150"/>
      <c r="I9" s="150"/>
      <c r="J9" s="150"/>
      <c r="K9" s="150"/>
      <c r="L9" s="150"/>
      <c r="M9" s="150"/>
      <c r="N9" s="150"/>
      <c r="O9" s="150"/>
      <c r="P9" s="150"/>
      <c r="Q9" s="150"/>
      <c r="R9" s="153" t="str">
        <f t="shared" si="5"/>
        <v xml:space="preserve">WONDERBOOM 2 - Crushed Ice Grey + </v>
      </c>
      <c r="S9" s="150" t="s">
        <v>3039</v>
      </c>
      <c r="T9" s="48">
        <f t="shared" si="1"/>
        <v>99.99</v>
      </c>
      <c r="U9" s="49" t="str">
        <f t="shared" si="2"/>
        <v>&lt;br&gt;&lt;b&gt;Ultimate Ears WONDERBOOM 2&lt;/b&gt;&lt;br&gt;Ultimate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volleyball captain, and the “big splash” at your next pool party. Wireless range- Mobile range for music playback is up to 33 m (100 ft)&lt;br&gt;</v>
      </c>
      <c r="V9" s="151" t="str">
        <f t="shared" si="4"/>
        <v xml:space="preserve">This Bundle Contains: 1 WONDERBOOM 2 - Crushed Ice Grey + 1 </v>
      </c>
      <c r="W9" s="150" t="s">
        <v>3075</v>
      </c>
      <c r="X9" s="48" t="s">
        <v>504</v>
      </c>
      <c r="Y9" s="48" t="str">
        <f t="shared" si="3"/>
        <v>This Bundle Contains: 1 WONDERBOOM 2 - Crushed Ice Grey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9" s="150" t="s">
        <v>3112</v>
      </c>
    </row>
    <row r="10" spans="1:28">
      <c r="A10" s="150"/>
      <c r="B10" s="150"/>
      <c r="C10" s="110" t="s">
        <v>3003</v>
      </c>
      <c r="D10" s="150" t="s">
        <v>3001</v>
      </c>
      <c r="E10" s="150">
        <v>99.99</v>
      </c>
      <c r="F10" s="150"/>
      <c r="G10" s="150"/>
      <c r="H10" s="150"/>
      <c r="I10" s="150"/>
      <c r="J10" s="150"/>
      <c r="K10" s="150"/>
      <c r="L10" s="150"/>
      <c r="M10" s="150"/>
      <c r="N10" s="150"/>
      <c r="O10" s="150"/>
      <c r="P10" s="150"/>
      <c r="Q10" s="150"/>
      <c r="R10" s="153" t="str">
        <f t="shared" si="5"/>
        <v xml:space="preserve">WONDERBOOM 2 - Deep Space + </v>
      </c>
      <c r="S10" s="150" t="s">
        <v>3040</v>
      </c>
      <c r="T10" s="150">
        <f t="shared" si="1"/>
        <v>99.99</v>
      </c>
      <c r="U10" s="151" t="str">
        <f t="shared" si="2"/>
        <v>&lt;br&gt;&lt;b&gt;Ultimate Ears WONDERBOOM 2&lt;/b&gt;&lt;br&gt;Ultimate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volleyball captain, and the “big splash” at your next pool party. Wireless range- Mobile range for music playback is up to 33 m (100 ft)&lt;br&gt;</v>
      </c>
      <c r="V10" s="151" t="str">
        <f t="shared" si="4"/>
        <v xml:space="preserve">This Bundle Contains: 1 WONDERBOOM 2 - Deep Space + 1 </v>
      </c>
      <c r="W10" s="150" t="s">
        <v>3076</v>
      </c>
      <c r="X10" s="150" t="s">
        <v>503</v>
      </c>
      <c r="Y10" s="150" t="str">
        <f t="shared" si="3"/>
        <v>This Bundle Contains: 1 WONDERBOOM 2 - Deep Space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10" s="150" t="s">
        <v>3113</v>
      </c>
    </row>
    <row r="11" spans="1:28">
      <c r="A11" s="150"/>
      <c r="B11" s="150"/>
      <c r="C11" s="110" t="s">
        <v>3004</v>
      </c>
      <c r="D11" s="150" t="s">
        <v>3005</v>
      </c>
      <c r="E11" s="150">
        <v>44.99</v>
      </c>
      <c r="F11" s="150"/>
      <c r="G11" s="150"/>
      <c r="H11" s="150"/>
      <c r="I11" s="150"/>
      <c r="J11" s="150"/>
      <c r="K11" s="150"/>
      <c r="L11" s="150"/>
      <c r="M11" s="150"/>
      <c r="N11" s="150"/>
      <c r="O11" s="150"/>
      <c r="P11" s="150"/>
      <c r="Q11" s="150"/>
      <c r="R11" s="153" t="str">
        <f t="shared" si="5"/>
        <v xml:space="preserve">Power Up Wireless Charging Dock + </v>
      </c>
      <c r="S11" s="150" t="s">
        <v>3041</v>
      </c>
      <c r="T11" s="48">
        <f t="shared" si="1"/>
        <v>44.99</v>
      </c>
      <c r="U11" s="49" t="str">
        <f t="shared" si="2"/>
        <v>&lt;br&gt;&lt;b&gt;Ultimate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v>
      </c>
      <c r="V11" s="151" t="str">
        <f t="shared" si="4"/>
        <v xml:space="preserve">This Bundle Contains: 1 Power Up Wireless Charging Dock + 1 </v>
      </c>
      <c r="W11" s="150" t="s">
        <v>3077</v>
      </c>
      <c r="X11" s="48" t="s">
        <v>504</v>
      </c>
      <c r="Y11" s="48" t="str">
        <f t="shared" si="3"/>
        <v>This Bundle Contains: 1 Power Up Wireless Charging Dock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11" s="150" t="s">
        <v>3114</v>
      </c>
    </row>
    <row r="12" spans="1:28">
      <c r="A12" s="150"/>
      <c r="B12" s="150" t="s">
        <v>3006</v>
      </c>
      <c r="C12" s="110" t="s">
        <v>2994</v>
      </c>
      <c r="D12" s="150" t="s">
        <v>2995</v>
      </c>
      <c r="E12" s="150">
        <v>199.99</v>
      </c>
      <c r="F12" s="110" t="s">
        <v>2994</v>
      </c>
      <c r="G12" s="150"/>
      <c r="H12" s="150">
        <v>199.99</v>
      </c>
      <c r="I12" s="150"/>
      <c r="J12" s="150"/>
      <c r="K12" s="150"/>
      <c r="L12" s="150"/>
      <c r="M12" s="150"/>
      <c r="N12" s="150"/>
      <c r="O12" s="150"/>
      <c r="P12" s="150"/>
      <c r="Q12" s="150"/>
      <c r="R12" s="153" t="str">
        <f t="shared" si="5"/>
        <v>MEGABOOM 3 - Night Black + MEGABOOM 3 - Night Black</v>
      </c>
      <c r="S12" s="150" t="s">
        <v>3042</v>
      </c>
      <c r="T12" s="150">
        <f t="shared" si="1"/>
        <v>399.98</v>
      </c>
      <c r="U12" s="151" t="str">
        <f t="shared" si="2"/>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v>
      </c>
      <c r="V12" s="151" t="str">
        <f t="shared" si="4"/>
        <v>This Bundle Contains: 1 MEGABOOM 3 - Night Black + 1 MEGABOOM 3 - Night Black</v>
      </c>
      <c r="W12" s="150" t="s">
        <v>3078</v>
      </c>
      <c r="X12" s="150" t="s">
        <v>503</v>
      </c>
      <c r="Y12" s="150" t="str">
        <f t="shared" si="3"/>
        <v>This Bundle Contains: 2 Ultimate Ears MEGABOOM 3 - Night Black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12" s="150" t="s">
        <v>3115</v>
      </c>
    </row>
    <row r="13" spans="1:28">
      <c r="A13" s="150"/>
      <c r="B13" s="150" t="s">
        <v>3007</v>
      </c>
      <c r="C13" s="110" t="s">
        <v>2994</v>
      </c>
      <c r="D13" s="150" t="s">
        <v>2995</v>
      </c>
      <c r="E13" s="150">
        <v>199.99</v>
      </c>
      <c r="F13" s="110" t="s">
        <v>2997</v>
      </c>
      <c r="G13" s="150" t="s">
        <v>2996</v>
      </c>
      <c r="H13" s="150">
        <v>149.99</v>
      </c>
      <c r="I13" s="150"/>
      <c r="J13" s="150"/>
      <c r="K13" s="150"/>
      <c r="L13" s="150"/>
      <c r="M13" s="150"/>
      <c r="N13" s="150"/>
      <c r="O13" s="150"/>
      <c r="P13" s="150"/>
      <c r="Q13" s="150"/>
      <c r="R13" s="153" t="str">
        <f t="shared" si="5"/>
        <v>MEGABOOM 3 - Night Black + BOOM 3 - Night Black</v>
      </c>
      <c r="S13" s="150" t="s">
        <v>3043</v>
      </c>
      <c r="T13" s="48">
        <f t="shared" si="1"/>
        <v>349.98</v>
      </c>
      <c r="U13" s="49" t="str">
        <f t="shared" si="2"/>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3" s="151" t="str">
        <f t="shared" si="4"/>
        <v>This Bundle Contains: 1 MEGABOOM 3 - Night Black + 1 BOOM 3 - Night Black</v>
      </c>
      <c r="W13" s="150" t="s">
        <v>3079</v>
      </c>
      <c r="X13" s="48" t="s">
        <v>504</v>
      </c>
      <c r="Y13" s="48" t="str">
        <f t="shared" si="3"/>
        <v>This Bundle Contains: 1 Ultimate Ears MEGABOOM 3 - Night Black + 1 Ultimate Ears BOOM 3 - Night Black&lt;br&gt;&lt;b&gt;ecobee3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13" s="150" t="s">
        <v>3116</v>
      </c>
    </row>
    <row r="14" spans="1:28">
      <c r="A14" s="150"/>
      <c r="B14" s="150" t="s">
        <v>3008</v>
      </c>
      <c r="C14" s="110" t="s">
        <v>2997</v>
      </c>
      <c r="D14" s="150" t="s">
        <v>2996</v>
      </c>
      <c r="E14" s="150">
        <v>149.99</v>
      </c>
      <c r="F14" s="110" t="s">
        <v>2997</v>
      </c>
      <c r="G14" s="150"/>
      <c r="H14" s="150">
        <v>149.99</v>
      </c>
      <c r="I14" s="150"/>
      <c r="J14" s="150"/>
      <c r="K14" s="150"/>
      <c r="L14" s="150"/>
      <c r="M14" s="150"/>
      <c r="N14" s="150"/>
      <c r="O14" s="150"/>
      <c r="P14" s="150"/>
      <c r="Q14" s="150"/>
      <c r="R14" s="153" t="str">
        <f t="shared" si="5"/>
        <v>BOOM 3 - Night Black + BOOM 3 - Night Black</v>
      </c>
      <c r="S14" s="150" t="s">
        <v>3044</v>
      </c>
      <c r="T14" s="150">
        <f t="shared" si="1"/>
        <v>299.98</v>
      </c>
      <c r="U14"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4" s="151" t="str">
        <f t="shared" si="4"/>
        <v>This Bundle Contains: 1 BOOM 3 - Night Black + 1 BOOM 3 - Night Black</v>
      </c>
      <c r="W14" s="150" t="s">
        <v>3080</v>
      </c>
      <c r="X14" s="150" t="s">
        <v>503</v>
      </c>
      <c r="Y14" s="150" t="str">
        <f t="shared" si="3"/>
        <v>This Bundle Contains: 2 Ultimate Ears BOOM 3 - Night Black&lt;br&gt;&lt;b&gt;ecobee3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14" s="150" t="s">
        <v>3117</v>
      </c>
    </row>
    <row r="15" spans="1:28">
      <c r="A15" s="150"/>
      <c r="B15" s="150" t="s">
        <v>3009</v>
      </c>
      <c r="C15" s="110" t="s">
        <v>2997</v>
      </c>
      <c r="D15" s="150" t="s">
        <v>2996</v>
      </c>
      <c r="E15" s="150">
        <v>149.99</v>
      </c>
      <c r="F15" s="110" t="s">
        <v>2999</v>
      </c>
      <c r="G15" s="150"/>
      <c r="H15" s="150">
        <v>149.99</v>
      </c>
      <c r="I15" s="150"/>
      <c r="J15" s="150"/>
      <c r="K15" s="150"/>
      <c r="L15" s="150"/>
      <c r="M15" s="150"/>
      <c r="N15" s="150"/>
      <c r="O15" s="150"/>
      <c r="P15" s="150"/>
      <c r="Q15" s="150"/>
      <c r="R15" s="153" t="str">
        <f t="shared" si="5"/>
        <v>BOOM 3 - Night Black + BOOM 3 - Sunset Red</v>
      </c>
      <c r="S15" s="150" t="s">
        <v>3045</v>
      </c>
      <c r="T15" s="48">
        <f t="shared" si="1"/>
        <v>299.98</v>
      </c>
      <c r="U15"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5" s="151" t="str">
        <f t="shared" si="4"/>
        <v>This Bundle Contains: 1 BOOM 3 - Night Black + 1 BOOM 3 - Sunset Red</v>
      </c>
      <c r="W15" s="150" t="s">
        <v>3081</v>
      </c>
      <c r="X15" s="48" t="s">
        <v>504</v>
      </c>
      <c r="Y15" s="48" t="str">
        <f t="shared" si="3"/>
        <v>This Bundle Contains: 1 Ultimate Ears BOOM 3 - Night Black + 1 Ultimate Ears BOOM 3 - Sunset Red&lt;br&gt;&lt;b&gt;ecobee3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15" s="150" t="s">
        <v>3118</v>
      </c>
    </row>
    <row r="16" spans="1:28">
      <c r="A16" s="150"/>
      <c r="B16" s="150" t="s">
        <v>3010</v>
      </c>
      <c r="C16" s="176" t="s">
        <v>2998</v>
      </c>
      <c r="D16" s="150" t="s">
        <v>2996</v>
      </c>
      <c r="E16" s="150">
        <v>149.99</v>
      </c>
      <c r="F16" s="176" t="s">
        <v>2998</v>
      </c>
      <c r="G16" s="150"/>
      <c r="H16" s="150">
        <v>149.99</v>
      </c>
      <c r="I16" s="150"/>
      <c r="J16" s="150"/>
      <c r="K16" s="150"/>
      <c r="L16" s="150"/>
      <c r="M16" s="150"/>
      <c r="N16" s="150"/>
      <c r="O16" s="150"/>
      <c r="P16" s="150"/>
      <c r="Q16" s="150"/>
      <c r="R16" s="153" t="str">
        <f t="shared" si="5"/>
        <v>BOOM 3 - Lagoon Blue + BOOM 3 - Lagoon Blue</v>
      </c>
      <c r="S16" s="150" t="s">
        <v>3046</v>
      </c>
      <c r="T16" s="150">
        <f t="shared" si="1"/>
        <v>299.98</v>
      </c>
      <c r="U16"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6" s="151" t="str">
        <f t="shared" si="4"/>
        <v>This Bundle Contains: 1 BOOM 3 - Lagoon Blue + 1 BOOM 3 - Lagoon Blue</v>
      </c>
      <c r="W16" s="150" t="s">
        <v>3082</v>
      </c>
      <c r="X16" s="150" t="s">
        <v>503</v>
      </c>
      <c r="Y16" s="150" t="str">
        <f t="shared" si="3"/>
        <v>This Bundle Contains: 2 Ultimate Ears BOOM 3&lt;br&gt;&lt;b&gt;ecobee3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16" s="150" t="s">
        <v>3119</v>
      </c>
    </row>
    <row r="17" spans="1:26">
      <c r="A17" s="150"/>
      <c r="B17" s="150" t="s">
        <v>3011</v>
      </c>
      <c r="C17" s="176" t="s">
        <v>2998</v>
      </c>
      <c r="D17" s="150" t="s">
        <v>2996</v>
      </c>
      <c r="E17" s="150">
        <v>149.99</v>
      </c>
      <c r="F17" s="110" t="s">
        <v>3000</v>
      </c>
      <c r="G17" s="150"/>
      <c r="H17" s="150">
        <v>149.99</v>
      </c>
      <c r="I17" s="150"/>
      <c r="J17" s="150"/>
      <c r="K17" s="150"/>
      <c r="L17" s="150"/>
      <c r="M17" s="150"/>
      <c r="N17" s="150"/>
      <c r="O17" s="150"/>
      <c r="P17" s="150"/>
      <c r="Q17" s="150"/>
      <c r="R17" s="153" t="str">
        <f t="shared" si="5"/>
        <v>BOOM 3 - Lagoon Blue + BOOM 3 - Ultraviolet Purple</v>
      </c>
      <c r="S17" s="150" t="s">
        <v>3047</v>
      </c>
      <c r="T17" s="48">
        <f t="shared" si="1"/>
        <v>299.98</v>
      </c>
      <c r="U17"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7" s="151" t="str">
        <f t="shared" si="4"/>
        <v>This Bundle Contains: 1 BOOM 3 - Lagoon Blue + 1 BOOM 3 - Ultraviolet Purple</v>
      </c>
      <c r="W17" s="150" t="s">
        <v>3083</v>
      </c>
      <c r="X17" s="48" t="s">
        <v>504</v>
      </c>
      <c r="Y17" s="48" t="str">
        <f t="shared" si="3"/>
        <v>This Bundle Contains: 1 Ultimate Ears BOOM 3 - Lagoon Blue + 1 Ultimate Ears BOOM 3 - Ultraviolet Purple&lt;br&gt;&lt;b&gt;ecobee3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17" s="150" t="s">
        <v>3120</v>
      </c>
    </row>
    <row r="18" spans="1:26">
      <c r="A18" s="150"/>
      <c r="B18" s="150" t="s">
        <v>3012</v>
      </c>
      <c r="C18" s="110" t="s">
        <v>2999</v>
      </c>
      <c r="D18" s="150" t="s">
        <v>2996</v>
      </c>
      <c r="E18" s="150">
        <v>149.99</v>
      </c>
      <c r="F18" s="110" t="s">
        <v>2999</v>
      </c>
      <c r="G18" s="150"/>
      <c r="H18" s="150">
        <v>149.99</v>
      </c>
      <c r="I18" s="150"/>
      <c r="J18" s="150"/>
      <c r="K18" s="150"/>
      <c r="L18" s="150"/>
      <c r="M18" s="150"/>
      <c r="N18" s="150"/>
      <c r="O18" s="150"/>
      <c r="P18" s="150"/>
      <c r="Q18" s="150"/>
      <c r="R18" s="153" t="str">
        <f t="shared" si="5"/>
        <v>BOOM 3 - Sunset Red + BOOM 3 - Sunset Red</v>
      </c>
      <c r="S18" s="150" t="s">
        <v>3048</v>
      </c>
      <c r="T18" s="150">
        <f t="shared" si="1"/>
        <v>299.98</v>
      </c>
      <c r="U18"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8" s="151" t="str">
        <f t="shared" si="4"/>
        <v>This Bundle Contains: 1 BOOM 3 - Sunset Red + 1 BOOM 3 - Sunset Red</v>
      </c>
      <c r="W18" s="150" t="s">
        <v>3084</v>
      </c>
      <c r="X18" s="150" t="s">
        <v>503</v>
      </c>
      <c r="Y18" s="150" t="str">
        <f t="shared" si="3"/>
        <v>This Bundle Contains: 2 Ultimate Ears BOOM 3 - Sunset Red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18" s="150" t="s">
        <v>3121</v>
      </c>
    </row>
    <row r="19" spans="1:26">
      <c r="A19" s="150"/>
      <c r="B19" s="150" t="s">
        <v>3013</v>
      </c>
      <c r="C19" s="110" t="s">
        <v>2999</v>
      </c>
      <c r="D19" s="150" t="s">
        <v>2996</v>
      </c>
      <c r="E19" s="150">
        <v>149.99</v>
      </c>
      <c r="F19" s="176" t="s">
        <v>2998</v>
      </c>
      <c r="G19" s="150"/>
      <c r="H19" s="150">
        <v>149.99</v>
      </c>
      <c r="I19" s="150"/>
      <c r="J19" s="150"/>
      <c r="K19" s="150"/>
      <c r="L19" s="150"/>
      <c r="M19" s="150"/>
      <c r="N19" s="150"/>
      <c r="O19" s="150"/>
      <c r="P19" s="150"/>
      <c r="Q19" s="150"/>
      <c r="R19" s="153" t="str">
        <f t="shared" si="5"/>
        <v>BOOM 3 - Sunset Red + BOOM 3 - Lagoon Blue</v>
      </c>
      <c r="S19" s="150" t="s">
        <v>3049</v>
      </c>
      <c r="T19" s="48">
        <f t="shared" si="1"/>
        <v>299.98</v>
      </c>
      <c r="U19"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19" s="151" t="str">
        <f t="shared" si="4"/>
        <v>This Bundle Contains: 1 BOOM 3 - Sunset Red + 1 BOOM 3 - Lagoon Blue</v>
      </c>
      <c r="W19" s="150" t="s">
        <v>3085</v>
      </c>
      <c r="X19" s="48" t="s">
        <v>504</v>
      </c>
      <c r="Y19" s="48" t="str">
        <f t="shared" si="3"/>
        <v>This Bundle Contains: 1 Ultimate Ears BOOM 3 - Sunset Red + 1 Ultimate Ears BOOM 3 - Lagoon Blue&lt;br&gt;&lt;b&gt;ecobee3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19" s="150" t="s">
        <v>3122</v>
      </c>
    </row>
    <row r="20" spans="1:26">
      <c r="A20" s="150"/>
      <c r="B20" s="150" t="s">
        <v>3014</v>
      </c>
      <c r="C20" s="110" t="s">
        <v>3000</v>
      </c>
      <c r="D20" s="150" t="s">
        <v>2996</v>
      </c>
      <c r="E20" s="150">
        <v>149.99</v>
      </c>
      <c r="F20" s="110" t="s">
        <v>3000</v>
      </c>
      <c r="G20" s="150"/>
      <c r="H20" s="150">
        <v>149.99</v>
      </c>
      <c r="I20" s="150"/>
      <c r="J20" s="150"/>
      <c r="K20" s="150"/>
      <c r="L20" s="150"/>
      <c r="M20" s="150"/>
      <c r="N20" s="150"/>
      <c r="O20" s="150"/>
      <c r="P20" s="150"/>
      <c r="Q20" s="150"/>
      <c r="R20" s="153" t="str">
        <f t="shared" si="5"/>
        <v>BOOM 3 - Ultraviolet Purple + BOOM 3 - Ultraviolet Purple</v>
      </c>
      <c r="S20" s="150" t="s">
        <v>3050</v>
      </c>
      <c r="T20" s="150">
        <f t="shared" si="1"/>
        <v>299.98</v>
      </c>
      <c r="U20"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20" s="151" t="str">
        <f t="shared" si="4"/>
        <v>This Bundle Contains: 1 BOOM 3 - Ultraviolet Purple + 1 BOOM 3 - Ultraviolet Purple</v>
      </c>
      <c r="W20" s="150" t="s">
        <v>3086</v>
      </c>
      <c r="X20" s="150" t="s">
        <v>503</v>
      </c>
      <c r="Y20" s="150" t="str">
        <f t="shared" si="3"/>
        <v>This Bundle Contains: 2 Ultimate Ears BOOM 3 - Ultraviolet Purple&lt;br&gt;&lt;b&gt;ecobee3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0" s="150" t="s">
        <v>3123</v>
      </c>
    </row>
    <row r="21" spans="1:26">
      <c r="A21" s="150"/>
      <c r="B21" s="150" t="s">
        <v>3015</v>
      </c>
      <c r="C21" s="110" t="s">
        <v>3000</v>
      </c>
      <c r="D21" s="150" t="s">
        <v>2996</v>
      </c>
      <c r="E21" s="150">
        <v>149.99</v>
      </c>
      <c r="F21" s="110" t="s">
        <v>2997</v>
      </c>
      <c r="G21" s="150"/>
      <c r="H21" s="150">
        <v>149.99</v>
      </c>
      <c r="I21" s="150"/>
      <c r="J21" s="150"/>
      <c r="K21" s="150"/>
      <c r="L21" s="150"/>
      <c r="M21" s="150"/>
      <c r="N21" s="150"/>
      <c r="O21" s="150"/>
      <c r="P21" s="150"/>
      <c r="Q21" s="150"/>
      <c r="R21" s="153" t="str">
        <f t="shared" si="5"/>
        <v>BOOM 3 - Ultraviolet Purple + BOOM 3 - Night Black</v>
      </c>
      <c r="S21" s="150" t="s">
        <v>3051</v>
      </c>
      <c r="T21" s="48">
        <f t="shared" si="1"/>
        <v>299.98</v>
      </c>
      <c r="U21"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v>
      </c>
      <c r="V21" s="151" t="str">
        <f t="shared" si="4"/>
        <v>This Bundle Contains: 1 BOOM 3 - Ultraviolet Purple + 1 BOOM 3 - Night Black</v>
      </c>
      <c r="W21" s="150" t="s">
        <v>3087</v>
      </c>
      <c r="X21" s="48" t="s">
        <v>504</v>
      </c>
      <c r="Y21" s="48" t="str">
        <f t="shared" si="3"/>
        <v>This Bundle Contains: 1 Ultimate Ears BOOM 3 - Ultraviolet Purple + 1 Ultimate Ears BOOM 3 - Night Black&lt;br&gt;&lt;b&gt;ecobee3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1" s="150" t="s">
        <v>3124</v>
      </c>
    </row>
    <row r="22" spans="1:26">
      <c r="A22" s="150"/>
      <c r="B22" s="150" t="s">
        <v>3016</v>
      </c>
      <c r="C22" s="110" t="s">
        <v>3002</v>
      </c>
      <c r="D22" s="150" t="s">
        <v>3001</v>
      </c>
      <c r="E22" s="150">
        <v>99.99</v>
      </c>
      <c r="F22" s="110" t="s">
        <v>3002</v>
      </c>
      <c r="G22" s="150"/>
      <c r="H22" s="150">
        <v>99.99</v>
      </c>
      <c r="I22" s="150"/>
      <c r="J22" s="150"/>
      <c r="K22" s="150"/>
      <c r="L22" s="150"/>
      <c r="M22" s="150"/>
      <c r="N22" s="150"/>
      <c r="O22" s="150"/>
      <c r="P22" s="150"/>
      <c r="Q22" s="150"/>
      <c r="R22" s="153" t="str">
        <f t="shared" si="5"/>
        <v>WONDERBOOM 2 - Crushed Ice Grey + WONDERBOOM 2 - Crushed Ice Grey</v>
      </c>
      <c r="S22" s="150" t="s">
        <v>3052</v>
      </c>
      <c r="T22" s="150">
        <f t="shared" si="1"/>
        <v>199.98</v>
      </c>
      <c r="U22" s="151" t="str">
        <f t="shared" si="2"/>
        <v>&lt;br&gt;&lt;b&gt;Ultimate Ears WONDERBOOM 2&lt;/b&gt;&lt;br&gt;Ultimate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volleyball captain, and the “big splash” at your next pool party. Wireless range- Mobile range for music playback is up to 33 m (100 ft)&lt;br&gt;</v>
      </c>
      <c r="V22" s="151" t="str">
        <f t="shared" si="4"/>
        <v>This Bundle Contains: 1 WONDERBOOM 2 - Crushed Ice Grey + 1 WONDERBOOM 2 - Crushed Ice Grey</v>
      </c>
      <c r="W22" s="150" t="s">
        <v>3088</v>
      </c>
      <c r="X22" s="150" t="s">
        <v>503</v>
      </c>
      <c r="Y22" s="150" t="str">
        <f t="shared" si="3"/>
        <v>This Bundle Contains: 2 Ultimate Ears WONDERBOOM 2 - Crushed Ice Grey&lt;br&gt;&lt;b&gt;ecobee3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2" s="150" t="s">
        <v>3125</v>
      </c>
    </row>
    <row r="23" spans="1:26">
      <c r="A23" s="150"/>
      <c r="B23" s="150" t="s">
        <v>3017</v>
      </c>
      <c r="C23" s="110" t="s">
        <v>3002</v>
      </c>
      <c r="D23" s="150" t="s">
        <v>3001</v>
      </c>
      <c r="E23" s="150">
        <v>99.99</v>
      </c>
      <c r="F23" s="110" t="s">
        <v>3003</v>
      </c>
      <c r="G23" s="150"/>
      <c r="H23" s="150">
        <v>99.99</v>
      </c>
      <c r="I23" s="150"/>
      <c r="J23" s="150"/>
      <c r="K23" s="150"/>
      <c r="L23" s="150"/>
      <c r="M23" s="150"/>
      <c r="N23" s="150"/>
      <c r="O23" s="150"/>
      <c r="P23" s="150"/>
      <c r="Q23" s="150"/>
      <c r="R23" s="153" t="str">
        <f t="shared" si="5"/>
        <v>WONDERBOOM 2 - Crushed Ice Grey + WONDERBOOM 2 - Deep Space</v>
      </c>
      <c r="S23" s="150" t="s">
        <v>3053</v>
      </c>
      <c r="T23" s="48">
        <f t="shared" si="1"/>
        <v>199.98</v>
      </c>
      <c r="U23" s="49" t="str">
        <f t="shared" si="2"/>
        <v>&lt;br&gt;&lt;b&gt;Ultimate Ears WONDERBOOM 2&lt;/b&gt;&lt;br&gt;Ultimate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volleyball captain, and the “big splash” at your next pool party. Wireless range- Mobile range for music playback is up to 33 m (100 ft)&lt;br&gt;</v>
      </c>
      <c r="V23" s="151" t="str">
        <f t="shared" si="4"/>
        <v>This Bundle Contains: 1 WONDERBOOM 2 - Crushed Ice Grey + 1 WONDERBOOM 2 - Deep Space</v>
      </c>
      <c r="W23" s="150" t="s">
        <v>3089</v>
      </c>
      <c r="X23" s="48" t="s">
        <v>504</v>
      </c>
      <c r="Y23" s="48" t="str">
        <f t="shared" si="3"/>
        <v>This Bundle Contains: 1 Ultimate Ears WONDERBOOM 2 - Crushed Ice Grey + 1 Ultimate Ears WONDERBOOM 2 - Deep Space&lt;br&gt;&lt;b&gt;ecobee3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3" s="150" t="s">
        <v>3126</v>
      </c>
    </row>
    <row r="24" spans="1:26">
      <c r="A24" s="150"/>
      <c r="B24" s="150" t="s">
        <v>3018</v>
      </c>
      <c r="C24" s="110" t="s">
        <v>3003</v>
      </c>
      <c r="D24" s="150" t="s">
        <v>3001</v>
      </c>
      <c r="E24" s="150">
        <v>99.99</v>
      </c>
      <c r="F24" s="110" t="s">
        <v>3003</v>
      </c>
      <c r="G24" s="150"/>
      <c r="H24" s="150">
        <v>99.99</v>
      </c>
      <c r="I24" s="150"/>
      <c r="J24" s="150"/>
      <c r="K24" s="150"/>
      <c r="L24" s="150"/>
      <c r="M24" s="150"/>
      <c r="N24" s="150"/>
      <c r="O24" s="150"/>
      <c r="P24" s="150"/>
      <c r="Q24" s="150"/>
      <c r="R24" s="153" t="str">
        <f t="shared" si="5"/>
        <v>WONDERBOOM 2 - Deep Space + WONDERBOOM 2 - Deep Space</v>
      </c>
      <c r="S24" s="150" t="s">
        <v>3054</v>
      </c>
      <c r="T24" s="150">
        <f t="shared" si="1"/>
        <v>199.98</v>
      </c>
      <c r="U24" s="151" t="str">
        <f t="shared" si="2"/>
        <v>&lt;br&gt;&lt;b&gt;Ultimate Ears WONDERBOOM 2&lt;/b&gt;&lt;br&gt;Ultimate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volleyball captain, and the “big splash” at your next pool party. Wireless range- Mobile range for music playback is up to 33 m (100 ft)&lt;br&gt;</v>
      </c>
      <c r="V24" s="151" t="str">
        <f t="shared" si="4"/>
        <v>This Bundle Contains: 1 WONDERBOOM 2 - Deep Space + 1 WONDERBOOM 2 - Deep Space</v>
      </c>
      <c r="W24" s="150" t="s">
        <v>3090</v>
      </c>
      <c r="X24" s="150" t="s">
        <v>503</v>
      </c>
      <c r="Y24" s="150" t="str">
        <f t="shared" si="3"/>
        <v>This Bundle Contains: 2 Ultimate Ears WONDERBOOM 2&lt;br&gt;&lt;b&gt;ecobee3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4" s="150" t="s">
        <v>3127</v>
      </c>
    </row>
    <row r="25" spans="1:26">
      <c r="A25" s="150"/>
      <c r="B25" s="150" t="s">
        <v>3019</v>
      </c>
      <c r="C25" s="110" t="s">
        <v>2994</v>
      </c>
      <c r="D25" s="150" t="s">
        <v>2995</v>
      </c>
      <c r="E25" s="150">
        <v>199.99</v>
      </c>
      <c r="F25" s="110" t="s">
        <v>3004</v>
      </c>
      <c r="G25" s="150" t="s">
        <v>3005</v>
      </c>
      <c r="H25" s="150">
        <v>44.99</v>
      </c>
      <c r="I25" s="150"/>
      <c r="J25" s="150"/>
      <c r="K25" s="150"/>
      <c r="L25" s="150"/>
      <c r="M25" s="150"/>
      <c r="N25" s="150"/>
      <c r="O25" s="150"/>
      <c r="P25" s="150"/>
      <c r="Q25" s="150"/>
      <c r="R25" s="153" t="str">
        <f t="shared" si="5"/>
        <v>MEGABOOM 3 - Night Black + Power Up Wireless Charging Dock</v>
      </c>
      <c r="S25" s="150" t="s">
        <v>3055</v>
      </c>
      <c r="T25" s="48">
        <f t="shared" si="1"/>
        <v>244.98000000000002</v>
      </c>
      <c r="U25" s="49" t="str">
        <f t="shared" si="2"/>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v>
      </c>
      <c r="V25" s="151" t="str">
        <f t="shared" si="4"/>
        <v>This Bundle Contains: 1 MEGABOOM 3 - Night Black + 1 Power Up Wireless Charging Dock</v>
      </c>
      <c r="W25" s="150" t="s">
        <v>3091</v>
      </c>
      <c r="X25" s="48" t="s">
        <v>504</v>
      </c>
      <c r="Y25" s="48" t="str">
        <f t="shared" si="3"/>
        <v>This Bundle Contains: 1 Ultimate Ears MEGABOOM 3 - Night Black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5" s="150" t="s">
        <v>3128</v>
      </c>
    </row>
    <row r="26" spans="1:26">
      <c r="A26" s="150"/>
      <c r="B26" s="150" t="s">
        <v>3020</v>
      </c>
      <c r="C26" s="110" t="s">
        <v>2997</v>
      </c>
      <c r="D26" s="150" t="s">
        <v>2996</v>
      </c>
      <c r="E26" s="150">
        <v>149.99</v>
      </c>
      <c r="F26" s="110" t="s">
        <v>3004</v>
      </c>
      <c r="G26" s="150" t="s">
        <v>3005</v>
      </c>
      <c r="H26" s="150">
        <v>44.99</v>
      </c>
      <c r="I26" s="150"/>
      <c r="J26" s="150"/>
      <c r="K26" s="150"/>
      <c r="L26" s="150"/>
      <c r="M26" s="150"/>
      <c r="N26" s="150"/>
      <c r="O26" s="150"/>
      <c r="P26" s="150"/>
      <c r="Q26" s="150"/>
      <c r="R26" s="153" t="str">
        <f t="shared" si="5"/>
        <v>BOOM 3 - Night Black + Power Up Wireless Charging Dock</v>
      </c>
      <c r="S26" s="150" t="s">
        <v>3056</v>
      </c>
      <c r="T26" s="150">
        <f t="shared" si="1"/>
        <v>194.98000000000002</v>
      </c>
      <c r="U26"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v>
      </c>
      <c r="V26" s="151" t="str">
        <f t="shared" si="4"/>
        <v>This Bundle Contains: 1 BOOM 3 - Night Black + 1 Power Up Wireless Charging Dock</v>
      </c>
      <c r="W26" s="150" t="s">
        <v>3092</v>
      </c>
      <c r="X26" s="150" t="s">
        <v>503</v>
      </c>
      <c r="Y26" s="150" t="str">
        <f t="shared" si="3"/>
        <v>This Bundle Contains: 1 Ultimate Ears BOOM 3 - Night Black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6" s="150" t="s">
        <v>3129</v>
      </c>
    </row>
    <row r="27" spans="1:26">
      <c r="A27" s="150"/>
      <c r="B27" s="150" t="s">
        <v>3021</v>
      </c>
      <c r="C27" s="176" t="s">
        <v>2998</v>
      </c>
      <c r="D27" s="150" t="s">
        <v>2996</v>
      </c>
      <c r="E27" s="150">
        <v>149.99</v>
      </c>
      <c r="F27" s="110" t="s">
        <v>3004</v>
      </c>
      <c r="G27" s="150" t="s">
        <v>3005</v>
      </c>
      <c r="H27" s="150">
        <v>44.99</v>
      </c>
      <c r="I27" s="150"/>
      <c r="J27" s="150"/>
      <c r="K27" s="150"/>
      <c r="L27" s="150"/>
      <c r="M27" s="150"/>
      <c r="N27" s="150"/>
      <c r="O27" s="150"/>
      <c r="P27" s="150"/>
      <c r="Q27" s="150"/>
      <c r="R27" s="153" t="str">
        <f t="shared" si="5"/>
        <v>BOOM 3 - Lagoon Blue + Power Up Wireless Charging Dock</v>
      </c>
      <c r="S27" s="150" t="s">
        <v>3057</v>
      </c>
      <c r="T27" s="48">
        <f t="shared" si="1"/>
        <v>194.98000000000002</v>
      </c>
      <c r="U27"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v>
      </c>
      <c r="V27" s="151" t="str">
        <f t="shared" si="4"/>
        <v>This Bundle Contains: 1 BOOM 3 - Lagoon Blue + 1 Power Up Wireless Charging Dock</v>
      </c>
      <c r="W27" s="150" t="s">
        <v>3093</v>
      </c>
      <c r="X27" s="48" t="s">
        <v>504</v>
      </c>
      <c r="Y27" s="48" t="str">
        <f t="shared" si="3"/>
        <v>This Bundle Contains: 1 Ultimate Ears BOOM 3 - Lagoon Blue + 1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7" s="150" t="s">
        <v>3130</v>
      </c>
    </row>
    <row r="28" spans="1:26">
      <c r="A28" s="150"/>
      <c r="B28" s="150" t="s">
        <v>3022</v>
      </c>
      <c r="C28" s="110" t="s">
        <v>2999</v>
      </c>
      <c r="D28" s="150" t="s">
        <v>2996</v>
      </c>
      <c r="E28" s="150">
        <v>149.99</v>
      </c>
      <c r="F28" s="110" t="s">
        <v>3004</v>
      </c>
      <c r="G28" s="150" t="s">
        <v>3005</v>
      </c>
      <c r="H28" s="150">
        <v>44.99</v>
      </c>
      <c r="I28" s="150"/>
      <c r="J28" s="150"/>
      <c r="K28" s="150"/>
      <c r="L28" s="150"/>
      <c r="M28" s="150"/>
      <c r="N28" s="150"/>
      <c r="O28" s="150"/>
      <c r="P28" s="150"/>
      <c r="Q28" s="150"/>
      <c r="R28" s="153" t="str">
        <f t="shared" si="5"/>
        <v>BOOM 3 - Sunset Red + Power Up Wireless Charging Dock</v>
      </c>
      <c r="S28" s="150" t="s">
        <v>3058</v>
      </c>
      <c r="T28" s="150">
        <f t="shared" si="1"/>
        <v>194.98000000000002</v>
      </c>
      <c r="U28"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v>
      </c>
      <c r="V28" s="151" t="str">
        <f t="shared" si="4"/>
        <v>This Bundle Contains: 1 BOOM 3 - Sunset Red + 1 Power Up Wireless Charging Dock</v>
      </c>
      <c r="W28" s="150" t="s">
        <v>3094</v>
      </c>
      <c r="X28" s="150" t="s">
        <v>503</v>
      </c>
      <c r="Y28" s="150" t="str">
        <f t="shared" si="3"/>
        <v>This Bundle Contains: 1 Ultimate EarsBOOM 3 - Sunset Red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8" s="150" t="s">
        <v>3131</v>
      </c>
    </row>
    <row r="29" spans="1:26">
      <c r="A29" s="150"/>
      <c r="B29" s="150" t="s">
        <v>3023</v>
      </c>
      <c r="C29" s="110" t="s">
        <v>3000</v>
      </c>
      <c r="D29" s="150" t="s">
        <v>2996</v>
      </c>
      <c r="E29" s="150">
        <v>149.99</v>
      </c>
      <c r="F29" s="175" t="s">
        <v>3004</v>
      </c>
      <c r="G29" s="153" t="s">
        <v>3005</v>
      </c>
      <c r="H29" s="153">
        <v>44.99</v>
      </c>
      <c r="I29" s="153"/>
      <c r="J29" s="153"/>
      <c r="K29" s="153"/>
      <c r="L29" s="150"/>
      <c r="M29" s="150"/>
      <c r="N29" s="150"/>
      <c r="O29" s="150"/>
      <c r="P29" s="150"/>
      <c r="Q29" s="150"/>
      <c r="R29" s="153" t="str">
        <f t="shared" si="5"/>
        <v>BOOM 3 - Ultraviolet Purple + Power Up Wireless Charging Dock</v>
      </c>
      <c r="S29" s="150" t="s">
        <v>3059</v>
      </c>
      <c r="T29" s="48">
        <f t="shared" si="1"/>
        <v>194.98000000000002</v>
      </c>
      <c r="U29"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20kHz&lt;br&gt;&lt;br&gt;&lt;b&gt;Ultimate Ears Power Up Wireless Charging Dock for Ultimate Ears BOOM 3, MEGABOOM 3, BLAST &amp; MEGABLAST&lt;/b&gt;&lt;br&gt;ALWAYS READY TO GO: Ultimate Ears POWER UP charging dock keeps your portable Wi-Fi/Bluetooth BLAST, MEGABLAST, BOOM 3, OR MEGABOOM 3 speakers always charged and ready to rock any adventure. CONVENIENT HOME BASE: Say goodbye to old school wires. Ultimate Ears POWER UP makes charging super easy. Just throw it on the dock and your speaker starts charging immediately. It means you can grab-and-go fully charged whenever the moment strikes.&lt;br&gt;</v>
      </c>
      <c r="V29" s="151" t="str">
        <f t="shared" si="4"/>
        <v>This Bundle Contains: 1 BOOM 3 - Ultraviolet Purple + 1 Power Up Wireless Charging Dock</v>
      </c>
      <c r="W29" s="150" t="s">
        <v>3095</v>
      </c>
      <c r="X29" s="48" t="s">
        <v>504</v>
      </c>
      <c r="Y29" s="48" t="str">
        <f t="shared" si="3"/>
        <v>This Bundle Contains: 1 Ultimate Ears BOOM 3 - Ultraviolet Purple + 1 Ultimate Ears Power Up Wireless Charging Dock&lt;br&gt;&lt;b&gt;ecobee3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29" s="150" t="s">
        <v>3132</v>
      </c>
    </row>
    <row r="30" spans="1:26">
      <c r="A30" s="150"/>
      <c r="B30" s="150" t="s">
        <v>3024</v>
      </c>
      <c r="C30" s="110" t="s">
        <v>2994</v>
      </c>
      <c r="D30" s="150" t="s">
        <v>2995</v>
      </c>
      <c r="E30" s="150">
        <v>199.99</v>
      </c>
      <c r="F30" s="175" t="s">
        <v>368</v>
      </c>
      <c r="G30" s="151" t="s">
        <v>370</v>
      </c>
      <c r="H30" s="153">
        <v>34.99</v>
      </c>
      <c r="I30" s="153"/>
      <c r="J30" s="153"/>
      <c r="K30" s="153"/>
      <c r="L30" s="150"/>
      <c r="M30" s="150"/>
      <c r="N30" s="150"/>
      <c r="O30" s="150"/>
      <c r="P30" s="150"/>
      <c r="Q30" s="150"/>
      <c r="R30" s="153" t="str">
        <f t="shared" si="5"/>
        <v>MEGABOOM 3 - Night Black + Tile Pro (2020) - 1 Pack</v>
      </c>
      <c r="S30" s="150" t="s">
        <v>3060</v>
      </c>
      <c r="T30" s="150">
        <f t="shared" si="1"/>
        <v>234.98000000000002</v>
      </c>
      <c r="U30" s="151" t="str">
        <f t="shared" si="2"/>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0" s="151" t="str">
        <f t="shared" si="4"/>
        <v>This Bundle Contains: 1 MEGABOOM 3 - Night Black + 1 Tile Pro (2020) - 1 Pack</v>
      </c>
      <c r="W30" s="150" t="s">
        <v>3096</v>
      </c>
      <c r="X30" s="150" t="s">
        <v>503</v>
      </c>
      <c r="Y30" s="150" t="str">
        <f t="shared" si="3"/>
        <v>This Bundle Contains: 1 Ultimate Ears MEGABOOM 3 - Night Black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30" s="150" t="s">
        <v>3133</v>
      </c>
    </row>
    <row r="31" spans="1:26">
      <c r="A31" s="150"/>
      <c r="B31" s="150" t="s">
        <v>3025</v>
      </c>
      <c r="C31" s="110" t="s">
        <v>2997</v>
      </c>
      <c r="D31" s="150" t="s">
        <v>2996</v>
      </c>
      <c r="E31" s="150">
        <v>149.99</v>
      </c>
      <c r="F31" s="175" t="s">
        <v>368</v>
      </c>
      <c r="G31" s="151" t="s">
        <v>370</v>
      </c>
      <c r="H31" s="153">
        <v>34.99</v>
      </c>
      <c r="I31" s="153"/>
      <c r="J31" s="153"/>
      <c r="K31" s="153"/>
      <c r="L31" s="150"/>
      <c r="M31" s="150"/>
      <c r="N31" s="150"/>
      <c r="O31" s="150"/>
      <c r="P31" s="150"/>
      <c r="Q31" s="150"/>
      <c r="R31" s="153" t="str">
        <f t="shared" si="5"/>
        <v>BOOM 3 - Night Black + Tile Pro (2020) - 1 Pack</v>
      </c>
      <c r="S31" s="150" t="s">
        <v>3061</v>
      </c>
      <c r="T31" s="48">
        <f t="shared" si="1"/>
        <v>184.98000000000002</v>
      </c>
      <c r="U31"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1" s="151" t="str">
        <f t="shared" si="4"/>
        <v>This Bundle Contains: 1 BOOM 3 - Night Black + 1 Tile Pro (2020) - 1 Pack</v>
      </c>
      <c r="W31" s="150" t="s">
        <v>3097</v>
      </c>
      <c r="X31" s="48" t="s">
        <v>504</v>
      </c>
      <c r="Y31" s="48" t="str">
        <f t="shared" si="3"/>
        <v>This Bundle Contains: 1 Ultimate Ears BOOM 3 - Night Black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1" s="150" t="s">
        <v>3134</v>
      </c>
    </row>
    <row r="32" spans="1:26">
      <c r="A32" s="150"/>
      <c r="B32" s="150" t="s">
        <v>3026</v>
      </c>
      <c r="C32" s="176" t="s">
        <v>2998</v>
      </c>
      <c r="D32" s="150" t="s">
        <v>2996</v>
      </c>
      <c r="E32" s="150">
        <v>149.99</v>
      </c>
      <c r="F32" s="175" t="s">
        <v>368</v>
      </c>
      <c r="G32" s="151" t="s">
        <v>370</v>
      </c>
      <c r="H32" s="153">
        <v>34.99</v>
      </c>
      <c r="I32" s="153"/>
      <c r="J32" s="153"/>
      <c r="K32" s="153"/>
      <c r="L32" s="150"/>
      <c r="M32" s="150"/>
      <c r="N32" s="150"/>
      <c r="O32" s="150"/>
      <c r="P32" s="150"/>
      <c r="Q32" s="150"/>
      <c r="R32" s="153" t="str">
        <f t="shared" si="5"/>
        <v>BOOM 3 - Lagoon Blue + Tile Pro (2020) - 1 Pack</v>
      </c>
      <c r="S32" s="150" t="s">
        <v>3062</v>
      </c>
      <c r="T32" s="150">
        <f t="shared" si="1"/>
        <v>184.98000000000002</v>
      </c>
      <c r="U32"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2" s="151" t="str">
        <f t="shared" si="4"/>
        <v>This Bundle Contains: 1 BOOM 3 - Lagoon Blue + 1 Tile Pro (2020) - 1 Pack</v>
      </c>
      <c r="W32" s="150" t="s">
        <v>3098</v>
      </c>
      <c r="X32" s="150" t="s">
        <v>503</v>
      </c>
      <c r="Y32" s="150" t="str">
        <f t="shared" si="3"/>
        <v>This Bundle Contains: 1 Ultimate Ears BOOM 3 - Lagoon Blue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32" s="150" t="s">
        <v>3135</v>
      </c>
    </row>
    <row r="33" spans="1:26">
      <c r="A33" s="150"/>
      <c r="B33" s="150" t="s">
        <v>3027</v>
      </c>
      <c r="C33" s="110" t="s">
        <v>2999</v>
      </c>
      <c r="D33" s="150" t="s">
        <v>2996</v>
      </c>
      <c r="E33" s="150">
        <v>149.99</v>
      </c>
      <c r="F33" s="175" t="s">
        <v>368</v>
      </c>
      <c r="G33" s="151" t="s">
        <v>370</v>
      </c>
      <c r="H33" s="153">
        <v>34.99</v>
      </c>
      <c r="I33" s="153"/>
      <c r="J33" s="153"/>
      <c r="K33" s="153"/>
      <c r="L33" s="150"/>
      <c r="M33" s="150"/>
      <c r="N33" s="150"/>
      <c r="O33" s="150"/>
      <c r="P33" s="150"/>
      <c r="Q33" s="150"/>
      <c r="R33" s="153" t="str">
        <f t="shared" si="5"/>
        <v>BOOM 3 - Sunset Red + Tile Pro (2020) - 1 Pack</v>
      </c>
      <c r="S33" s="150" t="s">
        <v>3063</v>
      </c>
      <c r="T33" s="48">
        <f t="shared" si="1"/>
        <v>184.98000000000002</v>
      </c>
      <c r="U33"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3" s="151" t="str">
        <f t="shared" si="4"/>
        <v>This Bundle Contains: 1 BOOM 3 - Sunset Red + 1 Tile Pro (2020) - 1 Pack</v>
      </c>
      <c r="W33" s="150" t="s">
        <v>3099</v>
      </c>
      <c r="X33" s="48" t="s">
        <v>504</v>
      </c>
      <c r="Y33" s="48" t="str">
        <f t="shared" si="3"/>
        <v>This Bundle Contains: 1 Ultimate Ears BOOM 3 - Sunset Red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3" s="150" t="s">
        <v>3136</v>
      </c>
    </row>
    <row r="34" spans="1:26">
      <c r="A34" s="150"/>
      <c r="B34" s="150" t="s">
        <v>3028</v>
      </c>
      <c r="C34" s="110" t="s">
        <v>3000</v>
      </c>
      <c r="D34" s="150" t="s">
        <v>2996</v>
      </c>
      <c r="E34" s="150">
        <v>149.99</v>
      </c>
      <c r="F34" s="175" t="s">
        <v>368</v>
      </c>
      <c r="G34" s="151" t="s">
        <v>370</v>
      </c>
      <c r="H34" s="153">
        <v>34.99</v>
      </c>
      <c r="I34" s="153"/>
      <c r="J34" s="153"/>
      <c r="K34" s="153"/>
      <c r="L34" s="150"/>
      <c r="M34" s="150"/>
      <c r="N34" s="150"/>
      <c r="O34" s="150"/>
      <c r="P34" s="150"/>
      <c r="Q34" s="150"/>
      <c r="R34" s="153" t="str">
        <f t="shared" si="5"/>
        <v>BOOM 3 - Ultraviolet Purple + Tile Pro (2020) - 1 Pack</v>
      </c>
      <c r="S34" s="150" t="s">
        <v>3064</v>
      </c>
      <c r="T34" s="150">
        <f t="shared" si="1"/>
        <v>184.98000000000002</v>
      </c>
      <c r="U34"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4" s="151" t="str">
        <f t="shared" si="4"/>
        <v>This Bundle Contains: 1 BOOM 3 - Ultraviolet Purple + 1 Tile Pro (2020) - 1 Pack</v>
      </c>
      <c r="W34" s="150" t="s">
        <v>3100</v>
      </c>
      <c r="X34" s="150" t="s">
        <v>503</v>
      </c>
      <c r="Y34" s="150" t="str">
        <f t="shared" si="3"/>
        <v>This Bundle Contains: 1 Ultimate Ears BOOM 3 - Ultraviolet Purple + 1 Tile Pro (2020) - 1 Pack&lt;br&gt;&lt;b&gt;ecobee3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34" s="150" t="s">
        <v>3137</v>
      </c>
    </row>
    <row r="35" spans="1:26">
      <c r="A35" s="150"/>
      <c r="B35" s="150" t="s">
        <v>3029</v>
      </c>
      <c r="C35" s="110" t="s">
        <v>2994</v>
      </c>
      <c r="D35" s="150" t="s">
        <v>2995</v>
      </c>
      <c r="E35" s="150">
        <v>199.99</v>
      </c>
      <c r="F35" s="153" t="s">
        <v>2639</v>
      </c>
      <c r="G35" s="153" t="s">
        <v>2642</v>
      </c>
      <c r="H35" s="153">
        <v>29.95</v>
      </c>
      <c r="I35" s="153"/>
      <c r="J35" s="153"/>
      <c r="K35" s="153"/>
      <c r="L35" s="150"/>
      <c r="M35" s="150"/>
      <c r="N35" s="150"/>
      <c r="O35" s="150"/>
      <c r="P35" s="150"/>
      <c r="Q35" s="150"/>
      <c r="R35" s="153" t="str">
        <f t="shared" si="5"/>
        <v>MEGABOOM 3 - Night Black + Cube Pro</v>
      </c>
      <c r="S35" s="150" t="s">
        <v>3065</v>
      </c>
      <c r="T35" s="48">
        <f t="shared" si="1"/>
        <v>229.94</v>
      </c>
      <c r="U35" s="49" t="str">
        <f t="shared" si="2"/>
        <v>&lt;br&gt;&lt;b&gt;Ultimate Ears MEGABOOM 3&lt;/b&gt;&lt;br&gt;Ultimate Ears MEGABOOM 3 is a supremely powerful, portable wireless speaker. It blasts loud, clear, and immersive 360° sound with deep thundering bass. And it’s all meticulously balanced so you hear every note. MEGABOOM 3 is also insanely waterproof, dustproof and drop proof and ready to rock any adventure. And with the all new Magic Button, you can play, pause and skips songs with just one touch. Plus all this awesomeness comes wrapped in a stunning, two tone, high performance fabric. The ultimate party starter has been redefined. Maximum Sound Level 90dBA&lt;br&gt;&lt;br&gt;&lt;br&gt;&lt;b&gt;Cube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35" s="151" t="str">
        <f t="shared" si="4"/>
        <v>This Bundle Contains: 1 MEGABOOM 3 - Night Black + 1 Cube Pro</v>
      </c>
      <c r="W35" s="150" t="s">
        <v>3101</v>
      </c>
      <c r="X35" s="48" t="s">
        <v>504</v>
      </c>
      <c r="Y35" s="48" t="str">
        <f t="shared" si="3"/>
        <v>This Bundle Contains: 1 Ultimate Ears MEGABOOM 3 - Night Black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5" s="150" t="s">
        <v>3138</v>
      </c>
    </row>
    <row r="36" spans="1:26">
      <c r="A36" s="150"/>
      <c r="B36" s="150" t="s">
        <v>3030</v>
      </c>
      <c r="C36" s="110" t="s">
        <v>2997</v>
      </c>
      <c r="D36" s="150" t="s">
        <v>2996</v>
      </c>
      <c r="E36" s="150">
        <v>149.99</v>
      </c>
      <c r="F36" s="153" t="s">
        <v>2639</v>
      </c>
      <c r="G36" s="153" t="s">
        <v>2642</v>
      </c>
      <c r="H36" s="153">
        <v>29.95</v>
      </c>
      <c r="I36" s="153"/>
      <c r="J36" s="153"/>
      <c r="K36" s="153"/>
      <c r="L36" s="150"/>
      <c r="M36" s="150"/>
      <c r="N36" s="150"/>
      <c r="O36" s="150"/>
      <c r="P36" s="150"/>
      <c r="Q36" s="150"/>
      <c r="R36" s="153" t="str">
        <f t="shared" si="5"/>
        <v>BOOM 3 - Night Black + Cube Pro</v>
      </c>
      <c r="S36" s="150" t="s">
        <v>3066</v>
      </c>
      <c r="T36" s="150">
        <f t="shared" si="1"/>
        <v>179.94</v>
      </c>
      <c r="U36"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36" s="151" t="str">
        <f t="shared" si="4"/>
        <v>This Bundle Contains: 1 BOOM 3 - Night Black + 1 Cube Pro</v>
      </c>
      <c r="W36" s="150" t="s">
        <v>3102</v>
      </c>
      <c r="X36" s="150" t="s">
        <v>503</v>
      </c>
      <c r="Y36" s="150" t="str">
        <f t="shared" si="3"/>
        <v>This Bundle Contains: 1 Ultimate Ears BOOM 3 - Night Black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36" s="150" t="s">
        <v>3139</v>
      </c>
    </row>
    <row r="37" spans="1:26">
      <c r="A37" s="150"/>
      <c r="B37" s="150" t="s">
        <v>3031</v>
      </c>
      <c r="C37" s="176" t="s">
        <v>2998</v>
      </c>
      <c r="D37" s="150" t="s">
        <v>2996</v>
      </c>
      <c r="E37" s="150">
        <v>149.99</v>
      </c>
      <c r="F37" s="150" t="s">
        <v>2639</v>
      </c>
      <c r="G37" s="150" t="s">
        <v>2642</v>
      </c>
      <c r="H37" s="150">
        <v>29.95</v>
      </c>
      <c r="I37" s="150"/>
      <c r="J37" s="150"/>
      <c r="K37" s="150"/>
      <c r="L37" s="150"/>
      <c r="M37" s="150"/>
      <c r="N37" s="150"/>
      <c r="O37" s="150"/>
      <c r="P37" s="150"/>
      <c r="Q37" s="150"/>
      <c r="R37" s="153" t="str">
        <f t="shared" si="5"/>
        <v>BOOM 3 - Lagoon Blue + Cube Pro</v>
      </c>
      <c r="S37" s="150" t="s">
        <v>3067</v>
      </c>
      <c r="T37" s="48">
        <f t="shared" si="1"/>
        <v>179.94</v>
      </c>
      <c r="U37"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37" s="151" t="str">
        <f t="shared" si="4"/>
        <v>This Bundle Contains: 1 BOOM 3 - Lagoon Blue + 1 Cube Pro</v>
      </c>
      <c r="W37" s="150" t="s">
        <v>3103</v>
      </c>
      <c r="X37" s="48" t="s">
        <v>504</v>
      </c>
      <c r="Y37" s="48" t="str">
        <f t="shared" si="3"/>
        <v>This Bundle Contains: 1 Ultimate Ears BOOM 3 - Lagoon Blue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7" s="150" t="s">
        <v>3140</v>
      </c>
    </row>
    <row r="38" spans="1:26">
      <c r="A38" s="150"/>
      <c r="B38" s="150" t="s">
        <v>3032</v>
      </c>
      <c r="C38" s="110" t="s">
        <v>2999</v>
      </c>
      <c r="D38" s="150" t="s">
        <v>2996</v>
      </c>
      <c r="E38" s="150">
        <v>149.99</v>
      </c>
      <c r="F38" s="150" t="s">
        <v>2639</v>
      </c>
      <c r="G38" s="150" t="s">
        <v>2642</v>
      </c>
      <c r="H38" s="150">
        <v>29.95</v>
      </c>
      <c r="I38" s="150"/>
      <c r="J38" s="150"/>
      <c r="K38" s="150"/>
      <c r="L38" s="150"/>
      <c r="M38" s="150"/>
      <c r="N38" s="150"/>
      <c r="O38" s="150"/>
      <c r="P38" s="150"/>
      <c r="Q38" s="150"/>
      <c r="R38" s="153" t="str">
        <f t="shared" si="5"/>
        <v>BOOM 3 - Sunset Red + Cube Pro</v>
      </c>
      <c r="S38" s="150" t="s">
        <v>3068</v>
      </c>
      <c r="T38" s="150">
        <f t="shared" si="1"/>
        <v>179.94</v>
      </c>
      <c r="U38" s="151"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38" s="151" t="str">
        <f t="shared" si="4"/>
        <v>This Bundle Contains: 1 BOOM 3 - Sunset Red + 1 Cube Pro</v>
      </c>
      <c r="W38" s="150" t="s">
        <v>3104</v>
      </c>
      <c r="X38" s="150" t="s">
        <v>503</v>
      </c>
      <c r="Y38" s="150" t="str">
        <f t="shared" si="3"/>
        <v>This Bundle Contains: 1 Ultimate Ears BOOM 3 - Sunset Red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38" s="150" t="s">
        <v>3141</v>
      </c>
    </row>
    <row r="39" spans="1:26">
      <c r="A39" s="150"/>
      <c r="B39" s="150" t="s">
        <v>3033</v>
      </c>
      <c r="C39" s="110" t="s">
        <v>3000</v>
      </c>
      <c r="D39" s="150" t="s">
        <v>2996</v>
      </c>
      <c r="E39" s="150">
        <v>149.99</v>
      </c>
      <c r="F39" s="150" t="s">
        <v>2639</v>
      </c>
      <c r="G39" s="150" t="s">
        <v>2642</v>
      </c>
      <c r="H39" s="150">
        <v>29.95</v>
      </c>
      <c r="I39" s="150"/>
      <c r="J39" s="150"/>
      <c r="K39" s="150"/>
      <c r="L39" s="150"/>
      <c r="M39" s="150"/>
      <c r="N39" s="150"/>
      <c r="O39" s="150"/>
      <c r="P39" s="150"/>
      <c r="Q39" s="150"/>
      <c r="R39" s="153" t="str">
        <f t="shared" si="5"/>
        <v>BOOM 3 - Ultraviolet Purple + Cube Pro</v>
      </c>
      <c r="S39" s="150" t="s">
        <v>3069</v>
      </c>
      <c r="T39" s="48">
        <f t="shared" si="1"/>
        <v>179.94</v>
      </c>
      <c r="U39" s="49" t="str">
        <f t="shared" si="2"/>
        <v>&lt;br&gt;&lt;b&gt;Ultimate Ears BOOM 3&lt;/b&gt;&lt;br&gt;Ultimate Ears BOOM 3 is a super portable wireless speaker built for adventure. It rocks immersive 360° sound with deep bass, all carefully balanced so you can hear every note. But BOOM 3 also hangs tough. It’s seriously waterproof, dustproof, and drop proof which means you can bring vibes anywhere. From the desert festival to the pool party and everywhere in between. Plus BOOM 3 features the all new Magic Button so you can play, pause and skip songs directly on the Bluetooth speaker. And it is wrapped in a stunning, high performance fabric that shimmers. The ultimate go anywhere speaker just got more ultimate. Frequency Range 90Hz 20kHz&lt;br&gt;&lt;br&gt;&lt;br&gt;&lt;b&gt;Cube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39" s="151" t="str">
        <f t="shared" si="4"/>
        <v>This Bundle Contains: 1 BOOM 3 - Ultraviolet Purple + 1 Cube Pro</v>
      </c>
      <c r="W39" s="150" t="s">
        <v>3105</v>
      </c>
      <c r="X39" s="48" t="s">
        <v>504</v>
      </c>
      <c r="Y39" s="48" t="str">
        <f t="shared" si="3"/>
        <v>This Bundle Contains: 1 Ultimate Ears BOOM 3 - Ultraviolet Purple + 1 Cube Pro&lt;br&gt;&lt;b&gt;ecobee3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9" s="150" t="s">
        <v>3142</v>
      </c>
    </row>
    <row r="40" spans="1:26">
      <c r="V40" s="2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workbookViewId="0">
      <selection activeCell="D13" sqref="D13:F13"/>
    </sheetView>
  </sheetViews>
  <sheetFormatPr defaultColWidth="8.86328125" defaultRowHeight="14.25"/>
  <cols>
    <col min="1" max="1" width="13.86328125" style="1" bestFit="1" customWidth="1"/>
    <col min="2" max="2" width="13.86328125" style="1" customWidth="1"/>
    <col min="3" max="3" width="37.6640625" style="1" bestFit="1" customWidth="1"/>
    <col min="4" max="4" width="43.46484375" style="1" customWidth="1"/>
    <col min="5" max="5" width="14.6640625" style="1" customWidth="1"/>
    <col min="6" max="6" width="7" style="1" bestFit="1" customWidth="1"/>
    <col min="7" max="7" width="52.46484375" style="1" bestFit="1" customWidth="1"/>
    <col min="8" max="8" width="14" style="1" customWidth="1"/>
    <col min="9" max="9" width="7" style="1" bestFit="1" customWidth="1"/>
    <col min="10" max="10" width="8.86328125" style="1" customWidth="1"/>
    <col min="11" max="12" width="7.46484375" style="1" customWidth="1"/>
    <col min="13" max="13" width="7" style="1" bestFit="1" customWidth="1"/>
    <col min="14" max="14" width="8.86328125" style="1"/>
    <col min="15" max="15" width="4.6640625" style="1" customWidth="1"/>
    <col min="16" max="16" width="43.6640625" style="1" bestFit="1" customWidth="1"/>
    <col min="17" max="16384" width="8.86328125" style="1"/>
  </cols>
  <sheetData>
    <row r="1" spans="1:20">
      <c r="A1" s="3" t="s">
        <v>100</v>
      </c>
      <c r="B1" s="3" t="s">
        <v>1</v>
      </c>
      <c r="C1" s="153" t="s">
        <v>1</v>
      </c>
      <c r="D1" s="3" t="s">
        <v>0</v>
      </c>
      <c r="E1" s="3" t="s">
        <v>97</v>
      </c>
      <c r="F1" s="3" t="s">
        <v>98</v>
      </c>
      <c r="G1" s="3" t="s">
        <v>99</v>
      </c>
      <c r="H1" s="3" t="s">
        <v>97</v>
      </c>
      <c r="I1" s="3" t="s">
        <v>98</v>
      </c>
      <c r="J1" s="3"/>
      <c r="K1" s="1" t="s">
        <v>0</v>
      </c>
      <c r="L1" s="1" t="s">
        <v>178</v>
      </c>
      <c r="M1" s="1" t="s">
        <v>98</v>
      </c>
      <c r="N1" s="1" t="s">
        <v>209</v>
      </c>
      <c r="P1" s="3" t="s">
        <v>140</v>
      </c>
      <c r="Q1" s="3" t="s">
        <v>138</v>
      </c>
      <c r="R1" s="3">
        <v>99.99</v>
      </c>
      <c r="S1" s="3" t="s">
        <v>143</v>
      </c>
      <c r="T1" s="1" t="s">
        <v>149</v>
      </c>
    </row>
    <row r="2" spans="1:20">
      <c r="A2" s="6" t="s">
        <v>2</v>
      </c>
      <c r="B2" s="6" t="s">
        <v>102</v>
      </c>
      <c r="C2" s="7" t="s">
        <v>4</v>
      </c>
      <c r="D2" s="4" t="s">
        <v>3</v>
      </c>
      <c r="E2" s="5" t="s">
        <v>136</v>
      </c>
      <c r="F2" s="3">
        <v>21.95</v>
      </c>
      <c r="G2" s="3" t="s">
        <v>140</v>
      </c>
      <c r="H2" s="3" t="s">
        <v>138</v>
      </c>
      <c r="I2" s="3">
        <v>99.99</v>
      </c>
      <c r="J2" s="3" t="s">
        <v>143</v>
      </c>
      <c r="K2" s="3" t="str">
        <f t="shared" ref="K2:K35" si="0">G2 &amp; " + " &amp; D2</f>
        <v>Anova Culinary Sous Vide Precision Cooker Nano + Wusthof WU5558 Kitchen Shears, 8", Black</v>
      </c>
      <c r="L2" s="3" t="s">
        <v>179</v>
      </c>
      <c r="M2" s="3">
        <v>121.94</v>
      </c>
      <c r="N2" s="1" t="str">
        <f>H2 &amp; E2</f>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WU5558 Kitchen Shears, 8", Black&lt;/b&gt;&lt;br&gt;Wusthof come-a-part kitchen shearsthese Wusthof come-a-part kitchen shears are good for snipping flowers, strings, cloth or herbs. The come-a-part mechanism lets you clean These scissors easily and quickly. It also prevents bacteria or rust from developing between the two halves of these German-made shears. You'll appreciate their lifetime from Wusthof. Standard features: Wusthof come-a-part kitchen shears length: 8" precision forged high carbon stainless steel has a bone notch synthetic handle hand wash lifetime Wusthof against material And manufacturing defects, with normal use and proper care Made in Solingen Germany model#: 5558-1 240613&lt;br&gt;</v>
      </c>
      <c r="P2" s="3" t="s">
        <v>141</v>
      </c>
      <c r="Q2" s="3" t="s">
        <v>137</v>
      </c>
      <c r="R2" s="3">
        <v>199.99</v>
      </c>
      <c r="S2" s="3" t="s">
        <v>144</v>
      </c>
      <c r="T2" s="1" t="s">
        <v>150</v>
      </c>
    </row>
    <row r="3" spans="1:20">
      <c r="A3" s="6" t="s">
        <v>5</v>
      </c>
      <c r="B3" s="6" t="s">
        <v>107</v>
      </c>
      <c r="C3" s="7" t="s">
        <v>7</v>
      </c>
      <c r="D3" s="3" t="s">
        <v>6</v>
      </c>
      <c r="E3" s="5" t="s">
        <v>145</v>
      </c>
      <c r="F3" s="3">
        <v>49.95</v>
      </c>
      <c r="G3" s="3" t="s">
        <v>141</v>
      </c>
      <c r="H3" s="3" t="s">
        <v>137</v>
      </c>
      <c r="I3" s="3">
        <v>199.99</v>
      </c>
      <c r="J3" s="3" t="s">
        <v>144</v>
      </c>
      <c r="K3" s="3" t="str">
        <f t="shared" si="0"/>
        <v>Anova Culinary AN500-US00 Sous Vide Precision Cooker (WiFi) + Wusthof Classic High Carbon Steel Knife Paring Knife, 3.5 Inch</v>
      </c>
      <c r="L3" s="3" t="s">
        <v>180</v>
      </c>
      <c r="M3" s="3">
        <v>249.94</v>
      </c>
      <c r="N3" s="1" t="str">
        <f t="shared" ref="N3:N31" si="1">H3 &amp; E3</f>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High Carbon Steel Knife Paring Knife, 3.5 Inch&lt;/b&gt;&lt;br&gt;Perform all of your small cutting tasks with this Wustof Classic paring knife. Made in Solingen, Germany, it was hand-forged in 38 manufacturing steps by skilled craftsmen. The high-carbon stainless steel blade is hardened to maintain a sharp edge, and its full tang provides perfect balance with a riveted, high-impact composition handle. Wusthof's newest state of the art technology incorporates a new computer controlled method for putting the edge on Classic knives and allows for an exacting edge from the tip of the knife down to the heel. With this newer precision, the knives are made sharper to 14 degrees per side for a total of 28 degrees, doubling the sharpness retention. This knife is backed by a manufacturer's limited lifetime warranty and is the perfect addition to your cutlery collection.&lt;br&gt;</v>
      </c>
      <c r="P3" s="3" t="s">
        <v>142</v>
      </c>
      <c r="Q3" s="3" t="s">
        <v>139</v>
      </c>
      <c r="R3" s="3">
        <v>399.99</v>
      </c>
      <c r="S3" s="3" t="s">
        <v>147</v>
      </c>
      <c r="T3" s="1" t="s">
        <v>151</v>
      </c>
    </row>
    <row r="4" spans="1:20">
      <c r="A4" s="6" t="s">
        <v>8</v>
      </c>
      <c r="B4" s="6" t="s">
        <v>108</v>
      </c>
      <c r="C4" s="7" t="s">
        <v>10</v>
      </c>
      <c r="D4" s="3" t="s">
        <v>9</v>
      </c>
      <c r="E4" s="5" t="s">
        <v>146</v>
      </c>
      <c r="F4" s="3">
        <v>27.95</v>
      </c>
      <c r="G4" s="3" t="s">
        <v>140</v>
      </c>
      <c r="H4" s="3" t="s">
        <v>138</v>
      </c>
      <c r="I4" s="3">
        <v>99.99</v>
      </c>
      <c r="J4" s="3" t="s">
        <v>143</v>
      </c>
      <c r="K4" s="3" t="str">
        <f t="shared" si="0"/>
        <v>Anova Culinary Sous Vide Precision Cooker Nano + WÜSTHOF Gourmet 2 Piece Spreader and Shears Set | 5"  Sandwhich Spreader and Come Apart Kitchen Shears | Precise Laser Cut High Carbon Stainless Steel Condiment Spreader Knife - Model 8757</v>
      </c>
      <c r="L4" s="3" t="s">
        <v>181</v>
      </c>
      <c r="M4" s="3">
        <v>127.94</v>
      </c>
      <c r="N4"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Gourmet 2 Piece Spreader and Shears Set | 5" Sandwhich Spreader and Come Apart Kitchen Shears | Precise Laser Cut High Carbon Stainless Steel Condiment Spreader Knife – Model 8757&lt;/b&gt;&lt;br&gt;The Two Piece set contains a 5" Spreader and Come Apart Kitchen Shears&lt;br&gt;</v>
      </c>
    </row>
    <row r="5" spans="1:20">
      <c r="A5" s="6" t="s">
        <v>11</v>
      </c>
      <c r="B5" s="6" t="s">
        <v>109</v>
      </c>
      <c r="C5" s="7" t="s">
        <v>13</v>
      </c>
      <c r="D5" s="3" t="s">
        <v>12</v>
      </c>
      <c r="E5" s="5" t="s">
        <v>148</v>
      </c>
      <c r="F5" s="3">
        <v>109.95</v>
      </c>
      <c r="G5" s="3" t="s">
        <v>141</v>
      </c>
      <c r="H5" s="3" t="s">
        <v>137</v>
      </c>
      <c r="I5" s="3">
        <v>199.99</v>
      </c>
      <c r="J5" s="3" t="s">
        <v>144</v>
      </c>
      <c r="K5" s="3" t="str">
        <f t="shared" si="0"/>
        <v>Anova Culinary AN500-US00 Sous Vide Precision Cooker (WiFi) + Wusthof WU4182 4182 Santoku knife, 5", Black</v>
      </c>
      <c r="L5" s="3" t="s">
        <v>182</v>
      </c>
      <c r="M5" s="3">
        <v>309.94</v>
      </c>
      <c r="N5"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WU4182 4182 Santoku knife, 5", Black&lt;/b&gt;&lt;br&gt;&lt;br&gt;</v>
      </c>
    </row>
    <row r="6" spans="1:20">
      <c r="A6" s="6" t="s">
        <v>14</v>
      </c>
      <c r="B6" s="6" t="s">
        <v>110</v>
      </c>
      <c r="C6" s="7" t="s">
        <v>16</v>
      </c>
      <c r="D6" s="3" t="s">
        <v>15</v>
      </c>
      <c r="E6" s="5" t="s">
        <v>152</v>
      </c>
      <c r="F6" s="3">
        <v>24.95</v>
      </c>
      <c r="G6" s="3" t="s">
        <v>140</v>
      </c>
      <c r="H6" s="3" t="s">
        <v>138</v>
      </c>
      <c r="I6" s="3">
        <v>99.99</v>
      </c>
      <c r="J6" s="3" t="s">
        <v>143</v>
      </c>
      <c r="K6" s="3" t="str">
        <f t="shared" si="0"/>
        <v>Anova Culinary Sous Vide Precision Cooker Nano + Wüsthof - 10" Knife Sharpening Steel with Loop</v>
      </c>
      <c r="L6" s="3" t="s">
        <v>183</v>
      </c>
      <c r="M6" s="3">
        <v>124.94</v>
      </c>
      <c r="N6"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- 10" Knife Sharpening Steel with Loop&lt;/b&gt;&lt;br&gt;When that time comes that you need to touch up the sharp edge of your Wusthof knife the 10" steel is a good option. The Wusthof 10" inch steel can realign your knife edge quickly and easily. Honing steels are often confused as sharpeners. Your honing steel will realaign your knife edge but will not put a new edge on it. In trying to explain what a honing steel does try to imaging your sharpening steel and your toothbrush. It is a maintaince tool that you use everyday. In the case of your knife this would be maintaining the knifes edge. Now eventually you would need to see your dentist. That would be a sharpener. This would be a more detailed and agressive action and they would actually remove metal from the edge of the knife. Much like a dentist would do to your teeth. Now to maintain healthy teeth you brush everyday. To maintain a sharp knife you should steel your knife everyday. And remember only go to the Dentist(sharpener) once or twice a year.. Wüsthof - 10" Knife Sharpening Steel with Loop&lt;br&gt;</v>
      </c>
    </row>
    <row r="7" spans="1:20">
      <c r="A7" s="6" t="s">
        <v>17</v>
      </c>
      <c r="B7" s="6" t="s">
        <v>111</v>
      </c>
      <c r="C7" s="7" t="s">
        <v>19</v>
      </c>
      <c r="D7" s="3" t="s">
        <v>18</v>
      </c>
      <c r="E7" s="5" t="s">
        <v>153</v>
      </c>
      <c r="F7" s="3">
        <v>87.95</v>
      </c>
      <c r="G7" s="3" t="s">
        <v>140</v>
      </c>
      <c r="H7" s="3" t="s">
        <v>138</v>
      </c>
      <c r="I7" s="3">
        <v>99.99</v>
      </c>
      <c r="J7" s="3" t="s">
        <v>143</v>
      </c>
      <c r="K7" s="3" t="str">
        <f t="shared" si="0"/>
        <v>Anova Culinary Sous Vide Precision Cooker Nano + WÜSTHOF Gourmet Six Piece Steak Knife Set | 6-Piece German Knife Set | Precise Laser Cut High Carbon Stainless Steel Kitchen Steak Knife Set  - Model 9728</v>
      </c>
      <c r="L7" s="3" t="s">
        <v>184</v>
      </c>
      <c r="M7" s="3">
        <v>187.94</v>
      </c>
      <c r="N7"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Gourmet Six Piece Steak Knife Set | 6-Piece German Knife Set | Precise Laser Cut High Carbon Stainless Steel Kitchen Steak Knife Set – Model 9728&lt;/b&gt;&lt;br&gt;Serve your guests in style with this Gourmet six piece steak knife set from Wusthof. This set includes six steak knives that are resistant to odor absorption and staining.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blades retain their edge 30 percent longer. The knives also have a full tang and an ergonomic fit handle made from durable synthetic material for a secure grip. The bolsters/finger guards are Wusthof's "signature" feature; it accounts for the heft, or solid balanced feel that one gets from a Wusthof knife. This set is ideal for every occasion, from casual get togethers to formal dinner parties. It includes a manufacturer's limited lifetime warranty and is the perfect addition to any kitchen.&lt;br&gt;</v>
      </c>
    </row>
    <row r="8" spans="1:20">
      <c r="A8" s="6" t="s">
        <v>20</v>
      </c>
      <c r="B8" s="6" t="s">
        <v>103</v>
      </c>
      <c r="C8" s="8">
        <v>979779</v>
      </c>
      <c r="D8" s="3" t="s">
        <v>21</v>
      </c>
      <c r="E8" s="5" t="s">
        <v>154</v>
      </c>
      <c r="F8" s="3">
        <v>59.95</v>
      </c>
      <c r="G8" s="3" t="s">
        <v>141</v>
      </c>
      <c r="H8" s="3" t="s">
        <v>137</v>
      </c>
      <c r="I8" s="3">
        <v>199.99</v>
      </c>
      <c r="J8" s="3" t="s">
        <v>144</v>
      </c>
      <c r="K8" s="3" t="str">
        <f t="shared" si="0"/>
        <v>Anova Culinary AN500-US00 Sous Vide Precision Cooker (WiFi) + Wusthof 4582-7/16 CLASSIC Cook's Knife, 6-Inch, Black</v>
      </c>
      <c r="L8" s="3" t="s">
        <v>185</v>
      </c>
      <c r="M8" s="3">
        <v>259.94</v>
      </c>
      <c r="N8"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4582-7/16 CLASSIC Cook's Knife, 6-Inch, Black&lt;/b&gt;&lt;br&gt;A chef's knife is one of the essential tools every cook needs in the kitchen. These fully forged Wusthof knives are meticulously handcrafted to achieve balance, strength and comfort. Each Wusthof Classic knife is precision-forged from a single piece of high-carbon steel and designed in consultation with professional chefs. Featuring a triple-riveted full-tang handle for durability and control, the full bolster protects fingers from the laser-cut blade that stays razor-sharp. Thanks to Wüsthof?s Precision Edge Technology, this knife arrives exceptionally sharp and will stay sharp after years of frequent use. Lifetime warranty. Hand wash with warm water and a little detergent, then rinse carefully and dry with a towel. Made in Germany.&lt;br&gt;</v>
      </c>
    </row>
    <row r="9" spans="1:20">
      <c r="A9" s="6" t="s">
        <v>22</v>
      </c>
      <c r="B9" s="6" t="s">
        <v>112</v>
      </c>
      <c r="C9" s="7" t="s">
        <v>24</v>
      </c>
      <c r="D9" s="3" t="s">
        <v>23</v>
      </c>
      <c r="E9" s="5" t="s">
        <v>155</v>
      </c>
      <c r="F9" s="3">
        <v>19.95</v>
      </c>
      <c r="G9" s="3" t="s">
        <v>140</v>
      </c>
      <c r="H9" s="3" t="s">
        <v>138</v>
      </c>
      <c r="I9" s="3">
        <v>99.99</v>
      </c>
      <c r="J9" s="3" t="s">
        <v>143</v>
      </c>
      <c r="K9" s="3" t="str">
        <f t="shared" si="0"/>
        <v>Anova Culinary Sous Vide Precision Cooker Nano + Wüsthof - 2 Stage Hand-Held Sharpener (2922)</v>
      </c>
      <c r="L9" s="3" t="s">
        <v>186</v>
      </c>
      <c r="M9" s="3">
        <v>119.94</v>
      </c>
      <c r="N9"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- 2 Stage Hand-Held Sharpener (2922)&lt;/b&gt;&lt;br&gt;Give your kitchen knives a professional sharpening right at home with the Precision Edge 2-stage knife sharpener from Wusthof, which requires nothing but a few easy strokes to keep all your Wusthof knives sharp. It features hard carbide steel blades for a coarse sharpening stage and fine ceramic rods for the honing stage. Simply place the Precision Edge on a flat work surface, hold the grip handle with one hand, and insert the knife blade fully into the slot at a 90-degree angle to the sharpener and pull back a few times to sharpen. After setting the knife's edge with the carbide side, use the unit's ceramic side to nicely finish the edge. It measures 9 by 1-1/2 by 3-1/2 inches, and it's weighted for added safety.&lt;br&gt;</v>
      </c>
    </row>
    <row r="10" spans="1:20">
      <c r="A10" s="6" t="s">
        <v>25</v>
      </c>
      <c r="B10" s="6" t="s">
        <v>113</v>
      </c>
      <c r="C10" s="7" t="s">
        <v>27</v>
      </c>
      <c r="D10" s="3" t="s">
        <v>26</v>
      </c>
      <c r="E10" s="5" t="s">
        <v>156</v>
      </c>
      <c r="F10" s="3">
        <v>79.95</v>
      </c>
      <c r="G10" s="3" t="s">
        <v>140</v>
      </c>
      <c r="H10" s="3" t="s">
        <v>138</v>
      </c>
      <c r="I10" s="3">
        <v>99.99</v>
      </c>
      <c r="J10" s="3" t="s">
        <v>143</v>
      </c>
      <c r="K10" s="3" t="str">
        <f t="shared" si="0"/>
        <v>Anova Culinary Sous Vide Precision Cooker Nano + WÜSTHOF Gourmet Four Piece Steak Knife Set | 4-Piece German Knife Set | Precise Laser Cut High Carbon Stainless Steel Kitchen Steak Knife Set  - Model 9729</v>
      </c>
      <c r="L10" s="3" t="s">
        <v>187</v>
      </c>
      <c r="M10" s="3">
        <v>179.94</v>
      </c>
      <c r="N10"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Gourmet Four Piece Steak Knife Set | 4-Piece German Knife Set | Precise Laser Cut High Carbon Stainless Steel Kitchen Steak Knife Set – Model 9729&lt;/b&gt;&lt;br&gt;9729 Features: -Gourmet knives are made of high-carbon stainless steel. -Gourmet laser-cut knives are crafted. Well-balanced and durable. Handle Color: -Black. Blade Material: -High carbon stainless steel. Handle Material: -Plastic. Number of Items Included: -4. Pieces Included: -Steak knife. Dimensions: Overall Product Weight: -0.62 lbs.&lt;br&gt;</v>
      </c>
    </row>
    <row r="11" spans="1:20">
      <c r="A11" s="6" t="s">
        <v>28</v>
      </c>
      <c r="B11" s="6" t="s">
        <v>114</v>
      </c>
      <c r="C11" s="7" t="s">
        <v>30</v>
      </c>
      <c r="D11" s="3" t="s">
        <v>29</v>
      </c>
      <c r="E11" s="5" t="s">
        <v>157</v>
      </c>
      <c r="F11" s="3">
        <v>79.95</v>
      </c>
      <c r="G11" s="3" t="s">
        <v>140</v>
      </c>
      <c r="H11" s="3" t="s">
        <v>138</v>
      </c>
      <c r="I11" s="3">
        <v>99.99</v>
      </c>
      <c r="J11" s="3" t="s">
        <v>143</v>
      </c>
      <c r="K11" s="3" t="str">
        <f t="shared" si="0"/>
        <v>Anova Culinary Sous Vide Precision Cooker Nano + Wusthof 8-Piece Stainless-Steel Steak Knife Set with Wooden Gift Box</v>
      </c>
      <c r="L11" s="3" t="s">
        <v>188</v>
      </c>
      <c r="M11" s="3">
        <v>179.94</v>
      </c>
      <c r="N11"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8-Piece Stainless-Steel Steak Knife Set with Wooden Gift Box&lt;/b&gt;&lt;br&gt;9468 Features: -Product Care: Hand wash with mild detergent, then dry and store. -Steak Knife Set. -Pieces included: Eight (8) steak knives with blades, wood presentation box. -Blade Material: High Carbon Stainless Steel. -Knife Storage: Yes. -Serrated Blade: Yes. Blade Material: -High carbon stainless steel. Number of Items Included: -9. Pieces Included: -Steak knife. Dimensions: Overall Product Weight: -3 lbs.&lt;br&gt;</v>
      </c>
    </row>
    <row r="12" spans="1:20">
      <c r="A12" s="6" t="s">
        <v>31</v>
      </c>
      <c r="B12" s="6" t="s">
        <v>115</v>
      </c>
      <c r="C12" s="7" t="s">
        <v>33</v>
      </c>
      <c r="D12" s="3" t="s">
        <v>32</v>
      </c>
      <c r="E12" s="5" t="s">
        <v>158</v>
      </c>
      <c r="F12" s="3">
        <v>39.950000000000003</v>
      </c>
      <c r="G12" s="3" t="s">
        <v>140</v>
      </c>
      <c r="H12" s="3" t="s">
        <v>138</v>
      </c>
      <c r="I12" s="3">
        <v>99.99</v>
      </c>
      <c r="J12" s="3" t="s">
        <v>143</v>
      </c>
      <c r="K12" s="3" t="str">
        <f t="shared" si="0"/>
        <v>Anova Culinary Sous Vide Precision Cooker Nano + Wusthof 2-Piece Mincing Knife and Cutting Board Set</v>
      </c>
      <c r="L12" s="3" t="s">
        <v>189</v>
      </c>
      <c r="M12" s="3">
        <v>139.94</v>
      </c>
      <c r="N12"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2-Piece Mincing Knife and Cutting Board Set&lt;/b&gt;&lt;br&gt;The 8" mezzaluna and cutting board is ideal for cutting herbs and making pesto. The rocking motion of the knife will make cutting a joy.&lt;br&gt;</v>
      </c>
    </row>
    <row r="13" spans="1:20" s="190" customFormat="1">
      <c r="A13" s="16" t="s">
        <v>34</v>
      </c>
      <c r="B13" s="16" t="s">
        <v>116</v>
      </c>
      <c r="C13" s="189" t="s">
        <v>36</v>
      </c>
      <c r="D13" s="4" t="s">
        <v>35</v>
      </c>
      <c r="E13" s="70" t="s">
        <v>159</v>
      </c>
      <c r="F13" s="4">
        <v>199.95</v>
      </c>
      <c r="G13" s="4" t="s">
        <v>140</v>
      </c>
      <c r="H13" s="4" t="s">
        <v>138</v>
      </c>
      <c r="I13" s="4">
        <v>99.99</v>
      </c>
      <c r="J13" s="4" t="s">
        <v>143</v>
      </c>
      <c r="K13" s="4" t="str">
        <f t="shared" si="0"/>
        <v>Anova Culinary Sous Vide Precision Cooker Nano + Wusthof Ten Piece Block Set Gourmet, Black</v>
      </c>
      <c r="L13" s="4" t="s">
        <v>190</v>
      </c>
      <c r="M13" s="4">
        <v>299.94</v>
      </c>
      <c r="N13" s="190"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v>
      </c>
    </row>
    <row r="14" spans="1:20">
      <c r="A14" s="6" t="s">
        <v>37</v>
      </c>
      <c r="B14" s="6" t="s">
        <v>117</v>
      </c>
      <c r="C14" s="7" t="s">
        <v>39</v>
      </c>
      <c r="D14" s="3" t="s">
        <v>38</v>
      </c>
      <c r="E14" s="5" t="s">
        <v>160</v>
      </c>
      <c r="F14" s="3">
        <v>64.95</v>
      </c>
      <c r="G14" s="3" t="s">
        <v>141</v>
      </c>
      <c r="H14" s="3" t="s">
        <v>137</v>
      </c>
      <c r="I14" s="3">
        <v>199.99</v>
      </c>
      <c r="J14" s="3" t="s">
        <v>144</v>
      </c>
      <c r="K14" s="3" t="str">
        <f t="shared" si="0"/>
        <v>Anova Culinary AN500-US00 Sous Vide Precision Cooker (WiFi) + Wusthof 4862-7/20 Pro Cook´s knife, 8 Inch, Black</v>
      </c>
      <c r="L14" s="3" t="s">
        <v>191</v>
      </c>
      <c r="M14" s="3">
        <v>264.94</v>
      </c>
      <c r="N14"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4862-7/20 Pro Cook´s knife, 8 Inch, Black&lt;/b&gt;&lt;br&gt;This Wusthof Pro series 8" Chef knife is designed exclusively for the tough day-to-day demands of the commercial kitchen, with the NSF listing to back it. Use it for mincing, slicing, and chopping vegetables, slicing meat, and disjointing large cuts. Its soft, ergonomic poly handle is one of the most comfortable handles available on the market, effortlessly guiding the high-quality, rust-resistant German steel blade wherever the culinary professional demands.this stamped line of Wusthof cutlery offers the same high-quality German made products at never before seen prices. Designed by chefs, for chefs, these knives are built to withstand the rigors of everyday use. They use the same steel, The same craftsmanship, The same Wusthof quality, and the same instant name recognition as Wusthof knives costing four times as much – exclusively for the food service industry.&lt;br&gt;</v>
      </c>
    </row>
    <row r="15" spans="1:20">
      <c r="A15" s="6" t="s">
        <v>40</v>
      </c>
      <c r="B15" s="6" t="s">
        <v>118</v>
      </c>
      <c r="C15" s="7" t="s">
        <v>42</v>
      </c>
      <c r="D15" s="3" t="s">
        <v>41</v>
      </c>
      <c r="E15" s="5" t="s">
        <v>161</v>
      </c>
      <c r="F15" s="3">
        <v>99.95</v>
      </c>
      <c r="G15" s="3" t="s">
        <v>141</v>
      </c>
      <c r="H15" s="3" t="s">
        <v>137</v>
      </c>
      <c r="I15" s="3">
        <v>199.99</v>
      </c>
      <c r="J15" s="3" t="s">
        <v>144</v>
      </c>
      <c r="K15" s="3" t="str">
        <f t="shared" si="0"/>
        <v>Anova Culinary AN500-US00 Sous Vide Precision Cooker (WiFi) + Wusthof 4183 Wusthof Classic Hollow Edge Santoku Knife 7, 7", Black</v>
      </c>
      <c r="L15" s="3" t="s">
        <v>192</v>
      </c>
      <c r="M15" s="3">
        <v>299.94</v>
      </c>
      <c r="N15"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4183 Wusthof Classic Hollow Edge Santoku Knife 7, 7", Black&lt;/b&gt;&lt;br&gt;Forged from one piece of specially tempered high-carbon steel to ensure outstanding strength, this multipurpose workhorse is perfect for professional chefs and home-cooking enthusiasts. An Asian-style chef’s knife, this santoku has a specially designed “hollow” blade, allowing you to chop and slice with great precision without food sticking to the blade. The blade’s extraordinary sharpness is designed to last and easy to maintain. Triple-riveted, full-tang handle is seamless for a hygienic fit. Limited lifetime warranty. 7". Hand wash. Made in Germany.&lt;br&gt;</v>
      </c>
    </row>
    <row r="16" spans="1:20">
      <c r="A16" s="6" t="s">
        <v>43</v>
      </c>
      <c r="B16" s="6" t="s">
        <v>119</v>
      </c>
      <c r="C16" s="7" t="s">
        <v>45</v>
      </c>
      <c r="D16" s="3" t="s">
        <v>44</v>
      </c>
      <c r="E16" s="5" t="s">
        <v>162</v>
      </c>
      <c r="F16" s="3">
        <v>129.94999999999999</v>
      </c>
      <c r="G16" s="3" t="s">
        <v>140</v>
      </c>
      <c r="H16" s="3" t="s">
        <v>138</v>
      </c>
      <c r="I16" s="3">
        <v>99.99</v>
      </c>
      <c r="J16" s="3" t="s">
        <v>143</v>
      </c>
      <c r="K16" s="3" t="str">
        <f t="shared" si="0"/>
        <v>Anova Culinary Sous Vide Precision Cooker Nano + Wusthof Gourmet 7" Cleaver (4685/19)</v>
      </c>
      <c r="L16" s="3" t="s">
        <v>193</v>
      </c>
      <c r="M16" s="3">
        <v>229.94</v>
      </c>
      <c r="N16"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Gourmet 7" Cleaver (4685/19)&lt;/b&gt;&lt;br&gt;The Wusthof Classic 7" Meat Cleaver is blunt and thick to cut through bone for meat separating. 4685/19 Blade Length: 7" Features: -Classic collection. -Product Care: Hand wash with mild detergent, then dry and store . -Material: Solid steel (Chromium-molybdenum-vanadium). -Handle material: Synthetic. -Handle color: Black. -Large and heavy blade used to split bones. Knife Type: -Cleaver. Construction: -Forged. Blade Material: -High carbon stainless steel. Commercial Use: -Yes. . Dimensions: Blade Length 6" - Blade Length: -6". Blade Length 6" - Overall Product Weight: -1.59 lbs. Blade Length 7" - Blade Length: -7". Blade Length 7" - Overall Product Weight: -1.88 lbs. Blade Length 8" - Blade Length: -8". Blade Length 8" - Overall Product Weight: -2.23 lbs. Blade Length 9" - Blade Length: -9". Blade Length 9" - Overall Product Weight: -2.7 lbs.&lt;br&gt;</v>
      </c>
    </row>
    <row r="17" spans="1:15">
      <c r="A17" s="6" t="s">
        <v>46</v>
      </c>
      <c r="B17" s="6" t="s">
        <v>120</v>
      </c>
      <c r="C17" s="7" t="s">
        <v>48</v>
      </c>
      <c r="D17" s="3" t="s">
        <v>47</v>
      </c>
      <c r="E17" s="5" t="s">
        <v>163</v>
      </c>
      <c r="F17" s="3">
        <v>139.94999999999999</v>
      </c>
      <c r="G17" s="3" t="s">
        <v>141</v>
      </c>
      <c r="H17" s="3" t="s">
        <v>137</v>
      </c>
      <c r="I17" s="3">
        <v>199.99</v>
      </c>
      <c r="J17" s="3" t="s">
        <v>144</v>
      </c>
      <c r="K17" s="3" t="str">
        <f t="shared" si="0"/>
        <v>Anova Culinary AN500-US00 Sous Vide Precision Cooker (WiFi) + Wusthof Classic Hollow Edge Nakiri Knife, 7 Inch</v>
      </c>
      <c r="L17" s="3" t="s">
        <v>194</v>
      </c>
      <c r="M17" s="3">
        <v>339.94</v>
      </c>
      <c r="N17"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Hollow Edge Nakiri Knife, 7 Inch&lt;/b&gt;&lt;br&gt;The Classic Nakiri Knife combines the features of a chef's knife with the versatility of a vegetable cleaver. Granton-edge blade, angled on both sides for slicing and chopping, is 30% sharper and holds its edge 30% longer than ordinary Asian-style blades. No-stick Granton edge makes a cut that forms air pockets, allowing food to release easier from the blade. Precision forged in Solingen, Germany, from high-carbon no-stain steel; full tang.&lt;br&gt;</v>
      </c>
    </row>
    <row r="18" spans="1:15" s="190" customFormat="1">
      <c r="A18" s="16" t="s">
        <v>49</v>
      </c>
      <c r="B18" s="16" t="s">
        <v>121</v>
      </c>
      <c r="C18" s="189" t="s">
        <v>51</v>
      </c>
      <c r="D18" s="4" t="s">
        <v>50</v>
      </c>
      <c r="E18" s="70" t="s">
        <v>164</v>
      </c>
      <c r="F18" s="4">
        <v>299.95</v>
      </c>
      <c r="G18" s="4" t="s">
        <v>142</v>
      </c>
      <c r="H18" s="4" t="s">
        <v>139</v>
      </c>
      <c r="I18" s="4">
        <v>399.99</v>
      </c>
      <c r="J18" s="4" t="s">
        <v>147</v>
      </c>
      <c r="K18" s="4" t="str">
        <f t="shared" si="0"/>
        <v>Anova Culinary Sous Vide Precision Cooker Pro (WiFi)  + Wüsthof 8516-6 Gourmet Knife Block Set, One Size, Acacia Block, Stainless Knives</v>
      </c>
      <c r="L18" s="4" t="s">
        <v>195</v>
      </c>
      <c r="M18" s="4">
        <v>699.94</v>
      </c>
      <c r="N18" s="190" t="str">
        <f t="shared" si="1"/>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F).&lt;br&gt;&lt;br&gt;&lt;b&gt;Wüsthof 8516-6 Gourmet Knife Block Set, One Size, Acacia Block, Stainless Knives&lt;/b&gt;&lt;br&gt;16 piece set contains a wide assortment of knives for all purposes. Comes with storage block to safely store all of your knives.&lt;br&gt;</v>
      </c>
    </row>
    <row r="19" spans="1:15">
      <c r="A19" s="6" t="s">
        <v>52</v>
      </c>
      <c r="B19" s="6" t="s">
        <v>122</v>
      </c>
      <c r="C19" s="7" t="s">
        <v>54</v>
      </c>
      <c r="D19" s="3" t="s">
        <v>53</v>
      </c>
      <c r="E19" s="5" t="s">
        <v>165</v>
      </c>
      <c r="F19" s="3">
        <v>119.95</v>
      </c>
      <c r="G19" s="3" t="s">
        <v>141</v>
      </c>
      <c r="H19" s="3" t="s">
        <v>137</v>
      </c>
      <c r="I19" s="3">
        <v>199.99</v>
      </c>
      <c r="J19" s="3" t="s">
        <v>144</v>
      </c>
      <c r="K19" s="3" t="str">
        <f t="shared" si="0"/>
        <v>Anova Culinary AN500-US00 Sous Vide Precision Cooker (WiFi) + Wusthof 4603 Boning Knife, 6 Inch, Black</v>
      </c>
      <c r="L19" s="3" t="s">
        <v>196</v>
      </c>
      <c r="M19" s="3">
        <v>319.94</v>
      </c>
      <c r="N19"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4603 Boning Knife, 6 Inch, Black&lt;/b&gt;&lt;br&gt;Wusthof 4603-7 - Classic 6" Flexible Boning Knife. Comfortable and highly-durable polyoxymethylene.&lt;br&gt;</v>
      </c>
    </row>
    <row r="20" spans="1:15">
      <c r="A20" s="6" t="s">
        <v>55</v>
      </c>
      <c r="B20" s="6" t="s">
        <v>105</v>
      </c>
      <c r="C20" s="7" t="s">
        <v>57</v>
      </c>
      <c r="D20" s="3" t="s">
        <v>56</v>
      </c>
      <c r="E20" s="5" t="s">
        <v>166</v>
      </c>
      <c r="F20" s="3">
        <v>49.95</v>
      </c>
      <c r="G20" s="3" t="s">
        <v>140</v>
      </c>
      <c r="H20" s="3" t="s">
        <v>138</v>
      </c>
      <c r="I20" s="3">
        <v>99.99</v>
      </c>
      <c r="J20" s="3" t="s">
        <v>143</v>
      </c>
      <c r="K20" s="3" t="str">
        <f t="shared" si="0"/>
        <v>Anova Culinary Sous Vide Precision Cooker Nano + Wusthof Gourmet Offset Slotted Spatula, 6-1/2-Inch</v>
      </c>
      <c r="L20" s="3" t="s">
        <v>197</v>
      </c>
      <c r="M20" s="3">
        <v>149.94</v>
      </c>
      <c r="N20" s="1"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Gourmet Offset Slotted Spatula, 6-1/2-Inch&lt;/b&gt;&lt;br&gt;This offset Wusthof slotted spatula features a razor-thin flexible blade designed to slide easily under foods without crumbling edges. Perfect for delicate fish, the stainless steel surface won’t waver and maintains its strength when burdened. A comfortable polypropylene handle secured with two rivets provides excellent maneuverability and precise control, while the long slots traveling the length of the flipping surface allow grease and fats to drip away. Able to double as a whisk, this spatula is dishwasher safe, making cleanup a breeze.&lt;br&gt;</v>
      </c>
    </row>
    <row r="21" spans="1:15">
      <c r="A21" s="6" t="s">
        <v>58</v>
      </c>
      <c r="B21" s="6" t="s">
        <v>104</v>
      </c>
      <c r="C21" s="7" t="s">
        <v>60</v>
      </c>
      <c r="D21" s="3" t="s">
        <v>59</v>
      </c>
      <c r="E21" s="5" t="s">
        <v>167</v>
      </c>
      <c r="F21" s="3">
        <v>159.94999999999999</v>
      </c>
      <c r="G21" s="3" t="s">
        <v>141</v>
      </c>
      <c r="H21" s="3" t="s">
        <v>137</v>
      </c>
      <c r="I21" s="3">
        <v>199.99</v>
      </c>
      <c r="J21" s="3" t="s">
        <v>144</v>
      </c>
      <c r="K21" s="3" t="str">
        <f t="shared" si="0"/>
        <v>Anova Culinary AN500-US00 Sous Vide Precision Cooker (WiFi) + Wusthof 9740-1 CLASSIC Two Piece Carving Set, 2, Black, Stainless Steel</v>
      </c>
      <c r="L21" s="3" t="s">
        <v>198</v>
      </c>
      <c r="M21" s="3">
        <v>359.94</v>
      </c>
      <c r="N21"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9740-1 CLASSIC Two Piece Carving Set, 2, Black, Stainless Steel&lt;/b&gt;&lt;br&gt;Great for everything from serving up perfect cuts of prime rib to slicing leftovers for your favorite sandwich, this attractive, functional set contains everything you need to carve and serve meats in style. Featuring Wüsthof’s timeless quality and durable construction, this set pairs a hollow-edged carving knife that slices through meats with ease and a carving fork for serving and steadying the meat while slicing. An attractive addition to any kitchen. Manufacturer: Wusthof. Includes: Hollow-edge carving knife, carving fork. Material: High carbon stainless steel, polymer (POM). Care: Hand wash only. Dimensions: Carving knife blade is 8"; carving fork is 6". Warranty: Lifetime warranty. Made in Germany. FEATURESEach Wusthof Classic knife is precision forged from a single piece of high-carbon steel. Designed in consultation with professional chefs, each knife features a triple-riveted full-tang handle for durability and control. Full bolster helps balance the blade and protects fingers. Wüsthof’s Precision Edge technology ensures that the knife is razor sharp right out of the box and stays sharp through several years of use.&lt;br&gt;</v>
      </c>
    </row>
    <row r="22" spans="1:15">
      <c r="A22" s="6" t="s">
        <v>61</v>
      </c>
      <c r="B22" s="6" t="s">
        <v>123</v>
      </c>
      <c r="C22" s="8">
        <v>979783</v>
      </c>
      <c r="D22" s="3" t="s">
        <v>62</v>
      </c>
      <c r="E22" s="5" t="s">
        <v>168</v>
      </c>
      <c r="F22" s="3">
        <v>149.94999999999999</v>
      </c>
      <c r="G22" s="3" t="s">
        <v>141</v>
      </c>
      <c r="H22" s="3" t="s">
        <v>137</v>
      </c>
      <c r="I22" s="3">
        <v>199.99</v>
      </c>
      <c r="J22" s="3" t="s">
        <v>144</v>
      </c>
      <c r="K22" s="3" t="str">
        <f t="shared" si="0"/>
        <v>Anova Culinary AN500-US00 Sous Vide Precision Cooker (WiFi) + WÜSTHOF 4582/20 Classic 8 Inch Chef's Knife,Black,8-Inch</v>
      </c>
      <c r="L22" s="3" t="s">
        <v>199</v>
      </c>
      <c r="M22" s="3">
        <v>349.94</v>
      </c>
      <c r="N22"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better.&lt;br&gt;&lt;br&gt;&lt;b&gt;WÜSTHOF 4582/20 Classic 8 Inch Chef’s Knife,Black,8-Inch&lt;/b&gt;&lt;br&gt;A chef?s knife is one of the essential tools every cook needs in the kitchen. These fully forged Wusthof knives are meticulously handcrafted to achieve balance, strength and comfort. Each Wusthof Classic knife is precision-forged from a single piece of high-carbon steel and designed in consultation with professional chefs. Featuring a triple-riveted full-tang handle for durability and control, the full bolster protects fingers from the laser-cut blade that stays razor-sharp. Thanks to Wüsthof?s Precision Edge Technology, this knife arrives exceptionally sharp and will stay sharp after years of frequent use. Lifetime warranty. Hand wash with warm water and a little detergent, then rinse carefully and dry with a towel. Made in Germany.&lt;br&gt;</v>
      </c>
    </row>
    <row r="23" spans="1:15" s="190" customFormat="1">
      <c r="A23" s="16" t="s">
        <v>63</v>
      </c>
      <c r="B23" s="16" t="s">
        <v>124</v>
      </c>
      <c r="C23" s="189" t="s">
        <v>65</v>
      </c>
      <c r="D23" s="4" t="s">
        <v>64</v>
      </c>
      <c r="E23" s="70" t="s">
        <v>169</v>
      </c>
      <c r="F23" s="4">
        <v>119.95</v>
      </c>
      <c r="G23" s="4" t="s">
        <v>140</v>
      </c>
      <c r="H23" s="4" t="s">
        <v>138</v>
      </c>
      <c r="I23" s="4">
        <v>99.99</v>
      </c>
      <c r="J23" s="4" t="s">
        <v>143</v>
      </c>
      <c r="K23" s="4" t="str">
        <f t="shared" si="0"/>
        <v>Anova Culinary Sous Vide Precision Cooker Nano + Wusthof Gourmet 7-Piece Steak-Knife Set with Wooden Block</v>
      </c>
      <c r="L23" s="4" t="s">
        <v>200</v>
      </c>
      <c r="M23" s="4">
        <v>219.94</v>
      </c>
      <c r="N23" s="190" t="str">
        <f t="shared" si="1"/>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v>
      </c>
    </row>
    <row r="24" spans="1:15">
      <c r="A24" s="6" t="s">
        <v>66</v>
      </c>
      <c r="B24" s="6" t="s">
        <v>106</v>
      </c>
      <c r="C24" s="7" t="s">
        <v>68</v>
      </c>
      <c r="D24" s="3" t="s">
        <v>67</v>
      </c>
      <c r="E24" s="5" t="s">
        <v>170</v>
      </c>
      <c r="F24" s="3">
        <v>229.95</v>
      </c>
      <c r="G24" s="3" t="s">
        <v>142</v>
      </c>
      <c r="H24" s="3" t="s">
        <v>139</v>
      </c>
      <c r="I24" s="3">
        <v>399.99</v>
      </c>
      <c r="J24" s="3" t="s">
        <v>147</v>
      </c>
      <c r="K24" s="3" t="str">
        <f t="shared" si="0"/>
        <v>Anova Culinary Sous Vide Precision Cooker Pro (WiFi)  + Wüsthof Classic Steak Knife Set, 4-Piece</v>
      </c>
      <c r="L24" s="3" t="s">
        <v>201</v>
      </c>
      <c r="M24" s="3">
        <v>629.94000000000005</v>
      </c>
      <c r="N24" s="1" t="str">
        <f t="shared" si="1"/>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F).&lt;br&gt;&lt;br&gt;&lt;b&gt;Wüsthof Classic Steak Knife Set, 4-Piece&lt;/b&gt;&lt;br&gt;WÜSTHOF CLASSIC SERIES – 4 Piece Steak Knife Set with triple riveted synthetic polypropylene handles that resist fading, discoloration, heat and impact. recision Forged High-Carbon Stainless Steel. RAZOR SHARP – High Carbon Stainless Steel Blades, precisely cut with the latest state of the art technology for incredible sharpness and easy maintenance. WÜSTHOF kitchen knives are Hand Wash Only. WÜSTHOF STEAK KNIFE SET – Includes four 4 1/2" Steak Knives. WÜSTHOF Steak Knives have a straight clean edge that glide through beef like butter without shredding or damaging the meat&lt;br&gt;</v>
      </c>
    </row>
    <row r="25" spans="1:15">
      <c r="A25" s="6" t="s">
        <v>69</v>
      </c>
      <c r="B25" s="6" t="s">
        <v>125</v>
      </c>
      <c r="C25" s="7" t="s">
        <v>71</v>
      </c>
      <c r="D25" s="3" t="s">
        <v>70</v>
      </c>
      <c r="E25" s="5" t="s">
        <v>171</v>
      </c>
      <c r="F25" s="3">
        <v>119.95</v>
      </c>
      <c r="G25" s="3" t="s">
        <v>141</v>
      </c>
      <c r="H25" s="3" t="s">
        <v>137</v>
      </c>
      <c r="I25" s="3">
        <v>199.99</v>
      </c>
      <c r="J25" s="3" t="s">
        <v>144</v>
      </c>
      <c r="K25" s="3" t="str">
        <f t="shared" si="0"/>
        <v>Anova Culinary AN500-US00 Sous Vide Precision Cooker (WiFi) + Wusthof Classic Ikon 9" Double Serrated Bread Knife 4163-7/23</v>
      </c>
      <c r="L25" s="3" t="s">
        <v>202</v>
      </c>
      <c r="M25" s="3">
        <v>319.94</v>
      </c>
      <c r="N25"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Ikon 9” Double Serrated Bread Knife 4163-7/23&lt;/b&gt;&lt;br&gt;&lt;br&gt;</v>
      </c>
    </row>
    <row r="26" spans="1:15">
      <c r="A26" s="6" t="s">
        <v>72</v>
      </c>
      <c r="B26" s="6" t="s">
        <v>126</v>
      </c>
      <c r="C26" s="7" t="s">
        <v>74</v>
      </c>
      <c r="D26" s="3" t="s">
        <v>73</v>
      </c>
      <c r="E26" s="5" t="s">
        <v>172</v>
      </c>
      <c r="F26" s="3">
        <v>399.95</v>
      </c>
      <c r="G26" s="3" t="s">
        <v>142</v>
      </c>
      <c r="H26" s="3" t="s">
        <v>139</v>
      </c>
      <c r="I26" s="3">
        <v>399.99</v>
      </c>
      <c r="J26" s="3" t="s">
        <v>147</v>
      </c>
      <c r="K26" s="3" t="str">
        <f t="shared" si="0"/>
        <v>Anova Culinary Sous Vide Precision Cooker Pro (WiFi)  + WÜSTHOF CLASSIC IKON Seven Acacia Block 7-Piece German Set | Precision Forged High Carbon Stainless Steel Kitchen Knife, 15 Slot Wood, Model 8347-6</v>
      </c>
      <c r="L26" s="3" t="s">
        <v>203</v>
      </c>
      <c r="M26" s="3">
        <v>799.94</v>
      </c>
      <c r="N26" s="1" t="str">
        <f t="shared" si="1"/>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F).&lt;br&gt;&lt;br&gt;&lt;b&gt;WÜSTHOF CLASSIC IKON Seven Acacia Block 7-Piece German Set | Precision Forged High Carbon Stainless Steel Kitchen Knife, 15 Slot Wood, Model 8347-6&lt;/b&gt;&lt;br&gt;Each Wusthof knife set is made of high quality materials in Solingen, Germany. Precision forged, full tang blades. Each knife blade is buffed and polished by Hand.&lt;br&gt;</v>
      </c>
      <c r="O26" s="1" t="s">
        <v>234</v>
      </c>
    </row>
    <row r="27" spans="1:15">
      <c r="A27" s="6" t="s">
        <v>75</v>
      </c>
      <c r="B27" s="6" t="s">
        <v>127</v>
      </c>
      <c r="C27" s="7">
        <v>2010</v>
      </c>
      <c r="D27" s="3" t="s">
        <v>76</v>
      </c>
      <c r="E27" s="5" t="s">
        <v>173</v>
      </c>
      <c r="F27" s="3">
        <v>119.95</v>
      </c>
      <c r="G27" s="3" t="s">
        <v>141</v>
      </c>
      <c r="H27" s="3" t="s">
        <v>137</v>
      </c>
      <c r="I27" s="3">
        <v>199.99</v>
      </c>
      <c r="J27" s="3" t="s">
        <v>144</v>
      </c>
      <c r="K27" s="3" t="str">
        <f t="shared" si="0"/>
        <v>Anova Culinary AN500-US00 Sous Vide Precision Cooker (WiFi) + Wusthof Stainless Steel 10 Piece Steak and Carving Set with Presentation Chest, Silver</v>
      </c>
      <c r="L27" s="3" t="s">
        <v>204</v>
      </c>
      <c r="M27" s="3">
        <v>319.94</v>
      </c>
      <c r="N27"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Stainless Steel 10 Piece Steak and Carving Set with Presentation Chest, Silver&lt;/b&gt;&lt;br&gt;&lt;br&gt;</v>
      </c>
    </row>
    <row r="28" spans="1:15">
      <c r="A28" s="3" t="s">
        <v>77</v>
      </c>
      <c r="B28" s="3" t="s">
        <v>128</v>
      </c>
      <c r="C28" s="153" t="s">
        <v>79</v>
      </c>
      <c r="D28" s="3" t="s">
        <v>78</v>
      </c>
      <c r="E28" s="5" t="s">
        <v>174</v>
      </c>
      <c r="F28" s="3">
        <v>229.95</v>
      </c>
      <c r="G28" s="3" t="s">
        <v>141</v>
      </c>
      <c r="H28" s="3" t="s">
        <v>137</v>
      </c>
      <c r="I28" s="3">
        <v>199.99</v>
      </c>
      <c r="J28" s="3" t="s">
        <v>144</v>
      </c>
      <c r="K28" s="3" t="str">
        <f t="shared" si="0"/>
        <v>Anova Culinary AN500-US00 Sous Vide Precision Cooker (WiFi) + Wüsthof - Three Piece Cook's Set - 3 1/2" Paring Knife, 6" Utility Knife, and 8" Cook's Knife (9608)</v>
      </c>
      <c r="L28" s="3" t="s">
        <v>205</v>
      </c>
      <c r="M28" s="3">
        <v>429.94</v>
      </c>
      <c r="N28"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better.&lt;br&gt;&lt;br&gt;&lt;b&gt;Wüsthof - Three Piece Cook’s Set - 3 1/2" Paring Knife, 6" Utility Knife, and 8" Cook’s Knife (9608)&lt;/b&gt;&lt;br&gt;Wusthof 9608 The Classic series is a traditional cutlery design, created with outstanding German craftmanship, for both professionals and home-cooking enthusiasts. Classic features a triple-riveted, precision forged blade, made from Wusthof's special high-carbon stain resistant alloy. It is perfectly balanced for effortless performance. Features: -Gift Set Includes: 3 1/2" Paring Knife, 6" Utility Knife, 8" Cook's Knife.-Made in Germany.&lt;br&gt;</v>
      </c>
    </row>
    <row r="29" spans="1:15">
      <c r="A29" s="3" t="s">
        <v>80</v>
      </c>
      <c r="B29" s="3" t="s">
        <v>129</v>
      </c>
      <c r="C29" s="153" t="s">
        <v>82</v>
      </c>
      <c r="D29" s="3" t="s">
        <v>81</v>
      </c>
      <c r="E29" s="5" t="s">
        <v>175</v>
      </c>
      <c r="F29" s="3">
        <v>189.95</v>
      </c>
      <c r="G29" s="3" t="s">
        <v>142</v>
      </c>
      <c r="H29" s="3" t="s">
        <v>139</v>
      </c>
      <c r="I29" s="3">
        <v>399.99</v>
      </c>
      <c r="J29" s="3" t="s">
        <v>147</v>
      </c>
      <c r="K29" s="3" t="str">
        <f t="shared" si="0"/>
        <v>Anova Culinary Sous Vide Precision Cooker Pro (WiFi)  + Wusthof Classic Ikon two piece starter set</v>
      </c>
      <c r="L29" s="3" t="s">
        <v>206</v>
      </c>
      <c r="M29" s="3">
        <v>589.94000000000005</v>
      </c>
      <c r="N29" s="1" t="str">
        <f t="shared" si="1"/>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F).&lt;br&gt;&lt;br&gt;&lt;b&gt;Wusthof Classic Ikon two piece starter set&lt;/b&gt;&lt;br&gt;Set contains a 3. 5" Paring knife and an 8" Cooks knife. Precision forged, full tang blades.&lt;br&gt;</v>
      </c>
    </row>
    <row r="30" spans="1:15">
      <c r="A30" s="3" t="s">
        <v>83</v>
      </c>
      <c r="B30" s="3" t="s">
        <v>130</v>
      </c>
      <c r="C30" s="153" t="s">
        <v>85</v>
      </c>
      <c r="D30" s="3" t="s">
        <v>84</v>
      </c>
      <c r="E30" s="5" t="s">
        <v>176</v>
      </c>
      <c r="F30" s="3">
        <v>179.95</v>
      </c>
      <c r="G30" s="3" t="s">
        <v>141</v>
      </c>
      <c r="H30" s="3" t="s">
        <v>137</v>
      </c>
      <c r="I30" s="3">
        <v>199.99</v>
      </c>
      <c r="J30" s="3" t="s">
        <v>144</v>
      </c>
      <c r="K30" s="3" t="str">
        <f t="shared" si="0"/>
        <v>Anova Culinary AN500-US00 Sous Vide Precision Cooker (WiFi) + Wusthof Classic 10" Cook's Knife, 4582-7/26</v>
      </c>
      <c r="L30" s="3" t="s">
        <v>207</v>
      </c>
      <c r="M30" s="3">
        <v>379.94</v>
      </c>
      <c r="N30"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10" Cook's Knife, 4582-7/26&lt;/b&gt;&lt;br&gt;&lt;br&gt;</v>
      </c>
    </row>
    <row r="31" spans="1:15">
      <c r="A31" s="3" t="s">
        <v>86</v>
      </c>
      <c r="B31" s="3" t="s">
        <v>131</v>
      </c>
      <c r="C31" s="153" t="s">
        <v>88</v>
      </c>
      <c r="D31" s="3" t="s">
        <v>87</v>
      </c>
      <c r="E31" s="5" t="s">
        <v>177</v>
      </c>
      <c r="F31" s="3">
        <v>84.95</v>
      </c>
      <c r="G31" s="3" t="s">
        <v>141</v>
      </c>
      <c r="H31" s="3" t="s">
        <v>137</v>
      </c>
      <c r="I31" s="3">
        <v>199.99</v>
      </c>
      <c r="J31" s="3" t="s">
        <v>144</v>
      </c>
      <c r="K31" s="3" t="str">
        <f t="shared" si="0"/>
        <v>Anova Culinary AN500-US00 Sous Vide Precision Cooker (WiFi) + Wusthof Classic Tomato Knife 4109-7</v>
      </c>
      <c r="L31" s="3" t="s">
        <v>208</v>
      </c>
      <c r="M31" s="3">
        <v>284.94</v>
      </c>
      <c r="N31" s="1" t="str">
        <f t="shared" si="1"/>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Classic Tomato Knife 4109-7&lt;/b&gt;&lt;br&gt;Perform all of your cutting tasks with this Wustof Classic tomato knife. Made in Solingen, Germany, it was hand-forged in 38 manufacturing steps by skilled craftsmen. The high-carbon stainless steel blade is hardened to maintain a sharp edge, and its full tang provides perfect balance with a riveted, high-impact composition handle. Wusthof's newest state of the art technology incorporates a new computer controlled method for putting the edge on Classic knives and allows for an exacting edge from the tip of the knife down to the heel. With this newer precision, the knives are made sharper to 14 degrees per side for a total of 28 degrees, doubling the sharpness retention. This tomato knife also has a serrated forked tipped blade and comes with a manufacturer's limited lifetime warranty.&lt;br&gt;</v>
      </c>
    </row>
    <row r="32" spans="1:15">
      <c r="A32" s="3" t="s">
        <v>89</v>
      </c>
      <c r="B32" s="3" t="s">
        <v>132</v>
      </c>
      <c r="C32" s="153" t="s">
        <v>91</v>
      </c>
      <c r="D32" s="3" t="s">
        <v>90</v>
      </c>
      <c r="E32" s="5" t="s">
        <v>101</v>
      </c>
      <c r="F32" s="3"/>
      <c r="G32" s="3"/>
      <c r="H32" s="3"/>
      <c r="I32" s="3"/>
      <c r="J32" s="3"/>
      <c r="K32" s="1" t="str">
        <f t="shared" si="0"/>
        <v xml:space="preserve"> + Wusthof Unisex 4-Stage Hand Held Sharpener - 2944 Black</v>
      </c>
      <c r="M32" s="1">
        <f>F32+I32</f>
        <v>0</v>
      </c>
    </row>
    <row r="33" spans="1:13">
      <c r="A33" s="3" t="s">
        <v>89</v>
      </c>
      <c r="B33" s="3" t="s">
        <v>133</v>
      </c>
      <c r="C33" s="153" t="s">
        <v>92</v>
      </c>
      <c r="D33" s="3" t="s">
        <v>90</v>
      </c>
      <c r="E33" s="5" t="s">
        <v>101</v>
      </c>
      <c r="F33" s="3"/>
      <c r="G33" s="3"/>
      <c r="H33" s="3"/>
      <c r="I33" s="3"/>
      <c r="J33" s="3"/>
      <c r="K33" s="1" t="str">
        <f t="shared" si="0"/>
        <v xml:space="preserve"> + Wusthof Unisex 4-Stage Hand Held Sharpener - 2944 Black</v>
      </c>
      <c r="M33" s="1">
        <f>F33+I33</f>
        <v>0</v>
      </c>
    </row>
    <row r="34" spans="1:13">
      <c r="A34" s="3" t="s">
        <v>5</v>
      </c>
      <c r="B34" s="3" t="s">
        <v>134</v>
      </c>
      <c r="C34" s="153" t="s">
        <v>93</v>
      </c>
      <c r="D34" s="3" t="s">
        <v>6</v>
      </c>
      <c r="E34" s="5" t="s">
        <v>101</v>
      </c>
      <c r="F34" s="3"/>
      <c r="G34" s="3"/>
      <c r="H34" s="3"/>
      <c r="I34" s="3"/>
      <c r="J34" s="3"/>
      <c r="K34" s="1" t="str">
        <f t="shared" si="0"/>
        <v xml:space="preserve"> + Wusthof Classic High Carbon Steel Knife Paring Knife, 3.5 Inch</v>
      </c>
      <c r="M34" s="1">
        <f>F34+I34</f>
        <v>0</v>
      </c>
    </row>
    <row r="35" spans="1:13">
      <c r="A35" s="3" t="s">
        <v>94</v>
      </c>
      <c r="B35" s="3" t="s">
        <v>135</v>
      </c>
      <c r="C35" s="153" t="s">
        <v>96</v>
      </c>
      <c r="D35" s="3" t="s">
        <v>95</v>
      </c>
      <c r="E35" s="5" t="s">
        <v>101</v>
      </c>
      <c r="F35" s="3"/>
      <c r="G35" s="3"/>
      <c r="H35" s="3"/>
      <c r="I35" s="3"/>
      <c r="J35" s="3"/>
      <c r="K35" s="1" t="str">
        <f t="shared" si="0"/>
        <v xml:space="preserve"> + Wusthof Classic Full Serrated Paring Knife, 3.5 Inch</v>
      </c>
      <c r="M35" s="1">
        <f>F35+I35</f>
        <v>0</v>
      </c>
    </row>
    <row r="115" spans="3:3">
      <c r="C115" s="2"/>
    </row>
  </sheetData>
  <phoneticPr fontId="1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5"/>
  <sheetViews>
    <sheetView tabSelected="1" workbookViewId="0">
      <pane xSplit="2" ySplit="1" topLeftCell="S27" activePane="bottomRight" state="frozen"/>
      <selection pane="topRight" activeCell="C1" sqref="C1"/>
      <selection pane="bottomLeft" activeCell="A2" sqref="A2"/>
      <selection pane="bottomRight" activeCell="S49" sqref="S49"/>
    </sheetView>
  </sheetViews>
  <sheetFormatPr defaultRowHeight="14.25"/>
  <cols>
    <col min="3" max="3" width="94.53125" bestFit="1" customWidth="1"/>
    <col min="6" max="6" width="44.46484375" customWidth="1"/>
    <col min="19" max="19" width="157.33203125" bestFit="1" customWidth="1"/>
  </cols>
  <sheetData>
    <row r="1" spans="2: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2:28" s="149" customFormat="1">
      <c r="B2" s="149" t="s">
        <v>485</v>
      </c>
      <c r="C2" s="32" t="s">
        <v>464</v>
      </c>
      <c r="D2" s="151" t="s">
        <v>465</v>
      </c>
      <c r="E2" s="150">
        <v>224.99</v>
      </c>
      <c r="F2" s="44" t="s">
        <v>467</v>
      </c>
      <c r="G2" s="151" t="s">
        <v>468</v>
      </c>
      <c r="H2" s="150">
        <v>79.989999999999995</v>
      </c>
      <c r="I2" s="150" t="s">
        <v>488</v>
      </c>
      <c r="J2" s="150"/>
      <c r="K2" s="150"/>
      <c r="L2" s="150"/>
      <c r="M2" s="150"/>
      <c r="N2" s="150"/>
      <c r="O2" s="150"/>
      <c r="P2" s="150"/>
      <c r="Q2" s="150"/>
      <c r="R2" s="153" t="str">
        <f t="shared" ref="R2:S55" si="0">C2 &amp; " + " &amp; F2 &amp; " + " &amp; J2 &amp; " + " &amp; N2</f>
        <v xml:space="preserve">ecobee3 lite Smart Thermostat, 2nd Gen, Black + ecobee SmartSensor 2 Pack, White +  + </v>
      </c>
      <c r="S2" s="150" t="s">
        <v>1625</v>
      </c>
      <c r="T2" s="150">
        <f t="shared" ref="T2:T55" si="1">E2+H2+L2+P2</f>
        <v>304.98</v>
      </c>
      <c r="U2" s="151" t="str">
        <f t="shared" ref="U2:U54"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50" t="s">
        <v>494</v>
      </c>
      <c r="X2" s="150" t="s">
        <v>503</v>
      </c>
      <c r="Y2" s="150" t="str">
        <f t="shared" ref="Y2:Z53" si="3">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2:28" s="45" customFormat="1">
      <c r="B3" s="45" t="s">
        <v>486</v>
      </c>
      <c r="C3" s="66" t="s">
        <v>464</v>
      </c>
      <c r="D3" s="49" t="s">
        <v>465</v>
      </c>
      <c r="E3" s="48">
        <v>224.99</v>
      </c>
      <c r="F3" s="48" t="s">
        <v>471</v>
      </c>
      <c r="G3" s="49" t="s">
        <v>470</v>
      </c>
      <c r="H3" s="48">
        <v>79.989999999999995</v>
      </c>
      <c r="I3" s="67" t="s">
        <v>489</v>
      </c>
      <c r="J3" s="48"/>
      <c r="K3" s="48"/>
      <c r="L3" s="48"/>
      <c r="M3" s="48"/>
      <c r="N3" s="48"/>
      <c r="O3" s="48"/>
      <c r="P3" s="48"/>
      <c r="Q3" s="48"/>
      <c r="R3" s="51" t="str">
        <f t="shared" si="0"/>
        <v xml:space="preserve">ecobee3 lite Smart Thermostat, 2nd Gen, Black + ecobee Room Sensor 2 Pack with Stands +  + </v>
      </c>
      <c r="S3" s="48" t="s">
        <v>1626</v>
      </c>
      <c r="T3" s="48">
        <f t="shared" si="1"/>
        <v>304.98</v>
      </c>
      <c r="U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t="shared" ref="V3:V26" si="4" xml:space="preserve"> "This Bundle Contains: 1 " &amp; C3 &amp; " + 1 " &amp;  F3 &amp; " + 1 " &amp;  J3</f>
        <v xml:space="preserve">This Bundle Contains: 1 ecobee3 lite Smart Thermostat, 2nd Gen, Black + 1 ecobee Room Sensor 2 Pack with Stands + 1 </v>
      </c>
      <c r="W3" s="48" t="s">
        <v>2945</v>
      </c>
      <c r="X3" s="48" t="s">
        <v>504</v>
      </c>
      <c r="Y3" s="48" t="str">
        <f t="shared" si="3"/>
        <v>This Bundle Contains: 1 ecobee3 lite Smart Thermostat, 2nd Gen, Black + 1 ecobee Room Sensor 2 Pack with Stands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2:28">
      <c r="B4" t="s">
        <v>2862</v>
      </c>
      <c r="C4" s="150" t="s">
        <v>2854</v>
      </c>
      <c r="D4" s="147" t="s">
        <v>2855</v>
      </c>
      <c r="E4" s="150">
        <v>62.66</v>
      </c>
      <c r="F4" s="150" t="s">
        <v>2856</v>
      </c>
      <c r="G4" s="151" t="s">
        <v>2857</v>
      </c>
      <c r="H4" s="150">
        <v>19.55</v>
      </c>
      <c r="I4" s="150"/>
      <c r="J4" s="150"/>
      <c r="K4" s="150"/>
      <c r="L4" s="150"/>
      <c r="M4" s="150"/>
      <c r="N4" s="150"/>
      <c r="O4" s="150"/>
      <c r="P4" s="150"/>
      <c r="Q4" s="150" t="s">
        <v>2898</v>
      </c>
      <c r="R4" s="153" t="str">
        <f t="shared" si="0"/>
        <v xml:space="preserve">ProFoil Lithium Titanium Foil Shaver + ProFoil Lithium Titanium Foil Assembly and Inner Cutters +  + </v>
      </c>
      <c r="S4" s="150" t="s">
        <v>2899</v>
      </c>
      <c r="T4" s="150">
        <f t="shared" si="1"/>
        <v>82.21</v>
      </c>
      <c r="U4" s="49" t="str">
        <f t="shared" si="2"/>
        <v>&lt;br&gt;&lt;b&gt;ProFoil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v>
      </c>
      <c r="V4" s="151" t="str">
        <f t="shared" si="4"/>
        <v xml:space="preserve">This Bundle Contains: 1 ProFoil Lithium Titanium Foil Shaver + 1 ProFoil Lithium Titanium Foil Assembly and Inner Cutters + 1 </v>
      </c>
      <c r="W4" s="150" t="s">
        <v>2954</v>
      </c>
      <c r="X4" s="150" t="s">
        <v>2922</v>
      </c>
      <c r="Y4" s="150" t="str">
        <f t="shared" si="3"/>
        <v>This Bundle Contains: 1 ProFoil Lithium Titanium Foil Shaver + 1 ProFoil Lithium Titanium Foil Assembly and Inner Cutters&lt;br&gt;&lt;b&gt;ProFoil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v>
      </c>
      <c r="Z4" t="s">
        <v>2969</v>
      </c>
    </row>
    <row r="5" spans="2:28">
      <c r="B5" t="s">
        <v>2863</v>
      </c>
      <c r="C5" s="150" t="s">
        <v>2854</v>
      </c>
      <c r="D5" s="147" t="s">
        <v>2855</v>
      </c>
      <c r="E5" s="150">
        <v>62.66</v>
      </c>
      <c r="F5" s="150" t="s">
        <v>2858</v>
      </c>
      <c r="G5" s="151" t="s">
        <v>2859</v>
      </c>
      <c r="H5" s="150">
        <v>12.03</v>
      </c>
      <c r="I5" s="150"/>
      <c r="J5" s="150"/>
      <c r="K5" s="150"/>
      <c r="L5" s="150"/>
      <c r="M5" s="150"/>
      <c r="N5" s="150"/>
      <c r="O5" s="150"/>
      <c r="P5" s="150"/>
      <c r="Q5" s="150" t="s">
        <v>2898</v>
      </c>
      <c r="R5" s="51" t="str">
        <f t="shared" si="0"/>
        <v xml:space="preserve">ProFoil Lithium Titanium Foil Shaver + ProFoil Lithium Titanium Foil Assembly +  + </v>
      </c>
      <c r="S5" s="150" t="s">
        <v>2900</v>
      </c>
      <c r="T5" s="48">
        <f t="shared" si="1"/>
        <v>74.69</v>
      </c>
      <c r="U5" s="49" t="str">
        <f t="shared" si="2"/>
        <v>&lt;br&gt;&lt;b&gt;ProFoil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Assembly&lt;/b&gt;&lt;br&gt;, For use with Andis ProFoil Lithium Foil Shaver &lt;br&gt;</v>
      </c>
      <c r="V5" s="151" t="str">
        <f t="shared" si="4"/>
        <v xml:space="preserve">This Bundle Contains: 1 ProFoil Lithium Titanium Foil Shaver + 1 ProFoil Lithium Titanium Foil Assembly + 1 </v>
      </c>
      <c r="W5" s="150" t="s">
        <v>2952</v>
      </c>
      <c r="X5" s="150" t="s">
        <v>2923</v>
      </c>
      <c r="Y5" s="48" t="str">
        <f t="shared" si="3"/>
        <v>This Bundle Contains: 1 ProFoil Lithium Titanium Foil Shaver + 1 ProFoil Lithium Titanium Foil Assembly&lt;br&gt;&lt;b&gt;ProFoil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Assembly&lt;/b&gt;&lt;br&gt;, For use with Andis ProFoil Lithium Foil Shaver &lt;br&gt;</v>
      </c>
      <c r="Z5" t="s">
        <v>2970</v>
      </c>
    </row>
    <row r="6" spans="2:28">
      <c r="B6" s="149" t="s">
        <v>2864</v>
      </c>
      <c r="C6" s="150" t="s">
        <v>2860</v>
      </c>
      <c r="D6" s="147" t="s">
        <v>2861</v>
      </c>
      <c r="E6" s="150">
        <v>66.3</v>
      </c>
      <c r="F6" s="150" t="s">
        <v>2856</v>
      </c>
      <c r="G6" s="151" t="s">
        <v>2857</v>
      </c>
      <c r="H6" s="150">
        <v>19.55</v>
      </c>
      <c r="I6" s="150"/>
      <c r="J6" s="150"/>
      <c r="K6" s="150"/>
      <c r="L6" s="150"/>
      <c r="M6" s="150"/>
      <c r="N6" s="150"/>
      <c r="O6" s="150"/>
      <c r="P6" s="150"/>
      <c r="Q6" s="150" t="s">
        <v>2898</v>
      </c>
      <c r="R6" s="153" t="str">
        <f t="shared" si="0"/>
        <v xml:space="preserve">ProFoil Lithium Plus Titanium Foil Shaver + ProFoil Lithium Titanium Foil Assembly and Inner Cutters +  + </v>
      </c>
      <c r="S6" s="150" t="s">
        <v>2901</v>
      </c>
      <c r="T6" s="150">
        <f t="shared" si="1"/>
        <v>85.85</v>
      </c>
      <c r="U6" s="49" t="str">
        <f t="shared" si="2"/>
        <v>&lt;br&gt;&lt;b&gt;ProFoil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 and Inner Cutters&lt;/b&gt;&lt;br&gt;, For use with Andis ProFoil Lithium Foil Shaver  &lt;br&gt;</v>
      </c>
      <c r="V6" s="151" t="str">
        <f t="shared" si="4"/>
        <v xml:space="preserve">This Bundle Contains: 1 ProFoil Lithium Plus Titanium Foil Shaver + 1 ProFoil Lithium Titanium Foil Assembly and Inner Cutters + 1 </v>
      </c>
      <c r="W6" s="150" t="s">
        <v>2953</v>
      </c>
      <c r="X6" s="150" t="s">
        <v>2924</v>
      </c>
      <c r="Y6" s="150" t="str">
        <f t="shared" si="3"/>
        <v>This Bundle Contains: 1 ProFoil Lithium Plus Titanium Foil Shaver + 1 ProFoil Lithium Titanium Foil Assembly and Inner Cutters&lt;br&gt;&lt;b&gt;ProFoil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 and Inner Cutters&lt;/b&gt;&lt;br&gt;, For use with Andis ProFoil Lithium Foil Shaver  &lt;br&gt;</v>
      </c>
      <c r="Z6" t="s">
        <v>2971</v>
      </c>
    </row>
    <row r="7" spans="2:28">
      <c r="B7" s="149" t="s">
        <v>2865</v>
      </c>
      <c r="C7" s="150" t="s">
        <v>2860</v>
      </c>
      <c r="D7" s="147" t="s">
        <v>2861</v>
      </c>
      <c r="E7" s="150">
        <v>66.3</v>
      </c>
      <c r="F7" s="150" t="s">
        <v>2858</v>
      </c>
      <c r="G7" s="151" t="s">
        <v>2859</v>
      </c>
      <c r="H7" s="150">
        <v>12.03</v>
      </c>
      <c r="I7" s="150"/>
      <c r="J7" s="150"/>
      <c r="K7" s="150"/>
      <c r="L7" s="150"/>
      <c r="M7" s="150"/>
      <c r="N7" s="150"/>
      <c r="O7" s="150"/>
      <c r="P7" s="150"/>
      <c r="Q7" s="150" t="s">
        <v>2898</v>
      </c>
      <c r="R7" s="51" t="str">
        <f t="shared" si="0"/>
        <v xml:space="preserve">ProFoil Lithium Plus Titanium Foil Shaver + ProFoil Lithium Titanium Foil Assembly +  + </v>
      </c>
      <c r="S7" s="150" t="s">
        <v>2902</v>
      </c>
      <c r="T7" s="48">
        <f t="shared" si="1"/>
        <v>78.33</v>
      </c>
      <c r="U7" s="49" t="str">
        <f t="shared" si="2"/>
        <v>&lt;br&gt;&lt;b&gt;ProFoil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Assembly&lt;/b&gt;&lt;br&gt;, For use with Andis ProFoil Lithium Foil Shaver &lt;br&gt;</v>
      </c>
      <c r="V7" s="151" t="str">
        <f t="shared" si="4"/>
        <v xml:space="preserve">This Bundle Contains: 1 ProFoil Lithium Plus Titanium Foil Shaver + 1 ProFoil Lithium Titanium Foil Assembly + 1 </v>
      </c>
      <c r="W7" s="150" t="s">
        <v>2955</v>
      </c>
      <c r="X7" s="150" t="s">
        <v>2925</v>
      </c>
      <c r="Y7" s="48" t="str">
        <f t="shared" si="3"/>
        <v>This Bundle Contains: 1 ProFoil Lithium Plus Titanium Foil Shaver + 1 ProFoil Lithium Titanium Foil Assembly&lt;br&gt;&lt;b&gt;ProFoil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&lt;br&gt;&lt;br&gt;&lt;b&gt;ProFoil Lithium Titanium Foil Assembly&lt;/b&gt;&lt;br&gt;, For use with Andis ProFoil Lithium Foil Shaver &lt;br&gt;</v>
      </c>
      <c r="Z7" t="s">
        <v>2972</v>
      </c>
    </row>
    <row r="8" spans="2:28">
      <c r="B8" s="149" t="s">
        <v>2866</v>
      </c>
      <c r="C8" s="172" t="s">
        <v>2848</v>
      </c>
      <c r="D8" s="173" t="s">
        <v>2849</v>
      </c>
      <c r="E8" s="172">
        <v>63.5</v>
      </c>
      <c r="F8" s="172" t="s">
        <v>2882</v>
      </c>
      <c r="G8" s="173" t="s">
        <v>2883</v>
      </c>
      <c r="H8" s="172">
        <v>27.48</v>
      </c>
      <c r="I8" s="150"/>
      <c r="J8" s="150"/>
      <c r="K8" s="150"/>
      <c r="L8" s="150"/>
      <c r="M8" s="150"/>
      <c r="N8" s="150"/>
      <c r="O8" s="150"/>
      <c r="P8" s="150"/>
      <c r="Q8" s="150" t="s">
        <v>2898</v>
      </c>
      <c r="R8" s="153" t="str">
        <f t="shared" si="0"/>
        <v xml:space="preserve">Outliner II Square Blade Trimmer + Andis Blade Zero Gapper Tool +  + </v>
      </c>
      <c r="S8" s="150" t="s">
        <v>2903</v>
      </c>
      <c r="T8" s="150">
        <f t="shared" si="1"/>
        <v>90.98</v>
      </c>
      <c r="U8"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v>
      </c>
      <c r="V8" s="151" t="str">
        <f t="shared" si="4"/>
        <v xml:space="preserve">This Bundle Contains: 1 Outliner II Square Blade Trimmer + 1 Andis Blade Zero Gapper Tool + 1 </v>
      </c>
      <c r="W8" s="150" t="s">
        <v>2956</v>
      </c>
      <c r="X8" s="150" t="s">
        <v>2926</v>
      </c>
      <c r="Y8" s="150" t="str">
        <f t="shared" si="3"/>
        <v>This Bundle Contains: 1 Outliner II Square Blade Trimmer + 1 Andis Blade Zero Gapper Tool&lt;br&gt;&lt;b&gt;Outliner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v>
      </c>
      <c r="Z8" t="s">
        <v>2973</v>
      </c>
    </row>
    <row r="9" spans="2:28">
      <c r="B9" s="149" t="s">
        <v>2867</v>
      </c>
      <c r="C9" s="172" t="s">
        <v>2848</v>
      </c>
      <c r="D9" s="173" t="s">
        <v>2849</v>
      </c>
      <c r="E9" s="172">
        <v>63.5</v>
      </c>
      <c r="F9" s="172" t="s">
        <v>2884</v>
      </c>
      <c r="G9" s="173" t="s">
        <v>2885</v>
      </c>
      <c r="H9" s="172">
        <v>16.100000000000001</v>
      </c>
      <c r="I9" s="150"/>
      <c r="J9" s="150"/>
      <c r="K9" s="150"/>
      <c r="L9" s="150"/>
      <c r="M9" s="150"/>
      <c r="N9" s="150"/>
      <c r="O9" s="150"/>
      <c r="P9" s="150"/>
      <c r="Q9" s="150" t="s">
        <v>2898</v>
      </c>
      <c r="R9" s="51" t="str">
        <f t="shared" si="0"/>
        <v xml:space="preserve">Outliner II Square Blade Trimmer + T-Outliner Replacement Blade - Carbon Steel +  + </v>
      </c>
      <c r="S9" s="150" t="s">
        <v>2904</v>
      </c>
      <c r="T9" s="48">
        <f t="shared" si="1"/>
        <v>79.599999999999994</v>
      </c>
      <c r="U9"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v>
      </c>
      <c r="V9" s="151" t="str">
        <f t="shared" si="4"/>
        <v xml:space="preserve">This Bundle Contains: 1 Outliner II Square Blade Trimmer + 1 T-Outliner Replacement Blade - Carbon Steel + 1 </v>
      </c>
      <c r="W9" s="150" t="s">
        <v>2957</v>
      </c>
      <c r="X9" s="150" t="s">
        <v>2927</v>
      </c>
      <c r="Y9" s="48" t="str">
        <f t="shared" si="3"/>
        <v>This Bundle Contains: 1 Outliner II Square Blade Trimmer + 1 T-Outliner Replacement Blade - Carbon Steel&lt;br&gt;&lt;b&gt;Outliner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v>
      </c>
      <c r="Z9" t="s">
        <v>2974</v>
      </c>
    </row>
    <row r="10" spans="2:28">
      <c r="B10" s="149" t="s">
        <v>2868</v>
      </c>
      <c r="C10" s="172" t="s">
        <v>2848</v>
      </c>
      <c r="D10" s="173" t="s">
        <v>2849</v>
      </c>
      <c r="E10" s="172">
        <v>63.5</v>
      </c>
      <c r="F10" s="172" t="s">
        <v>2886</v>
      </c>
      <c r="G10" s="173" t="s">
        <v>2887</v>
      </c>
      <c r="H10" s="172">
        <v>5.96</v>
      </c>
      <c r="I10" s="150"/>
      <c r="J10" s="150"/>
      <c r="K10" s="150"/>
      <c r="L10" s="150"/>
      <c r="M10" s="150"/>
      <c r="N10" s="150"/>
      <c r="O10" s="150"/>
      <c r="P10" s="150"/>
      <c r="Q10" s="150" t="s">
        <v>2898</v>
      </c>
      <c r="R10" s="153" t="str">
        <f t="shared" si="0"/>
        <v xml:space="preserve">Outliner II Square Blade Trimmer + Snap-On Blade Attachment Combs 4-Comb Set (2) +  + </v>
      </c>
      <c r="S10" s="150" t="s">
        <v>2905</v>
      </c>
      <c r="T10" s="150">
        <f t="shared" si="1"/>
        <v>69.459999999999994</v>
      </c>
      <c r="U10"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v>
      </c>
      <c r="V10" s="151" t="str">
        <f t="shared" si="4"/>
        <v xml:space="preserve">This Bundle Contains: 1 Outliner II Square Blade Trimmer + 1 Snap-On Blade Attachment Combs 4-Comb Set (2) + 1 </v>
      </c>
      <c r="W10" s="150" t="s">
        <v>2958</v>
      </c>
      <c r="X10" s="150" t="s">
        <v>2928</v>
      </c>
      <c r="Y10" s="150" t="str">
        <f t="shared" si="3"/>
        <v>This Bundle Contains: 1 Outliner II Square Blade Trimmer + 1 Snap-On Blade Attachment Combs 4-Comb Set (2)&lt;br&gt;&lt;b&gt;Outliner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v>
      </c>
      <c r="Z10" t="s">
        <v>2975</v>
      </c>
    </row>
    <row r="11" spans="2:28">
      <c r="B11" s="149" t="s">
        <v>2869</v>
      </c>
      <c r="C11" s="172" t="s">
        <v>2848</v>
      </c>
      <c r="D11" s="173" t="s">
        <v>2849</v>
      </c>
      <c r="E11" s="172">
        <v>63.5</v>
      </c>
      <c r="F11" s="172" t="s">
        <v>2889</v>
      </c>
      <c r="G11" s="173" t="s">
        <v>2890</v>
      </c>
      <c r="H11" s="172">
        <v>12.99</v>
      </c>
      <c r="I11" s="150"/>
      <c r="J11" s="150"/>
      <c r="K11" s="150"/>
      <c r="L11" s="150"/>
      <c r="M11" s="150"/>
      <c r="N11" s="150"/>
      <c r="O11" s="150"/>
      <c r="P11" s="150"/>
      <c r="Q11" s="150" t="s">
        <v>2898</v>
      </c>
      <c r="R11" s="51" t="str">
        <f t="shared" si="0"/>
        <v xml:space="preserve">Outliner II Square Blade Trimmer + Blade Care Plus — 16.5 oz. Dip Jar +  + </v>
      </c>
      <c r="S11" s="150" t="s">
        <v>2906</v>
      </c>
      <c r="T11" s="48">
        <f t="shared" si="1"/>
        <v>76.489999999999995</v>
      </c>
      <c r="U11"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v>
      </c>
      <c r="V11" s="151" t="str">
        <f t="shared" si="4"/>
        <v xml:space="preserve">This Bundle Contains: 1 Outliner II Square Blade Trimmer + 1 Blade Care Plus — 16.5 oz. Dip Jar + 1 </v>
      </c>
      <c r="W11" s="150" t="s">
        <v>2959</v>
      </c>
      <c r="X11" s="150" t="s">
        <v>2929</v>
      </c>
      <c r="Y11" s="48" t="str">
        <f t="shared" si="3"/>
        <v>This Bundle Contains: 1 Outliner II Square Blade Trimmer + 1 Blade Care Plus — 16.5 oz. Dip Jar&lt;br&gt;&lt;b&gt;Outliner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v>
      </c>
      <c r="Z11" t="s">
        <v>2976</v>
      </c>
    </row>
    <row r="12" spans="2:28">
      <c r="B12" s="149" t="s">
        <v>2870</v>
      </c>
      <c r="C12" s="172" t="s">
        <v>2848</v>
      </c>
      <c r="D12" s="173" t="s">
        <v>2849</v>
      </c>
      <c r="E12" s="172">
        <v>63.5</v>
      </c>
      <c r="F12" s="172" t="s">
        <v>2882</v>
      </c>
      <c r="G12" s="173" t="s">
        <v>2883</v>
      </c>
      <c r="H12" s="172">
        <v>27.48</v>
      </c>
      <c r="I12" s="150"/>
      <c r="J12" s="172" t="s">
        <v>2884</v>
      </c>
      <c r="K12" s="173" t="s">
        <v>2885</v>
      </c>
      <c r="L12" s="172">
        <v>16.100000000000001</v>
      </c>
      <c r="M12" s="150"/>
      <c r="N12" s="150"/>
      <c r="O12" s="150"/>
      <c r="P12" s="150"/>
      <c r="Q12" s="150" t="s">
        <v>2898</v>
      </c>
      <c r="R12" s="153" t="str">
        <f t="shared" si="0"/>
        <v xml:space="preserve">Outliner II Square Blade Trimmer + Andis Blade Zero Gapper Tool + T-Outliner Replacement Blade - Carbon Steel + </v>
      </c>
      <c r="S12" s="150" t="s">
        <v>2907</v>
      </c>
      <c r="T12" s="150">
        <f t="shared" si="1"/>
        <v>107.08000000000001</v>
      </c>
      <c r="U12"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v>
      </c>
      <c r="V12" s="151" t="str">
        <f t="shared" si="4"/>
        <v>This Bundle Contains: 1 Outliner II Square Blade Trimmer + 1 Andis Blade Zero Gapper Tool + 1 T-Outliner Replacement Blade - Carbon Steel</v>
      </c>
      <c r="W12" s="150" t="s">
        <v>2946</v>
      </c>
      <c r="X12" s="150" t="s">
        <v>2930</v>
      </c>
      <c r="Y12" s="150" t="str">
        <f t="shared" si="3"/>
        <v>This Bundle Contains: 1 Outliner II Square Blade Trimmer + 1 Andis Blade Zero Gapper Tool + 1 T-Outliner Replacement Blade - Carbon Steel&lt;br&gt;&lt;b&gt;Outliner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v>
      </c>
      <c r="Z12" t="s">
        <v>2977</v>
      </c>
    </row>
    <row r="13" spans="2:28">
      <c r="B13" s="149" t="s">
        <v>2871</v>
      </c>
      <c r="C13" s="172" t="s">
        <v>2848</v>
      </c>
      <c r="D13" s="173" t="s">
        <v>2849</v>
      </c>
      <c r="E13" s="172">
        <v>63.5</v>
      </c>
      <c r="F13" s="172" t="s">
        <v>2884</v>
      </c>
      <c r="G13" s="173" t="s">
        <v>2885</v>
      </c>
      <c r="H13" s="172">
        <v>16.100000000000001</v>
      </c>
      <c r="I13" s="150"/>
      <c r="J13" s="172" t="s">
        <v>2886</v>
      </c>
      <c r="K13" s="173" t="s">
        <v>2887</v>
      </c>
      <c r="L13" s="172">
        <v>5.96</v>
      </c>
      <c r="M13" s="150"/>
      <c r="N13" s="150"/>
      <c r="O13" s="150"/>
      <c r="P13" s="150"/>
      <c r="Q13" s="150" t="s">
        <v>2898</v>
      </c>
      <c r="R13" s="51" t="str">
        <f t="shared" si="0"/>
        <v xml:space="preserve">Outliner II Square Blade Trimmer + T-Outliner Replacement Blade - Carbon Steel + Snap-On Blade Attachment Combs 4-Comb Set (2) + </v>
      </c>
      <c r="S13" s="150" t="s">
        <v>2908</v>
      </c>
      <c r="T13" s="48">
        <f t="shared" si="1"/>
        <v>85.559999999999988</v>
      </c>
      <c r="U13"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v>
      </c>
      <c r="V13" s="151" t="str">
        <f t="shared" si="4"/>
        <v>This Bundle Contains: 1 Outliner II Square Blade Trimmer + 1 T-Outliner Replacement Blade - Carbon Steel + 1 Snap-On Blade Attachment Combs 4-Comb Set (2)</v>
      </c>
      <c r="W13" s="150" t="s">
        <v>2947</v>
      </c>
      <c r="X13" s="150" t="s">
        <v>2931</v>
      </c>
      <c r="Y13" s="48" t="str">
        <f t="shared" si="3"/>
        <v>This Bundle Contains: 1 Outliner II Square Blade Trimmer + 1 T-Outliner Replacement Blade - Carbon Steel + 1 Snap-On Blade Attachment Combs 4-Comb Set (2)&lt;br&gt;&lt;b&gt;Outliner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v>
      </c>
      <c r="Z13" t="s">
        <v>2978</v>
      </c>
    </row>
    <row r="14" spans="2:28">
      <c r="B14" s="149" t="s">
        <v>2872</v>
      </c>
      <c r="C14" s="150" t="s">
        <v>2891</v>
      </c>
      <c r="D14" s="147" t="s">
        <v>2892</v>
      </c>
      <c r="E14" s="150">
        <v>76.98</v>
      </c>
      <c r="F14" s="172" t="s">
        <v>2882</v>
      </c>
      <c r="G14" s="173" t="s">
        <v>2883</v>
      </c>
      <c r="H14" s="172">
        <v>27.48</v>
      </c>
      <c r="I14" s="150"/>
      <c r="J14" s="150"/>
      <c r="K14" s="150"/>
      <c r="L14" s="150"/>
      <c r="M14" s="150"/>
      <c r="N14" s="150"/>
      <c r="O14" s="150"/>
      <c r="P14" s="150"/>
      <c r="Q14" s="150" t="s">
        <v>2898</v>
      </c>
      <c r="R14" s="153" t="str">
        <f t="shared" si="0"/>
        <v xml:space="preserve">GTX T-Outliner T-Blade Trimmer + Andis Blade Zero Gapper Tool +  + </v>
      </c>
      <c r="S14" s="150" t="s">
        <v>2909</v>
      </c>
      <c r="T14" s="150">
        <f t="shared" si="1"/>
        <v>104.46000000000001</v>
      </c>
      <c r="U14"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v>
      </c>
      <c r="V14" s="151" t="str">
        <f t="shared" si="4"/>
        <v xml:space="preserve">This Bundle Contains: 1 GTX T-Outliner T-Blade Trimmer + 1 Andis Blade Zero Gapper Tool + 1 </v>
      </c>
      <c r="W14" s="150" t="s">
        <v>2960</v>
      </c>
      <c r="X14" s="150" t="s">
        <v>2932</v>
      </c>
      <c r="Y14" s="150" t="str">
        <f t="shared" si="3"/>
        <v>This Bundle Contains: 1 GTX T-Outliner T-Blade Trimmer + 1 Andis Blade Zero Gapper Tool&lt;br&gt;&lt;b&gt;GTX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v>
      </c>
      <c r="Z14" t="s">
        <v>2979</v>
      </c>
    </row>
    <row r="15" spans="2:28">
      <c r="B15" s="149" t="s">
        <v>2873</v>
      </c>
      <c r="C15" s="150" t="s">
        <v>2891</v>
      </c>
      <c r="D15" s="147" t="s">
        <v>2892</v>
      </c>
      <c r="E15" s="150">
        <v>76.98</v>
      </c>
      <c r="F15" s="172" t="s">
        <v>2884</v>
      </c>
      <c r="G15" s="173" t="s">
        <v>2885</v>
      </c>
      <c r="H15" s="172">
        <v>16.100000000000001</v>
      </c>
      <c r="I15" s="150"/>
      <c r="J15" s="150"/>
      <c r="K15" s="150"/>
      <c r="L15" s="150"/>
      <c r="M15" s="150"/>
      <c r="N15" s="150"/>
      <c r="O15" s="150"/>
      <c r="P15" s="150"/>
      <c r="Q15" s="150" t="s">
        <v>2898</v>
      </c>
      <c r="R15" s="51" t="str">
        <f t="shared" si="0"/>
        <v xml:space="preserve">GTX T-Outliner T-Blade Trimmer + T-Outliner Replacement Blade - Carbon Steel +  + </v>
      </c>
      <c r="S15" s="150" t="s">
        <v>2910</v>
      </c>
      <c r="T15" s="48">
        <f t="shared" si="1"/>
        <v>93.080000000000013</v>
      </c>
      <c r="U15"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v>
      </c>
      <c r="V15" s="151" t="str">
        <f t="shared" si="4"/>
        <v xml:space="preserve">This Bundle Contains: 1 GTX T-Outliner T-Blade Trimmer + 1 T-Outliner Replacement Blade - Carbon Steel + 1 </v>
      </c>
      <c r="W15" s="150" t="s">
        <v>2961</v>
      </c>
      <c r="X15" s="150" t="s">
        <v>2933</v>
      </c>
      <c r="Y15" s="48" t="str">
        <f t="shared" si="3"/>
        <v>This Bundle Contains: 1 GTX T-Outliner T-Blade Trimmer + 1 T-Outliner Replacement Blade - Carbon Steel&lt;br&gt;&lt;b&gt;GTX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v>
      </c>
      <c r="Z15" t="s">
        <v>2980</v>
      </c>
    </row>
    <row r="16" spans="2:28">
      <c r="B16" s="149" t="s">
        <v>2874</v>
      </c>
      <c r="C16" s="150" t="s">
        <v>2891</v>
      </c>
      <c r="D16" s="147" t="s">
        <v>2892</v>
      </c>
      <c r="E16" s="150">
        <v>76.98</v>
      </c>
      <c r="F16" s="172" t="s">
        <v>2886</v>
      </c>
      <c r="G16" s="173" t="s">
        <v>2887</v>
      </c>
      <c r="H16" s="172">
        <v>5.96</v>
      </c>
      <c r="I16" s="150"/>
      <c r="J16" s="150"/>
      <c r="K16" s="150"/>
      <c r="L16" s="150"/>
      <c r="M16" s="150"/>
      <c r="N16" s="150"/>
      <c r="O16" s="150"/>
      <c r="P16" s="150"/>
      <c r="Q16" s="150" t="s">
        <v>2898</v>
      </c>
      <c r="R16" s="153" t="str">
        <f t="shared" si="0"/>
        <v xml:space="preserve">GTX T-Outliner T-Blade Trimmer + Snap-On Blade Attachment Combs 4-Comb Set (2) +  + </v>
      </c>
      <c r="S16" s="150" t="s">
        <v>2911</v>
      </c>
      <c r="T16" s="150">
        <f t="shared" si="1"/>
        <v>82.94</v>
      </c>
      <c r="U16"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v>
      </c>
      <c r="V16" s="151" t="str">
        <f t="shared" si="4"/>
        <v xml:space="preserve">This Bundle Contains: 1 GTX T-Outliner T-Blade Trimmer + 1 Snap-On Blade Attachment Combs 4-Comb Set (2) + 1 </v>
      </c>
      <c r="W16" s="150" t="s">
        <v>2962</v>
      </c>
      <c r="X16" s="150" t="s">
        <v>2934</v>
      </c>
      <c r="Y16" s="150" t="str">
        <f t="shared" si="3"/>
        <v>This Bundle Contains: 1 GTX T-Outliner T-Blade Trimmer + 1 Snap-On Blade Attachment Combs 4-Comb Set (2)&lt;br&gt;&lt;b&gt;GTX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v>
      </c>
      <c r="Z16" t="s">
        <v>2981</v>
      </c>
    </row>
    <row r="17" spans="1:29">
      <c r="B17" s="149" t="s">
        <v>2875</v>
      </c>
      <c r="C17" s="150" t="s">
        <v>2891</v>
      </c>
      <c r="D17" s="147" t="s">
        <v>2892</v>
      </c>
      <c r="E17" s="150">
        <v>76.98</v>
      </c>
      <c r="F17" s="172" t="s">
        <v>2889</v>
      </c>
      <c r="G17" s="173" t="s">
        <v>2890</v>
      </c>
      <c r="H17" s="172">
        <v>12.99</v>
      </c>
      <c r="I17" s="150"/>
      <c r="J17" s="150"/>
      <c r="K17" s="150"/>
      <c r="L17" s="150"/>
      <c r="M17" s="150"/>
      <c r="N17" s="150"/>
      <c r="O17" s="150"/>
      <c r="P17" s="150"/>
      <c r="Q17" s="150" t="s">
        <v>2898</v>
      </c>
      <c r="R17" s="51" t="str">
        <f t="shared" si="0"/>
        <v xml:space="preserve">GTX T-Outliner T-Blade Trimmer + Blade Care Plus — 16.5 oz. Dip Jar +  + </v>
      </c>
      <c r="S17" s="150" t="s">
        <v>2912</v>
      </c>
      <c r="T17" s="48">
        <f t="shared" si="1"/>
        <v>89.97</v>
      </c>
      <c r="U17"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v>
      </c>
      <c r="V17" s="151" t="str">
        <f t="shared" si="4"/>
        <v xml:space="preserve">This Bundle Contains: 1 GTX T-Outliner T-Blade Trimmer + 1 Blade Care Plus — 16.5 oz. Dip Jar + 1 </v>
      </c>
      <c r="W17" s="150" t="s">
        <v>2963</v>
      </c>
      <c r="X17" s="150" t="s">
        <v>2935</v>
      </c>
      <c r="Y17" s="48" t="str">
        <f t="shared" si="3"/>
        <v>This Bundle Contains: 1 GTX T-Outliner T-Blade Trimmer + 1 Blade Care Plus — 16.5 oz. Dip Jar&lt;br&gt;&lt;b&gt;GTX T-Outliner T-Blade Trimmer&lt;/b&gt;&lt;br&gt;, Magnetic motor trimmer: the professional standard for all-around outlining, dry shaving and fading. Close-cutting, carbon-steel T-blade for detailing. Powerful, high-speed motor runs cool and quiet.  &lt;br&gt;&lt;br&gt;&lt;b&gt;Blade Care Plus — 16.5 oz. Dip Jar&lt;/b&gt;&lt;br&gt; This 7-in-1, Vitamin E enriched formula cools, deodorizes, lubricates, cleans, prevents rust, is enriched with Vitamin E and is a human and animal eco-safe formula, Dip any detachable blade in the jar to rinse away hair, buildup and preservatives.  &lt;br&gt;</v>
      </c>
      <c r="Z17" t="s">
        <v>2982</v>
      </c>
    </row>
    <row r="18" spans="1:29">
      <c r="B18" s="149" t="s">
        <v>2876</v>
      </c>
      <c r="C18" s="150" t="s">
        <v>2891</v>
      </c>
      <c r="D18" s="147" t="s">
        <v>2892</v>
      </c>
      <c r="E18" s="150">
        <v>76.98</v>
      </c>
      <c r="F18" s="172" t="s">
        <v>2882</v>
      </c>
      <c r="G18" s="173" t="s">
        <v>2883</v>
      </c>
      <c r="H18" s="172">
        <v>27.48</v>
      </c>
      <c r="I18" s="150"/>
      <c r="J18" s="172" t="s">
        <v>2884</v>
      </c>
      <c r="K18" s="173" t="s">
        <v>2885</v>
      </c>
      <c r="L18" s="172">
        <v>16.100000000000001</v>
      </c>
      <c r="M18" s="150"/>
      <c r="N18" s="150"/>
      <c r="O18" s="150"/>
      <c r="P18" s="150"/>
      <c r="Q18" s="150" t="s">
        <v>2898</v>
      </c>
      <c r="R18" s="153" t="str">
        <f t="shared" si="0"/>
        <v xml:space="preserve">GTX T-Outliner T-Blade Trimmer + Andis Blade Zero Gapper Tool + T-Outliner Replacement Blade - Carbon Steel + </v>
      </c>
      <c r="S18" s="150" t="s">
        <v>2913</v>
      </c>
      <c r="T18" s="150">
        <f t="shared" si="1"/>
        <v>120.56</v>
      </c>
      <c r="U18"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v>
      </c>
      <c r="V18" s="151" t="str">
        <f t="shared" si="4"/>
        <v>This Bundle Contains: 1 GTX T-Outliner T-Blade Trimmer + 1 Andis Blade Zero Gapper Tool + 1 T-Outliner Replacement Blade - Carbon Steel</v>
      </c>
      <c r="W18" s="150" t="s">
        <v>2948</v>
      </c>
      <c r="X18" s="150" t="s">
        <v>2936</v>
      </c>
      <c r="Y18" s="150" t="str">
        <f t="shared" si="3"/>
        <v>This Bundle Contains: 1 GTX T-Outliner T-Blade Trimmer + 1 Andis Blade Zero Gapper Tool + 1 T-Outliner Replacement Blade - Carbon Steel&lt;br&gt;&lt;b&gt;GTX T-Outliner T-Blade Trimmer&lt;/b&gt;&lt;br&gt;, Magnetic motor trimmer: the professional standard for all-around outlining, dry shaving and fading. Close-cutting, carbon-steel T-blade for detailing. Powerful, high-speed motor runs cool and quiet.  &lt;br&gt;&lt;br&gt;&lt;b&gt;Andis Blade Zero Gapper Tool&lt;/b&gt;&lt;br&gt;, Easily adjusts blades to achieve a closer shave. Requires only a screwdriver to zero gap blades. Designed to easily adjust Andis Outliner, T-Outliner and Styliner blades 04521, 04604, 26704, and 32859.  &lt;br&gt;&lt;br&gt;&lt;b&gt;T-Outliner Replacement Blade - Carbon Steel&lt;/b&gt;&lt;br&gt;, Carbon-steel for dependable, long-life blade that stays sharp. Close-cutting T-blade. Original replacement for GTO, GO, SL, and SLS trimmers.  &lt;br&gt;</v>
      </c>
      <c r="Z18" t="s">
        <v>2983</v>
      </c>
    </row>
    <row r="19" spans="1:29">
      <c r="B19" s="149" t="s">
        <v>2877</v>
      </c>
      <c r="C19" s="150" t="s">
        <v>2891</v>
      </c>
      <c r="D19" s="147" t="s">
        <v>2892</v>
      </c>
      <c r="E19" s="150">
        <v>76.98</v>
      </c>
      <c r="F19" s="172" t="s">
        <v>2884</v>
      </c>
      <c r="G19" s="173" t="s">
        <v>2885</v>
      </c>
      <c r="H19" s="172">
        <v>16.100000000000001</v>
      </c>
      <c r="I19" s="150"/>
      <c r="J19" s="172" t="s">
        <v>2886</v>
      </c>
      <c r="K19" s="173" t="s">
        <v>2887</v>
      </c>
      <c r="L19" s="172">
        <v>5.96</v>
      </c>
      <c r="M19" s="150"/>
      <c r="N19" s="150"/>
      <c r="O19" s="150"/>
      <c r="P19" s="150"/>
      <c r="Q19" s="150" t="s">
        <v>2898</v>
      </c>
      <c r="R19" s="51" t="str">
        <f t="shared" si="0"/>
        <v xml:space="preserve">GTX T-Outliner T-Blade Trimmer + T-Outliner Replacement Blade - Carbon Steel + Snap-On Blade Attachment Combs 4-Comb Set (2) + </v>
      </c>
      <c r="S19" s="150" t="s">
        <v>2914</v>
      </c>
      <c r="T19" s="48">
        <f t="shared" si="1"/>
        <v>99.04</v>
      </c>
      <c r="U19"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v>
      </c>
      <c r="V19" s="151" t="str">
        <f t="shared" si="4"/>
        <v>This Bundle Contains: 1 GTX T-Outliner T-Blade Trimmer + 1 T-Outliner Replacement Blade - Carbon Steel + 1 Snap-On Blade Attachment Combs 4-Comb Set (2)</v>
      </c>
      <c r="W19" s="150" t="s">
        <v>2964</v>
      </c>
      <c r="X19" s="150" t="s">
        <v>2937</v>
      </c>
      <c r="Y19" s="48" t="str">
        <f t="shared" si="3"/>
        <v>This Bundle Contains: 1 GTX T-Outliner T-Blade Trimmer + 1 T-Outliner Replacement Blade - Carbon Steel + 1 Snap-On Blade Attachment Combs 4-Comb Set&lt;br&gt;&lt;b&gt;GTX T-Outliner T-Blade Trimmer&lt;/b&gt;&lt;br&gt;, Magnetic motor trimmer: the professional standard for all-around outlining, dry shaving and fading. Close-cutting, carbon-steel T-blade for detailing. Powerful, high-speed motor runs cool and quiet.  &lt;br&gt;&lt;br&gt;&lt;b&gt;T-Outliner Replacement Blade - Carbon Steel&lt;/b&gt;&lt;br&gt;, Carbon-steel for dependable, long-life blade that stays sharp. Close-cutting T-blade. Original replacement for GTO, GO, SL, and SLS trimmers.  &lt;br&gt;&lt;br&gt;&lt;b&gt;Snap-On Blade Attachment Combs 4-Comb Set&lt;/b&gt;&lt;br&gt;, 4 piece kit for versatility. Fits D4D trimmer. Fits: GO, D-2, Sizes 0, 1, 2, 3 (1/16", 1/8", 1/4", 3/8")  &lt;br&gt;</v>
      </c>
      <c r="Z19" t="s">
        <v>2984</v>
      </c>
    </row>
    <row r="20" spans="1:29">
      <c r="B20" s="149" t="s">
        <v>2878</v>
      </c>
      <c r="C20" s="150" t="s">
        <v>2854</v>
      </c>
      <c r="D20" s="147" t="s">
        <v>2855</v>
      </c>
      <c r="E20" s="150">
        <v>62.66</v>
      </c>
      <c r="F20" s="150" t="s">
        <v>2893</v>
      </c>
      <c r="G20" s="147" t="s">
        <v>2894</v>
      </c>
      <c r="H20" s="150">
        <v>63.8</v>
      </c>
      <c r="I20" s="150"/>
      <c r="J20" s="150"/>
      <c r="K20" s="150"/>
      <c r="L20" s="150"/>
      <c r="M20" s="150"/>
      <c r="N20" s="150"/>
      <c r="O20" s="150"/>
      <c r="P20" s="150"/>
      <c r="Q20" s="150" t="s">
        <v>2898</v>
      </c>
      <c r="R20" s="153" t="str">
        <f t="shared" si="0"/>
        <v xml:space="preserve">ProFoil Lithium Titanium Foil Shaver + Tool Tote Bag +  + </v>
      </c>
      <c r="S20" s="150" t="s">
        <v>2915</v>
      </c>
      <c r="T20" s="150">
        <f t="shared" si="1"/>
        <v>126.46</v>
      </c>
      <c r="U20" s="49" t="str">
        <f t="shared" si="2"/>
        <v>&lt;br&gt;&lt;b&gt;ProFoil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0" s="151" t="str">
        <f t="shared" si="4"/>
        <v xml:space="preserve">This Bundle Contains: 1 ProFoil Lithium Titanium Foil Shaver + 1 Tool Tote Bag + 1 </v>
      </c>
      <c r="W20" s="150" t="s">
        <v>2965</v>
      </c>
      <c r="X20" s="150" t="s">
        <v>2938</v>
      </c>
      <c r="Y20" s="150" t="str">
        <f t="shared" si="3"/>
        <v>This Bundle Contains: 1 ProFoil Lithium Titanium Foil Shaver + 1 Tool Tote Bag&lt;br&gt;&lt;b&gt;ProFoil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0" t="s">
        <v>2985</v>
      </c>
    </row>
    <row r="21" spans="1:29">
      <c r="B21" s="149" t="s">
        <v>2879</v>
      </c>
      <c r="C21" s="150" t="s">
        <v>2860</v>
      </c>
      <c r="D21" s="147" t="s">
        <v>2861</v>
      </c>
      <c r="E21" s="150">
        <v>66.3</v>
      </c>
      <c r="F21" s="150" t="s">
        <v>2893</v>
      </c>
      <c r="G21" s="147" t="s">
        <v>2894</v>
      </c>
      <c r="H21" s="150">
        <v>63.8</v>
      </c>
      <c r="I21" s="150"/>
      <c r="J21" s="150"/>
      <c r="K21" s="150"/>
      <c r="L21" s="150"/>
      <c r="M21" s="150"/>
      <c r="N21" s="150"/>
      <c r="O21" s="150"/>
      <c r="P21" s="150"/>
      <c r="Q21" s="150" t="s">
        <v>2898</v>
      </c>
      <c r="R21" s="51" t="str">
        <f t="shared" si="0"/>
        <v xml:space="preserve">ProFoil Lithium Plus Titanium Foil Shaver + Tool Tote Bag +  + </v>
      </c>
      <c r="S21" s="150" t="s">
        <v>2916</v>
      </c>
      <c r="T21" s="48">
        <f t="shared" si="1"/>
        <v>130.1</v>
      </c>
      <c r="U21" s="49" t="str">
        <f t="shared" si="2"/>
        <v>&lt;br&gt;&lt;b&gt;ProFoil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1" s="151" t="str">
        <f t="shared" si="4"/>
        <v xml:space="preserve">This Bundle Contains: 1 ProFoil Lithium Plus Titanium Foil Shaver + 1 Tool Tote Bag + 1 </v>
      </c>
      <c r="W21" s="150" t="s">
        <v>2966</v>
      </c>
      <c r="X21" s="150" t="s">
        <v>2939</v>
      </c>
      <c r="Y21" s="48" t="str">
        <f t="shared" si="3"/>
        <v>This Bundle Contains: 1 ProFoil Lithium Plus Titanium Foil Shaver + 1 Tool Tote Bag&lt;br&gt;&lt;b&gt;ProFoil Lithium Plus Titanium Foil Shaver&lt;/b&gt;&lt;br&gt;, Lithium-ion battery provides maximum power. Delivers up to 80 minutes of run time on a single charge, Includes premium stand-up charging stand, Lightweight - less than 5 ounces. Powerful and quiet rotary motor. Gold titanium hypo-allergenic foil for irritation-free shaving.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1" t="s">
        <v>2986</v>
      </c>
    </row>
    <row r="22" spans="1:29">
      <c r="B22" s="149" t="s">
        <v>2880</v>
      </c>
      <c r="C22" s="172" t="s">
        <v>2848</v>
      </c>
      <c r="D22" s="173" t="s">
        <v>2849</v>
      </c>
      <c r="E22" s="172">
        <v>63.5</v>
      </c>
      <c r="F22" s="150" t="s">
        <v>2893</v>
      </c>
      <c r="G22" s="147" t="s">
        <v>2894</v>
      </c>
      <c r="H22" s="150">
        <v>63.8</v>
      </c>
      <c r="I22" s="150"/>
      <c r="J22" s="150"/>
      <c r="K22" s="150"/>
      <c r="L22" s="150"/>
      <c r="M22" s="150"/>
      <c r="N22" s="150"/>
      <c r="O22" s="150"/>
      <c r="P22" s="150"/>
      <c r="Q22" s="150" t="s">
        <v>2898</v>
      </c>
      <c r="R22" s="153" t="str">
        <f t="shared" si="0"/>
        <v xml:space="preserve">Outliner II Square Blade Trimmer + Tool Tote Bag +  + </v>
      </c>
      <c r="S22" s="150" t="s">
        <v>2917</v>
      </c>
      <c r="T22" s="150">
        <f t="shared" si="1"/>
        <v>127.3</v>
      </c>
      <c r="U22"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2" s="151" t="str">
        <f t="shared" si="4"/>
        <v xml:space="preserve">This Bundle Contains: 1 Outliner II Square Blade Trimmer + 1 Tool Tote Bag + 1 </v>
      </c>
      <c r="W22" s="150" t="s">
        <v>2967</v>
      </c>
      <c r="X22" s="150" t="s">
        <v>2940</v>
      </c>
      <c r="Y22" s="150" t="str">
        <f t="shared" si="3"/>
        <v>This Bundle Contains: 1 Outliner II Square Blade Trimmer + 1 Tool Tote Bag&lt;br&gt;&lt;b&gt;Outliner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2" t="s">
        <v>2987</v>
      </c>
    </row>
    <row r="23" spans="1:29">
      <c r="B23" s="149" t="s">
        <v>2881</v>
      </c>
      <c r="C23" s="150" t="s">
        <v>2891</v>
      </c>
      <c r="D23" s="147" t="s">
        <v>2892</v>
      </c>
      <c r="E23" s="150">
        <v>76.98</v>
      </c>
      <c r="F23" s="150" t="s">
        <v>2893</v>
      </c>
      <c r="G23" s="147" t="s">
        <v>2894</v>
      </c>
      <c r="H23" s="150">
        <v>63.8</v>
      </c>
      <c r="I23" s="150"/>
      <c r="J23" s="150"/>
      <c r="K23" s="150"/>
      <c r="L23" s="150"/>
      <c r="M23" s="150"/>
      <c r="N23" s="150"/>
      <c r="O23" s="150"/>
      <c r="P23" s="150"/>
      <c r="Q23" s="150" t="s">
        <v>2898</v>
      </c>
      <c r="R23" s="51" t="str">
        <f t="shared" si="0"/>
        <v xml:space="preserve">GTX T-Outliner T-Blade Trimmer + Tool Tote Bag +  + </v>
      </c>
      <c r="S23" s="150" t="s">
        <v>2918</v>
      </c>
      <c r="T23" s="48">
        <f t="shared" si="1"/>
        <v>140.78</v>
      </c>
      <c r="U23"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3" s="151" t="str">
        <f t="shared" si="4"/>
        <v xml:space="preserve">This Bundle Contains: 1 GTX T-Outliner T-Blade Trimmer + 1 Tool Tote Bag + 1 </v>
      </c>
      <c r="W23" s="150" t="s">
        <v>2968</v>
      </c>
      <c r="X23" s="150" t="s">
        <v>2941</v>
      </c>
      <c r="Y23" s="48" t="str">
        <f t="shared" si="3"/>
        <v>This Bundle Contains: 1 GTX T-Outliner T-Blade Trimmer + 1 Tool Tote Bag&lt;br&gt;&lt;b&gt;GTX T-Outliner T-Blade Trimmer&lt;/b&gt;&lt;br&gt;, Magnetic motor trimmer: the professional standard for all-around outlining, dry shaving and fading. Close-cutting, carbon-steel T-blade for detailing. Powerful, high-speed motor runs cool and quiet.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3" t="s">
        <v>2988</v>
      </c>
    </row>
    <row r="24" spans="1:29">
      <c r="B24" s="149" t="s">
        <v>2895</v>
      </c>
      <c r="C24" s="172" t="s">
        <v>2848</v>
      </c>
      <c r="D24" s="173" t="s">
        <v>2849</v>
      </c>
      <c r="E24" s="172">
        <v>63.5</v>
      </c>
      <c r="F24" s="172" t="s">
        <v>2886</v>
      </c>
      <c r="G24" s="173" t="s">
        <v>2887</v>
      </c>
      <c r="H24" s="172">
        <v>5.96</v>
      </c>
      <c r="I24" s="150"/>
      <c r="J24" s="150" t="s">
        <v>2893</v>
      </c>
      <c r="K24" s="147" t="s">
        <v>2894</v>
      </c>
      <c r="L24" s="150">
        <v>63.8</v>
      </c>
      <c r="M24" s="150"/>
      <c r="N24" s="150"/>
      <c r="O24" s="150"/>
      <c r="P24" s="150"/>
      <c r="Q24" s="150" t="s">
        <v>2898</v>
      </c>
      <c r="R24" s="153" t="str">
        <f t="shared" si="0"/>
        <v xml:space="preserve">Outliner II Square Blade Trimmer + Snap-On Blade Attachment Combs 4-Comb Set (2) + Tool Tote Bag + </v>
      </c>
      <c r="S24" s="150" t="s">
        <v>2919</v>
      </c>
      <c r="T24" s="150">
        <f t="shared" si="1"/>
        <v>133.26</v>
      </c>
      <c r="U24" s="49" t="str">
        <f t="shared" si="2"/>
        <v>&lt;br&gt;&lt;b&gt;Outliner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4" s="151" t="str">
        <f t="shared" si="4"/>
        <v>This Bundle Contains: 1 Outliner II Square Blade Trimmer + 1 Snap-On Blade Attachment Combs 4-Comb Set (2) + 1 Tool Tote Bag</v>
      </c>
      <c r="W24" s="150" t="s">
        <v>2949</v>
      </c>
      <c r="X24" s="150" t="s">
        <v>2942</v>
      </c>
      <c r="Y24" s="150" t="str">
        <f t="shared" si="3"/>
        <v>This Bundle Contains: 1 Outliner II Square Blade Trimmer + 1 Snap-On Blade Attachment Combs 4-Comb Set (2) + 1 Tool Tote Bag&lt;br&gt;&lt;b&gt;Outliner II Square Blade Trimmer&lt;/b&gt;&lt;br&gt;, Magnetic motor trimmer-the professional standard for all -around outlining, dry shaving and fading. Close-cutting, carbon-steel blade. Powerful, high-speed motor runs cool and quiet. Contoured housing fits comfortably in your hand.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4" t="s">
        <v>2989</v>
      </c>
    </row>
    <row r="25" spans="1:29">
      <c r="B25" s="149" t="s">
        <v>2896</v>
      </c>
      <c r="C25" s="150" t="s">
        <v>2891</v>
      </c>
      <c r="D25" s="147" t="s">
        <v>2892</v>
      </c>
      <c r="E25" s="150">
        <v>76.98</v>
      </c>
      <c r="F25" s="172" t="s">
        <v>2886</v>
      </c>
      <c r="G25" s="173" t="s">
        <v>2887</v>
      </c>
      <c r="H25" s="172">
        <v>5.96</v>
      </c>
      <c r="I25" s="150"/>
      <c r="J25" s="150" t="s">
        <v>2893</v>
      </c>
      <c r="K25" s="147" t="s">
        <v>2894</v>
      </c>
      <c r="L25" s="150">
        <v>63.8</v>
      </c>
      <c r="M25" s="150"/>
      <c r="N25" s="150"/>
      <c r="O25" s="150"/>
      <c r="P25" s="150"/>
      <c r="Q25" s="150" t="s">
        <v>2898</v>
      </c>
      <c r="R25" s="51" t="str">
        <f t="shared" si="0"/>
        <v xml:space="preserve">GTX T-Outliner T-Blade Trimmer + Snap-On Blade Attachment Combs 4-Comb Set (2) + Tool Tote Bag + </v>
      </c>
      <c r="S25" s="150" t="s">
        <v>2920</v>
      </c>
      <c r="T25" s="48">
        <f t="shared" si="1"/>
        <v>146.74</v>
      </c>
      <c r="U25" s="49" t="str">
        <f t="shared" si="2"/>
        <v>&lt;br&gt;&lt;b&gt;GTX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5" s="151" t="str">
        <f t="shared" si="4"/>
        <v>This Bundle Contains: 1 GTX T-Outliner T-Blade Trimmer + 1 Snap-On Blade Attachment Combs 4-Comb Set (2) + 1 Tool Tote Bag</v>
      </c>
      <c r="W25" s="150" t="s">
        <v>2950</v>
      </c>
      <c r="X25" s="150" t="s">
        <v>2943</v>
      </c>
      <c r="Y25" s="48" t="str">
        <f t="shared" si="3"/>
        <v>This Bundle Contains: 1 GTX T-Outliner T-Blade Trimmer + 1 Snap-On Blade Attachment Combs 4-Comb Set (2) + 1 Tool Tote Bag&lt;br&gt;&lt;b&gt;GTX T-Outliner T-Blade Trimmer&lt;/b&gt;&lt;br&gt;, Magnetic motor trimmer: the professional standard for all-around outlining, dry shaving and fading. Close-cutting, carbon-steel T-blade for detailing. Powerful, high-speed motor runs cool and quiet.  &lt;br&gt;&lt;br&gt;&lt;b&gt;Snap-On Blade Attachment Combs 4-Comb Set&lt;/b&gt;&lt;br&gt;, 4 piece kit for versatility. Fits D4D trimmer. Fits: GO, D-2, Sizes 0, 1, 2, 3 (1/16", 1/8", 1/4", 3/8")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5" t="s">
        <v>2990</v>
      </c>
    </row>
    <row r="26" spans="1:29" ht="14.65" thickBot="1">
      <c r="B26" s="149" t="s">
        <v>2897</v>
      </c>
      <c r="C26" s="150" t="s">
        <v>2854</v>
      </c>
      <c r="D26" s="147" t="s">
        <v>2855</v>
      </c>
      <c r="E26" s="150">
        <v>62.66</v>
      </c>
      <c r="F26" s="150" t="s">
        <v>2856</v>
      </c>
      <c r="G26" s="151" t="s">
        <v>2857</v>
      </c>
      <c r="H26" s="150">
        <v>19.55</v>
      </c>
      <c r="I26" s="150"/>
      <c r="J26" s="150" t="s">
        <v>2893</v>
      </c>
      <c r="K26" s="147" t="s">
        <v>2894</v>
      </c>
      <c r="L26" s="150">
        <v>63.8</v>
      </c>
      <c r="M26" s="150"/>
      <c r="N26" s="150"/>
      <c r="O26" s="150"/>
      <c r="P26" s="150"/>
      <c r="Q26" s="150" t="s">
        <v>2898</v>
      </c>
      <c r="R26" s="153" t="str">
        <f t="shared" si="0"/>
        <v xml:space="preserve">ProFoil Lithium Titanium Foil Shaver + ProFoil Lithium Titanium Foil Assembly and Inner Cutters + Tool Tote Bag + </v>
      </c>
      <c r="S26" s="150" t="s">
        <v>2921</v>
      </c>
      <c r="T26" s="150">
        <f t="shared" si="1"/>
        <v>146.01</v>
      </c>
      <c r="U26" s="49" t="str">
        <f t="shared" si="2"/>
        <v>&lt;br&gt;&lt;b&gt;ProFoil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V26" s="151" t="str">
        <f t="shared" si="4"/>
        <v>This Bundle Contains: 1 ProFoil Lithium Titanium Foil Shaver + 1 ProFoil Lithium Titanium Foil Assembly and Inner Cutters + 1 Tool Tote Bag</v>
      </c>
      <c r="W26" s="150" t="s">
        <v>2951</v>
      </c>
      <c r="X26" s="150" t="s">
        <v>2944</v>
      </c>
      <c r="Y26" s="150" t="str">
        <f t="shared" si="3"/>
        <v>This Bundle Contains: 1 ProFoil Lithium Titanium Foil Shaver + 1 ProFoil Lithium Titanium Foil Assembly and Inner Cutters + 1 Tool Tote Bag&lt;br&gt;&lt;b&gt;ProFoil Lithium Titanium Foil Shaver&lt;/b&gt;&lt;br&gt;, Lithium-ion battery provides maximum power. Delivers over 1 hour of run time on a single charge - 2x longer than other shavers. Lightweight - less than 5 ounces. Powerful and quiet rotary motor. Gold titanium hypo-allergenic foil for irritation-free shaving.  &lt;br&gt;&lt;br&gt;&lt;b&gt;ProFoil Lithium Titanium Foil Assembly and Inner Cutters&lt;/b&gt;&lt;br&gt;, For use with Andis ProFoil Lithium Foil Shaver  &lt;br&gt;&lt;br&gt;&lt;b&gt;Tool Tote Bag&lt;/b&gt;&lt;br&gt;, Sturdy, versatile tote bag equipped with a shoulder carrying strap. Zippered top and front compartments, Additional interior pockets allow for organization during use. Durable material for long life. 1,418 cubic inches of storage space.  &lt;br&gt;</v>
      </c>
      <c r="Z26" t="s">
        <v>2991</v>
      </c>
    </row>
    <row r="27" spans="1:29" s="36" customFormat="1" ht="14.65" thickBot="1">
      <c r="A27" s="248"/>
      <c r="B27" s="33" t="s">
        <v>307</v>
      </c>
      <c r="C27" s="34" t="s">
        <v>364</v>
      </c>
      <c r="D27" s="35" t="s">
        <v>366</v>
      </c>
      <c r="E27" s="36">
        <v>229.99</v>
      </c>
      <c r="F27" s="37" t="s">
        <v>339</v>
      </c>
      <c r="G27" s="35" t="s">
        <v>341</v>
      </c>
      <c r="H27" s="36">
        <v>142.66999999999999</v>
      </c>
      <c r="I27" s="36" t="s">
        <v>367</v>
      </c>
      <c r="J27" s="37"/>
      <c r="M27" s="37"/>
      <c r="N27" s="37"/>
      <c r="Q27" s="208" t="s">
        <v>2898</v>
      </c>
      <c r="R27" s="38" t="str">
        <f t="shared" si="0"/>
        <v xml:space="preserve">Andis Excel Pro-Animal 5-Speed Detachable Blade Clipper Kit - Professional Pet Grooming, Burgundy, SMC (65360) + Andis Aluminum Grooming Case with Wheels +  + </v>
      </c>
      <c r="S27" s="36" t="s">
        <v>449</v>
      </c>
      <c r="T27" s="36">
        <f t="shared" si="1"/>
        <v>372.65999999999997</v>
      </c>
      <c r="U27" s="35" t="str">
        <f t="shared" si="2"/>
        <v>&lt;br&gt;&lt;b&gt;Andis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v>
      </c>
      <c r="V27" s="35" t="str">
        <f t="shared" ref="V27:W53" si="5" xml:space="preserve"> "This Bundle Contains: 1 " &amp; C27 &amp; " + 1 " &amp;  F27 &amp; " + 1 " &amp;  J27 &amp; " + 1 " &amp; N27</f>
        <v xml:space="preserve">This Bundle Contains: 1 Andis Excel Pro-Animal 5-Speed Detachable Blade Clipper Kit - Professional Pet Grooming, Burgundy, SMC (65360) + 1 Andis Aluminum Grooming Case with Wheels + 1  + 1 </v>
      </c>
      <c r="W27" s="35" t="s">
        <v>417</v>
      </c>
      <c r="X27" s="36" t="s">
        <v>387</v>
      </c>
      <c r="Y27" s="152" t="str">
        <f t="shared" si="3"/>
        <v>This Bundle Contains: 1 Andis Excel Pro-Animal 5-Speed Detachable Blade Clipper Kit - Professional Pet Grooming, Burgundy, SMC (65360) + 1 Andis Aluminum Grooming Case with Wheels&lt;br&gt;&lt;b&gt;Andis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v>
      </c>
      <c r="Z27" s="36" t="s">
        <v>434</v>
      </c>
    </row>
    <row r="28" spans="1:29" s="207" customFormat="1">
      <c r="B28" s="28" t="s">
        <v>308</v>
      </c>
      <c r="C28" s="203" t="s">
        <v>364</v>
      </c>
      <c r="D28" s="29" t="s">
        <v>366</v>
      </c>
      <c r="E28" s="207">
        <v>229.99</v>
      </c>
      <c r="F28" s="39" t="s">
        <v>339</v>
      </c>
      <c r="G28" s="29" t="s">
        <v>341</v>
      </c>
      <c r="H28" s="207">
        <v>142.66999999999999</v>
      </c>
      <c r="I28" s="30" t="s">
        <v>367</v>
      </c>
      <c r="J28" s="40" t="s">
        <v>368</v>
      </c>
      <c r="K28" s="29" t="s">
        <v>370</v>
      </c>
      <c r="L28" s="207">
        <v>34.99</v>
      </c>
      <c r="M28" s="28" t="s">
        <v>371</v>
      </c>
      <c r="N28" s="28"/>
      <c r="O28" s="30"/>
      <c r="P28" s="30"/>
      <c r="Q28" s="208" t="s">
        <v>2898</v>
      </c>
      <c r="R28" s="31" t="str">
        <f t="shared" si="0"/>
        <v xml:space="preserve">Andis Excel Pro-Animal 5-Speed Detachable Blade Clipper Kit - Professional Pet Grooming, Burgundy, SMC (65360) + Andis Aluminum Grooming Case with Wheels + Tile Pro (2020) - 1 Pack + </v>
      </c>
      <c r="S28" s="30" t="s">
        <v>450</v>
      </c>
      <c r="T28" s="30">
        <f t="shared" si="1"/>
        <v>407.65</v>
      </c>
      <c r="U28" s="29" t="str">
        <f t="shared" si="2"/>
        <v>&lt;br&gt;&lt;b&gt;Andis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8" s="29" t="str">
        <f t="shared" si="5"/>
        <v xml:space="preserve">This Bundle Contains: 1 Andis Excel Pro-Animal 5-Speed Detachable Blade Clipper Kit - Professional Pet Grooming, Burgundy, SMC (65360) + 1 Andis Aluminum Grooming Case with Wheels + 1 Tile Pro (2020) - 1 Pack + 1 </v>
      </c>
      <c r="W28" s="29" t="s">
        <v>418</v>
      </c>
      <c r="X28" s="30" t="s">
        <v>388</v>
      </c>
      <c r="Y28" s="152" t="str">
        <f t="shared" si="3"/>
        <v>This Bundle Contains: 1 Andis Excel Pro-Animal 5-Speed Detachable Blade Clipper Kit - Professional Pet Grooming, Burgundy, SMC (65360) + 1 Andis Aluminum Grooming Case with Wheels + 1 Tile Pro (2020) - 1 Pack&lt;br&gt;&lt;b&gt;Andis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8" s="30" t="s">
        <v>435</v>
      </c>
      <c r="AA28" s="30"/>
      <c r="AB28" s="30"/>
      <c r="AC28" s="30"/>
    </row>
    <row r="29" spans="1:29" s="207" customFormat="1">
      <c r="B29" s="6" t="s">
        <v>309</v>
      </c>
      <c r="C29" s="203" t="s">
        <v>355</v>
      </c>
      <c r="D29" s="151" t="s">
        <v>354</v>
      </c>
      <c r="E29" s="207">
        <v>174.95</v>
      </c>
      <c r="F29" s="40" t="s">
        <v>358</v>
      </c>
      <c r="G29" s="151" t="s">
        <v>360</v>
      </c>
      <c r="H29" s="207">
        <v>24.99</v>
      </c>
      <c r="I29" s="208" t="s">
        <v>372</v>
      </c>
      <c r="J29" s="6"/>
      <c r="K29" s="208"/>
      <c r="L29" s="208"/>
      <c r="M29" s="6"/>
      <c r="N29" s="6"/>
      <c r="O29" s="208"/>
      <c r="P29" s="208"/>
      <c r="Q29" s="208" t="s">
        <v>2898</v>
      </c>
      <c r="R29" s="204" t="str">
        <f t="shared" si="0"/>
        <v xml:space="preserve">Andis UltraEdge Super 2-Speed Detachable Blade Clipper, Professional Animal/Dog Grooming, AGC2 - Blue + Andis UltraEdge Detachable Clipper Blade +  + </v>
      </c>
      <c r="S29" s="208" t="s">
        <v>451</v>
      </c>
      <c r="T29" s="208">
        <f t="shared" si="1"/>
        <v>199.94</v>
      </c>
      <c r="U29"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V29" s="151" t="str">
        <f t="shared" si="5"/>
        <v xml:space="preserve">This Bundle Contains: 1 Andis UltraEdge Super 2-Speed Detachable Blade Clipper, Professional Animal/Dog Grooming, AGC2 - Blue + 1 Andis UltraEdge Detachable Clipper Blade + 1  + 1 </v>
      </c>
      <c r="W29" s="151" t="s">
        <v>419</v>
      </c>
      <c r="X29" s="208" t="s">
        <v>389</v>
      </c>
      <c r="Y29" s="152" t="str">
        <f t="shared" si="3"/>
        <v>This Bundle Contains: 1 Andis UltraEdge Super 2-Speed Detachable Blade Clipper, Professional Animal/Dog Grooming, AGC2 - Blue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Z29" s="208" t="s">
        <v>436</v>
      </c>
      <c r="AA29" s="208"/>
      <c r="AB29" s="208"/>
      <c r="AC29" s="208"/>
    </row>
    <row r="30" spans="1:29" s="207" customFormat="1">
      <c r="B30" s="6" t="s">
        <v>310</v>
      </c>
      <c r="C30" s="203" t="s">
        <v>356</v>
      </c>
      <c r="D30" s="151" t="s">
        <v>354</v>
      </c>
      <c r="E30" s="207">
        <v>174.95</v>
      </c>
      <c r="F30" s="40" t="s">
        <v>358</v>
      </c>
      <c r="G30" s="151" t="s">
        <v>360</v>
      </c>
      <c r="H30" s="207">
        <v>24.99</v>
      </c>
      <c r="I30" s="208" t="s">
        <v>372</v>
      </c>
      <c r="J30" s="6"/>
      <c r="K30" s="208"/>
      <c r="L30" s="208"/>
      <c r="M30" s="6"/>
      <c r="N30" s="6"/>
      <c r="O30" s="208"/>
      <c r="P30" s="208"/>
      <c r="Q30" s="208" t="s">
        <v>2898</v>
      </c>
      <c r="R30" s="204" t="str">
        <f t="shared" si="0"/>
        <v xml:space="preserve">Andis UltraEdge Super 2-Speed Detachable Blade Clipper, Professional Animal/Dog Grooming, AGC2 - Burgundy + Andis UltraEdge Detachable Clipper Blade +  + </v>
      </c>
      <c r="S30" s="208" t="s">
        <v>452</v>
      </c>
      <c r="T30" s="208">
        <f t="shared" si="1"/>
        <v>199.94</v>
      </c>
      <c r="U30"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V30" s="151" t="str">
        <f t="shared" si="5"/>
        <v xml:space="preserve">This Bundle Contains: 1 Andis UltraEdge Super 2-Speed Detachable Blade Clipper, Professional Animal/Dog Grooming, AGC2 - Burgundy + 1 Andis UltraEdge Detachable Clipper Blade + 1  + 1 </v>
      </c>
      <c r="W30" s="151" t="s">
        <v>420</v>
      </c>
      <c r="X30" s="208" t="s">
        <v>389</v>
      </c>
      <c r="Y30" s="152" t="str">
        <f t="shared" si="3"/>
        <v>This Bundle Contains: 1 Andis UltraEdge Super 2-Speed Detachable Blade Clipper, Professional Animal/Dog Grooming, AGC2 - Burgundy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Z30" s="208" t="s">
        <v>437</v>
      </c>
      <c r="AA30" s="208"/>
      <c r="AB30" s="208"/>
      <c r="AC30" s="208"/>
    </row>
    <row r="31" spans="1:29" s="207" customFormat="1">
      <c r="B31" s="6" t="s">
        <v>311</v>
      </c>
      <c r="C31" s="203" t="s">
        <v>361</v>
      </c>
      <c r="D31" s="151" t="s">
        <v>354</v>
      </c>
      <c r="E31" s="207">
        <v>174.95</v>
      </c>
      <c r="F31" s="40" t="s">
        <v>358</v>
      </c>
      <c r="G31" s="151" t="s">
        <v>360</v>
      </c>
      <c r="H31" s="207">
        <v>24.99</v>
      </c>
      <c r="I31" s="208" t="s">
        <v>372</v>
      </c>
      <c r="J31" s="6"/>
      <c r="K31" s="208"/>
      <c r="L31" s="208"/>
      <c r="M31" s="6"/>
      <c r="N31" s="6"/>
      <c r="O31" s="208"/>
      <c r="P31" s="208"/>
      <c r="Q31" s="208" t="s">
        <v>2898</v>
      </c>
      <c r="R31" s="204" t="str">
        <f t="shared" si="0"/>
        <v xml:space="preserve">Andis UltraEdge Super 2-Speed Detachable Blade Clipper, Professional Animal/Dog Grooming, AGC2 - Green + Andis UltraEdge Detachable Clipper Blade +  + </v>
      </c>
      <c r="S31" s="208" t="s">
        <v>453</v>
      </c>
      <c r="T31" s="208">
        <f t="shared" si="1"/>
        <v>199.94</v>
      </c>
      <c r="U31"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V31" s="151" t="str">
        <f t="shared" si="5"/>
        <v xml:space="preserve">This Bundle Contains: 1 Andis UltraEdge Super 2-Speed Detachable Blade Clipper, Professional Animal/Dog Grooming, AGC2 - Green + 1 Andis UltraEdge Detachable Clipper Blade + 1  + 1 </v>
      </c>
      <c r="W31" s="151" t="s">
        <v>421</v>
      </c>
      <c r="X31" s="208" t="s">
        <v>389</v>
      </c>
      <c r="Y31" s="152" t="str">
        <f t="shared" si="3"/>
        <v>This Bundle Contains: 1 Andis UltraEdge Super 2-Speed Detachable Blade Clipper, Professional Animal/Dog Grooming, AGC2 - Green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Z31" s="208" t="s">
        <v>438</v>
      </c>
      <c r="AA31" s="208"/>
      <c r="AB31" s="208"/>
      <c r="AC31" s="208"/>
    </row>
    <row r="32" spans="1:29" s="207" customFormat="1">
      <c r="B32" s="6" t="s">
        <v>312</v>
      </c>
      <c r="C32" s="203" t="s">
        <v>355</v>
      </c>
      <c r="D32" s="151" t="s">
        <v>354</v>
      </c>
      <c r="E32" s="207">
        <v>174.95</v>
      </c>
      <c r="F32" s="40" t="s">
        <v>358</v>
      </c>
      <c r="G32" s="151" t="s">
        <v>360</v>
      </c>
      <c r="H32" s="207">
        <v>24.99</v>
      </c>
      <c r="I32" s="208" t="s">
        <v>372</v>
      </c>
      <c r="J32" s="40" t="s">
        <v>368</v>
      </c>
      <c r="K32" s="151" t="s">
        <v>370</v>
      </c>
      <c r="L32" s="207">
        <v>34.99</v>
      </c>
      <c r="M32" s="6" t="s">
        <v>371</v>
      </c>
      <c r="N32" s="6"/>
      <c r="O32" s="208"/>
      <c r="P32" s="208"/>
      <c r="Q32" s="208" t="s">
        <v>2898</v>
      </c>
      <c r="R32" s="204" t="str">
        <f t="shared" si="0"/>
        <v xml:space="preserve">Andis UltraEdge Super 2-Speed Detachable Blade Clipper, Professional Animal/Dog Grooming, AGC2 - Blue + Andis UltraEdge Detachable Clipper Blade + Tile Pro (2020) - 1 Pack + </v>
      </c>
      <c r="S32" s="208" t="s">
        <v>454</v>
      </c>
      <c r="T32" s="208">
        <f t="shared" si="1"/>
        <v>234.93</v>
      </c>
      <c r="U32"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2" s="151" t="str">
        <f t="shared" si="5"/>
        <v xml:space="preserve">This Bundle Contains: 1 Andis UltraEdge Super 2-Speed Detachable Blade Clipper, Professional Animal/Dog Grooming, AGC2 - Blue + 1 Andis UltraEdge Detachable Clipper Blade + 1 Tile Pro (2020) - 1 Pack + 1 </v>
      </c>
      <c r="W32" s="151" t="s">
        <v>422</v>
      </c>
      <c r="X32" s="208" t="s">
        <v>390</v>
      </c>
      <c r="Y32" s="152" t="str">
        <f t="shared" si="3"/>
        <v>This Bundle Contains: 1 Andis UltraEdge Super 2-Speed Detachable Blade Clipper, Professional Animal/Dog Grooming, AGC2 - Blue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32" s="208" t="s">
        <v>439</v>
      </c>
      <c r="AA32" s="208"/>
      <c r="AB32" s="208"/>
      <c r="AC32" s="208"/>
    </row>
    <row r="33" spans="2:30" s="207" customFormat="1">
      <c r="B33" s="6" t="s">
        <v>313</v>
      </c>
      <c r="C33" s="203" t="s">
        <v>356</v>
      </c>
      <c r="D33" s="151" t="s">
        <v>354</v>
      </c>
      <c r="E33" s="207">
        <v>174.95</v>
      </c>
      <c r="F33" s="40" t="s">
        <v>358</v>
      </c>
      <c r="G33" s="151" t="s">
        <v>360</v>
      </c>
      <c r="H33" s="207">
        <v>24.99</v>
      </c>
      <c r="I33" s="208" t="s">
        <v>372</v>
      </c>
      <c r="J33" s="40" t="s">
        <v>368</v>
      </c>
      <c r="K33" s="151" t="s">
        <v>370</v>
      </c>
      <c r="L33" s="207">
        <v>34.99</v>
      </c>
      <c r="M33" s="6" t="s">
        <v>371</v>
      </c>
      <c r="N33" s="6"/>
      <c r="O33" s="208"/>
      <c r="P33" s="208"/>
      <c r="Q33" s="208" t="s">
        <v>2898</v>
      </c>
      <c r="R33" s="204" t="str">
        <f t="shared" si="0"/>
        <v xml:space="preserve">Andis UltraEdge Super 2-Speed Detachable Blade Clipper, Professional Animal/Dog Grooming, AGC2 - Burgundy + Andis UltraEdge Detachable Clipper Blade + Tile Pro (2020) - 1 Pack + </v>
      </c>
      <c r="S33" s="208" t="s">
        <v>455</v>
      </c>
      <c r="T33" s="208">
        <f t="shared" si="1"/>
        <v>234.93</v>
      </c>
      <c r="U33"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3" s="151" t="str">
        <f t="shared" si="5"/>
        <v xml:space="preserve">This Bundle Contains: 1 Andis UltraEdge Super 2-Speed Detachable Blade Clipper, Professional Animal/Dog Grooming, AGC2 - Burgundy + 1 Andis UltraEdge Detachable Clipper Blade + 1 Tile Pro (2020) - 1 Pack + 1 </v>
      </c>
      <c r="W33" s="151" t="s">
        <v>423</v>
      </c>
      <c r="X33" s="208" t="s">
        <v>390</v>
      </c>
      <c r="Y33" s="152" t="str">
        <f t="shared" si="3"/>
        <v>This Bundle Contains: 1 Andis UltraEdge Super 2-Speed Detachable Blade Clipper, Professional Animal/Dog Grooming, AGC2 - Burgundy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33" s="208" t="s">
        <v>440</v>
      </c>
      <c r="AA33" s="208"/>
      <c r="AB33" s="208"/>
      <c r="AC33" s="208"/>
    </row>
    <row r="34" spans="2:30" s="207" customFormat="1">
      <c r="B34" s="6" t="s">
        <v>314</v>
      </c>
      <c r="C34" s="203" t="s">
        <v>361</v>
      </c>
      <c r="D34" s="14" t="s">
        <v>354</v>
      </c>
      <c r="E34" s="207">
        <v>174.95</v>
      </c>
      <c r="F34" s="40" t="s">
        <v>358</v>
      </c>
      <c r="G34" s="14" t="s">
        <v>360</v>
      </c>
      <c r="H34" s="207">
        <v>24.99</v>
      </c>
      <c r="I34" s="23" t="s">
        <v>372</v>
      </c>
      <c r="J34" s="40" t="s">
        <v>368</v>
      </c>
      <c r="K34" s="14" t="s">
        <v>370</v>
      </c>
      <c r="L34" s="207">
        <v>34.99</v>
      </c>
      <c r="M34" s="12" t="s">
        <v>371</v>
      </c>
      <c r="N34" s="12"/>
      <c r="O34" s="23"/>
      <c r="P34" s="23"/>
      <c r="Q34" s="208" t="s">
        <v>2898</v>
      </c>
      <c r="R34" s="13" t="str">
        <f t="shared" si="0"/>
        <v xml:space="preserve">Andis UltraEdge Super 2-Speed Detachable Blade Clipper, Professional Animal/Dog Grooming, AGC2 - Green + Andis UltraEdge Detachable Clipper Blade + Tile Pro (2020) - 1 Pack + </v>
      </c>
      <c r="S34" s="23" t="s">
        <v>456</v>
      </c>
      <c r="T34" s="23">
        <f t="shared" si="1"/>
        <v>234.93</v>
      </c>
      <c r="U34"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4" s="151" t="str">
        <f t="shared" si="5"/>
        <v xml:space="preserve">This Bundle Contains: 1 Andis UltraEdge Super 2-Speed Detachable Blade Clipper, Professional Animal/Dog Grooming, AGC2 - Green + 1 Andis UltraEdge Detachable Clipper Blade + 1 Tile Pro (2020) - 1 Pack + 1 </v>
      </c>
      <c r="W34" s="25" t="s">
        <v>424</v>
      </c>
      <c r="X34" s="24" t="s">
        <v>390</v>
      </c>
      <c r="Y34" s="152" t="str">
        <f t="shared" si="3"/>
        <v>This Bundle Contains: 1 Andis UltraEdge Super 2-Speed Detachable Blade Clipper, Professional Animal/Dog Grooming, AGC2 - Green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34" s="23" t="s">
        <v>441</v>
      </c>
      <c r="AA34" s="23"/>
      <c r="AB34" s="23"/>
      <c r="AC34" s="23"/>
    </row>
    <row r="35" spans="2:30" s="207" customFormat="1">
      <c r="B35" s="6" t="s">
        <v>315</v>
      </c>
      <c r="C35" s="203" t="s">
        <v>342</v>
      </c>
      <c r="D35" s="151" t="s">
        <v>343</v>
      </c>
      <c r="E35" s="207">
        <v>59.99</v>
      </c>
      <c r="F35" s="39" t="s">
        <v>327</v>
      </c>
      <c r="G35" s="151" t="s">
        <v>332</v>
      </c>
      <c r="H35" s="207">
        <v>102.4</v>
      </c>
      <c r="I35" s="208" t="s">
        <v>373</v>
      </c>
      <c r="J35" s="6"/>
      <c r="K35" s="208"/>
      <c r="L35" s="208"/>
      <c r="M35" s="6"/>
      <c r="N35" s="208"/>
      <c r="O35" s="208"/>
      <c r="P35" s="208"/>
      <c r="Q35" s="208" t="s">
        <v>2898</v>
      </c>
      <c r="R35" s="204" t="str">
        <f t="shared" si="0"/>
        <v xml:space="preserve">Andis 04710 Professional T-Outliner Beard/Hair Trimmer with T-Blade, Gray, Model GTO + Andis 8-Inch Curved Shear - Right Handed +  + </v>
      </c>
      <c r="S35" s="208" t="s">
        <v>457</v>
      </c>
      <c r="T35" s="208">
        <f t="shared" si="1"/>
        <v>162.39000000000001</v>
      </c>
      <c r="U35" s="151" t="str">
        <f t="shared" si="2"/>
        <v>&lt;br&gt;&lt;b&gt;Andis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35" s="151" t="str">
        <f t="shared" si="5"/>
        <v xml:space="preserve">This Bundle Contains: 1 Andis 04710 Professional T-Outliner Beard/Hair Trimmer with T-Blade, Gray, Model GTO + 1 Andis 8-Inch Curved Shear - Right Handed + 1  + 1 </v>
      </c>
      <c r="W35" s="151" t="s">
        <v>425</v>
      </c>
      <c r="X35" s="208" t="s">
        <v>391</v>
      </c>
      <c r="Y35" s="152" t="str">
        <f t="shared" si="3"/>
        <v>This Bundle Contains: 1 Andis 04710 Professional T-Outliner Beard/Hair Trimmer with T-Blade, Gray, Model GTO + 1 Andis 8-Inch Curved Shear - Right Handed&lt;br&gt;&lt;b&gt;Andis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35" s="208" t="s">
        <v>442</v>
      </c>
      <c r="AA35" s="208"/>
      <c r="AB35" s="208"/>
      <c r="AC35" s="208"/>
    </row>
    <row r="36" spans="2:30" s="207" customFormat="1">
      <c r="B36" s="6" t="s">
        <v>316</v>
      </c>
      <c r="C36" s="203" t="s">
        <v>350</v>
      </c>
      <c r="D36" s="151" t="s">
        <v>377</v>
      </c>
      <c r="E36" s="207">
        <v>59.99</v>
      </c>
      <c r="F36" s="39" t="s">
        <v>338</v>
      </c>
      <c r="G36" s="151" t="s">
        <v>336</v>
      </c>
      <c r="H36" s="207">
        <v>9.33</v>
      </c>
      <c r="I36" s="208" t="s">
        <v>374</v>
      </c>
      <c r="J36" s="39" t="s">
        <v>326</v>
      </c>
      <c r="K36" s="151" t="s">
        <v>325</v>
      </c>
      <c r="L36" s="207">
        <v>75.3</v>
      </c>
      <c r="M36" s="6" t="s">
        <v>376</v>
      </c>
      <c r="N36" s="208"/>
      <c r="O36" s="208"/>
      <c r="P36" s="208"/>
      <c r="Q36" s="208" t="s">
        <v>2898</v>
      </c>
      <c r="R36" s="13" t="str">
        <f t="shared" si="0"/>
        <v xml:space="preserve">Andis 04603 Go Professional Outliner II Square Blade Trimmer , Gray + Andis Premium Nail Clipper - Large + Andis 8-inch Straight Shear - Right Handed + </v>
      </c>
      <c r="S36" s="208" t="s">
        <v>458</v>
      </c>
      <c r="T36" s="208">
        <f t="shared" si="1"/>
        <v>144.62</v>
      </c>
      <c r="U36" s="151" t="str">
        <f t="shared" si="2"/>
        <v>&lt;br&gt;&lt;b&gt;Andis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36" s="151" t="str">
        <f t="shared" si="5"/>
        <v xml:space="preserve">This Bundle Contains: 1 Andis 04603 Go Professional Outliner II Square Blade Trimmer , Gray + 1 Andis Premium Nail Clipper - Large + 1 Andis 8-inch Straight Shear - Right Handed + 1 </v>
      </c>
      <c r="W36" s="151" t="s">
        <v>426</v>
      </c>
      <c r="X36" s="208" t="s">
        <v>392</v>
      </c>
      <c r="Y36" s="152" t="str">
        <f t="shared" si="3"/>
        <v>This Bundle Contains: 1 Andis 04603 Go Professional Outliner II Square Blade Trimmer , Gray + 1 Andis Premium Nail Clipper - Large + 1 Andis 8-inch Straight Shear - Right Handed&lt;br&gt;&lt;b&gt;Andis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36" s="208" t="s">
        <v>443</v>
      </c>
      <c r="AA36" s="208"/>
      <c r="AB36" s="208"/>
      <c r="AC36" s="208"/>
    </row>
    <row r="37" spans="2:30" s="207" customFormat="1">
      <c r="B37" s="6" t="s">
        <v>317</v>
      </c>
      <c r="C37" s="203" t="s">
        <v>347</v>
      </c>
      <c r="D37" s="151" t="s">
        <v>349</v>
      </c>
      <c r="E37" s="207">
        <v>119.95</v>
      </c>
      <c r="F37" s="39" t="s">
        <v>326</v>
      </c>
      <c r="G37" s="151" t="s">
        <v>325</v>
      </c>
      <c r="H37" s="207">
        <v>75.3</v>
      </c>
      <c r="I37" s="6" t="s">
        <v>376</v>
      </c>
      <c r="J37" s="6"/>
      <c r="K37" s="208"/>
      <c r="L37" s="208"/>
      <c r="M37" s="6"/>
      <c r="N37" s="208"/>
      <c r="O37" s="208"/>
      <c r="P37" s="208"/>
      <c r="Q37" s="208" t="s">
        <v>2898</v>
      </c>
      <c r="R37" s="204" t="str">
        <f t="shared" si="0"/>
        <v xml:space="preserve">Andis Master 15-Watt Adjustable Blade Hair Clipper, Silver (01557) + Andis 8-inch Straight Shear - Right Handed +  + </v>
      </c>
      <c r="S37" s="208" t="s">
        <v>459</v>
      </c>
      <c r="T37" s="208">
        <f t="shared" si="1"/>
        <v>195.25</v>
      </c>
      <c r="U37" s="151" t="str">
        <f t="shared" si="2"/>
        <v>&lt;br&gt;&lt;b&gt;Andis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37" s="151" t="str">
        <f t="shared" si="5"/>
        <v xml:space="preserve">This Bundle Contains: 1 Andis Master 15-Watt Adjustable Blade Hair Clipper, Silver (01557) + 1 Andis 8-inch Straight Shear - Right Handed + 1  + 1 </v>
      </c>
      <c r="W37" s="151" t="s">
        <v>431</v>
      </c>
      <c r="X37" s="208" t="s">
        <v>432</v>
      </c>
      <c r="Y37" s="152" t="str">
        <f t="shared" si="3"/>
        <v>This Bundle Contains: 1 Andis Master 15-Watt Adjustable Blade Hair Clipper, Silver (01557) + 1 Andis 8-inch Straight Shear - Right Handed&lt;br&gt;&lt;b&gt;Andis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37" s="208" t="s">
        <v>444</v>
      </c>
      <c r="AA37" s="208"/>
      <c r="AB37" s="208"/>
      <c r="AC37" s="208"/>
    </row>
    <row r="38" spans="2:30" s="207" customFormat="1">
      <c r="B38" s="6" t="s">
        <v>318</v>
      </c>
      <c r="C38" s="203" t="s">
        <v>350</v>
      </c>
      <c r="D38" s="151" t="s">
        <v>377</v>
      </c>
      <c r="E38" s="207">
        <v>59.99</v>
      </c>
      <c r="F38" s="39" t="s">
        <v>338</v>
      </c>
      <c r="G38" s="151" t="s">
        <v>336</v>
      </c>
      <c r="H38" s="207">
        <v>9.33</v>
      </c>
      <c r="I38" s="208" t="s">
        <v>374</v>
      </c>
      <c r="J38" s="6"/>
      <c r="K38" s="208"/>
      <c r="L38" s="208"/>
      <c r="M38" s="6"/>
      <c r="N38" s="208"/>
      <c r="O38" s="208"/>
      <c r="P38" s="208"/>
      <c r="Q38" s="208" t="s">
        <v>2898</v>
      </c>
      <c r="R38" s="13" t="str">
        <f t="shared" si="0"/>
        <v xml:space="preserve">Andis 04603 Go Professional Outliner II Square Blade Trimmer , Gray + Andis Premium Nail Clipper - Large +  + </v>
      </c>
      <c r="S38" s="208" t="s">
        <v>460</v>
      </c>
      <c r="T38" s="208">
        <f t="shared" si="1"/>
        <v>69.320000000000007</v>
      </c>
      <c r="U38" s="151" t="str">
        <f t="shared" si="2"/>
        <v>&lt;br&gt;&lt;b&gt;Andis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v>
      </c>
      <c r="V38" s="151" t="str">
        <f t="shared" si="5"/>
        <v xml:space="preserve">This Bundle Contains: 1 Andis 04603 Go Professional Outliner II Square Blade Trimmer , Gray + 1 Andis Premium Nail Clipper - Large + 1  + 1 </v>
      </c>
      <c r="W38" s="151" t="s">
        <v>427</v>
      </c>
      <c r="X38" s="208" t="s">
        <v>393</v>
      </c>
      <c r="Y38" s="152" t="str">
        <f t="shared" si="3"/>
        <v>This Bundle Contains: 1 Andis 04603 Go Professional Outliner II Square Blade Trimmer , Gray + 1 Andis Premium Nail Clipper - Large&lt;br&gt;&lt;b&gt;Andis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v>
      </c>
      <c r="Z38" s="208" t="s">
        <v>445</v>
      </c>
      <c r="AA38" s="208"/>
      <c r="AB38" s="208"/>
      <c r="AC38" s="208"/>
    </row>
    <row r="39" spans="2:30" s="207" customFormat="1">
      <c r="B39" s="6" t="s">
        <v>319</v>
      </c>
      <c r="C39" s="203" t="s">
        <v>347</v>
      </c>
      <c r="D39" s="151" t="s">
        <v>349</v>
      </c>
      <c r="E39" s="207">
        <v>119.95</v>
      </c>
      <c r="F39" s="39" t="s">
        <v>328</v>
      </c>
      <c r="G39" s="151" t="s">
        <v>330</v>
      </c>
      <c r="H39" s="207">
        <v>63.8</v>
      </c>
      <c r="I39" s="208" t="s">
        <v>375</v>
      </c>
      <c r="J39" s="40" t="s">
        <v>368</v>
      </c>
      <c r="K39" s="14" t="s">
        <v>370</v>
      </c>
      <c r="L39" s="207">
        <v>34.99</v>
      </c>
      <c r="M39" s="12" t="s">
        <v>371</v>
      </c>
      <c r="N39" s="208"/>
      <c r="O39" s="208"/>
      <c r="P39" s="208"/>
      <c r="Q39" s="208" t="s">
        <v>2898</v>
      </c>
      <c r="R39" s="204" t="str">
        <f t="shared" si="0"/>
        <v xml:space="preserve">Andis Master 15-Watt Adjustable Blade Hair Clipper, Silver (01557) + Andis Tool Tote Bag + Tile Pro (2020) - 1 Pack + </v>
      </c>
      <c r="S39" s="208" t="s">
        <v>461</v>
      </c>
      <c r="T39" s="208">
        <f t="shared" si="1"/>
        <v>218.74</v>
      </c>
      <c r="U39" s="151" t="str">
        <f t="shared" si="2"/>
        <v>&lt;br&gt;&lt;b&gt;Andis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9" s="151" t="str">
        <f t="shared" si="5"/>
        <v xml:space="preserve">This Bundle Contains: 1 Andis Master 15-Watt Adjustable Blade Hair Clipper, Silver (01557) + 1 Andis Tool Tote Bag + 1 Tile Pro (2020) - 1 Pack + 1 </v>
      </c>
      <c r="W39" s="151" t="s">
        <v>428</v>
      </c>
      <c r="X39" s="208" t="s">
        <v>394</v>
      </c>
      <c r="Y39" s="152" t="str">
        <f t="shared" si="3"/>
        <v>This Bundle Contains: 1 Andis Master 15-Watt Adjustable Blade Hair Clipper, Silver (01557) + 1 Andis Tool Tote Bag + 1 Tile Pro (2020) - 1 Pack&lt;br&gt;&lt;b&gt;Andis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39" s="208" t="s">
        <v>446</v>
      </c>
      <c r="AA39" s="208"/>
      <c r="AB39" s="208"/>
      <c r="AC39" s="208"/>
    </row>
    <row r="40" spans="2:30" s="207" customFormat="1">
      <c r="B40" s="6" t="s">
        <v>320</v>
      </c>
      <c r="C40" s="203" t="s">
        <v>347</v>
      </c>
      <c r="D40" s="151" t="s">
        <v>349</v>
      </c>
      <c r="E40" s="207">
        <v>119.95</v>
      </c>
      <c r="F40" s="39" t="s">
        <v>328</v>
      </c>
      <c r="G40" s="151" t="s">
        <v>330</v>
      </c>
      <c r="H40" s="207">
        <v>63.8</v>
      </c>
      <c r="I40" s="208" t="s">
        <v>375</v>
      </c>
      <c r="J40" s="6"/>
      <c r="K40" s="208"/>
      <c r="L40" s="208"/>
      <c r="M40" s="6"/>
      <c r="N40" s="208"/>
      <c r="O40" s="208"/>
      <c r="P40" s="208"/>
      <c r="Q40" s="208" t="s">
        <v>2898</v>
      </c>
      <c r="R40" s="13" t="str">
        <f t="shared" si="0"/>
        <v xml:space="preserve">Andis Master 15-Watt Adjustable Blade Hair Clipper, Silver (01557) + Andis Tool Tote Bag +  + </v>
      </c>
      <c r="S40" s="208" t="s">
        <v>462</v>
      </c>
      <c r="T40" s="208">
        <f t="shared" si="1"/>
        <v>183.75</v>
      </c>
      <c r="U40" s="151" t="str">
        <f t="shared" si="2"/>
        <v>&lt;br&gt;&lt;b&gt;Andis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v>
      </c>
      <c r="V40" s="151" t="str">
        <f t="shared" si="5"/>
        <v xml:space="preserve">This Bundle Contains: 1 Andis Master 15-Watt Adjustable Blade Hair Clipper, Silver (01557) + 1 Andis Tool Tote Bag + 1  + 1 </v>
      </c>
      <c r="W40" s="151" t="s">
        <v>429</v>
      </c>
      <c r="X40" s="208" t="s">
        <v>395</v>
      </c>
      <c r="Y40" s="152" t="str">
        <f t="shared" si="3"/>
        <v>This Bundle Contains: 1 Andis Master 15-Watt Adjustable Blade Hair Clipper, Silver (01557) + 1 Andis Tool Tote Bag&lt;br&gt;&lt;b&gt;Andis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v>
      </c>
      <c r="Z40" s="208" t="s">
        <v>447</v>
      </c>
      <c r="AA40" s="208"/>
      <c r="AB40" s="208"/>
      <c r="AC40" s="208"/>
    </row>
    <row r="41" spans="2:30" s="207" customFormat="1">
      <c r="B41" s="6" t="s">
        <v>321</v>
      </c>
      <c r="C41" s="203" t="s">
        <v>342</v>
      </c>
      <c r="D41" s="151" t="s">
        <v>343</v>
      </c>
      <c r="E41" s="207">
        <v>59.99</v>
      </c>
      <c r="F41" s="39" t="s">
        <v>327</v>
      </c>
      <c r="G41" s="151" t="s">
        <v>332</v>
      </c>
      <c r="H41" s="207">
        <v>102.4</v>
      </c>
      <c r="I41" s="208" t="s">
        <v>373</v>
      </c>
      <c r="J41" s="39" t="s">
        <v>326</v>
      </c>
      <c r="K41" s="151" t="s">
        <v>325</v>
      </c>
      <c r="L41" s="207">
        <v>75.3</v>
      </c>
      <c r="M41" s="6" t="s">
        <v>376</v>
      </c>
      <c r="N41" s="208"/>
      <c r="O41" s="208"/>
      <c r="P41" s="208"/>
      <c r="Q41" s="208" t="s">
        <v>2898</v>
      </c>
      <c r="R41" s="204" t="str">
        <f t="shared" si="0"/>
        <v xml:space="preserve">Andis 04710 Professional T-Outliner Beard/Hair Trimmer with T-Blade, Gray, Model GTO + Andis 8-Inch Curved Shear - Right Handed + Andis 8-inch Straight Shear - Right Handed + </v>
      </c>
      <c r="S41" s="208" t="s">
        <v>463</v>
      </c>
      <c r="T41" s="208">
        <f t="shared" si="1"/>
        <v>237.69</v>
      </c>
      <c r="U41" s="151" t="str">
        <f t="shared" si="2"/>
        <v>&lt;br&gt;&lt;b&gt;Andis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41" s="151" t="str">
        <f t="shared" si="5"/>
        <v xml:space="preserve">This Bundle Contains: 1 Andis 04710 Professional T-Outliner Beard/Hair Trimmer with T-Blade, Gray, Model GTO + 1 Andis 8-Inch Curved Shear - Right Handed + 1 Andis 8-inch Straight Shear - Right Handed + 1 </v>
      </c>
      <c r="W41" s="151" t="s">
        <v>430</v>
      </c>
      <c r="X41" s="208" t="s">
        <v>396</v>
      </c>
      <c r="Y41" s="152" t="str">
        <f t="shared" si="3"/>
        <v>This Bundle Contains: 1 Andis 04710 Professional T-Outliner Beard/Hair Trimmer with T-Blade, Gray, Model GTO + 1 Andis 8-Inch Curved Shear - Right Handed + 1 Andis 8-inch Straight Shear - Right Handed&lt;br&gt;&lt;b&gt;Andis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41" s="208" t="s">
        <v>448</v>
      </c>
      <c r="AA41" s="208"/>
      <c r="AB41" s="208"/>
      <c r="AC41" s="208"/>
    </row>
    <row r="42" spans="2:30">
      <c r="B42" s="239" t="s">
        <v>4572</v>
      </c>
      <c r="C42" s="249" t="s">
        <v>355</v>
      </c>
      <c r="D42" s="201" t="s">
        <v>354</v>
      </c>
      <c r="E42" s="250">
        <v>174.95</v>
      </c>
      <c r="F42" s="250" t="s">
        <v>327</v>
      </c>
      <c r="G42" s="201" t="s">
        <v>332</v>
      </c>
      <c r="H42" s="250">
        <v>102.4</v>
      </c>
      <c r="I42" s="185" t="s">
        <v>373</v>
      </c>
      <c r="J42" s="250" t="s">
        <v>326</v>
      </c>
      <c r="K42" s="201" t="s">
        <v>325</v>
      </c>
      <c r="L42" s="250">
        <v>75.3</v>
      </c>
      <c r="M42" s="185" t="s">
        <v>376</v>
      </c>
      <c r="N42" s="250"/>
      <c r="O42" s="250"/>
      <c r="P42" s="250"/>
      <c r="Q42" s="208" t="s">
        <v>4583</v>
      </c>
      <c r="R42" s="204" t="str">
        <f t="shared" si="0"/>
        <v xml:space="preserve">Andis UltraEdge Super 2-Speed Detachable Blade Clipper, Professional Animal/Dog Grooming, AGC2 - Blue + Andis 8-Inch Curved Shear - Right Handed + Andis 8-inch Straight Shear - Right Handed + </v>
      </c>
      <c r="S42" s="185" t="s">
        <v>4584</v>
      </c>
      <c r="T42" s="208">
        <f t="shared" si="1"/>
        <v>352.65000000000003</v>
      </c>
      <c r="U42"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42" s="151" t="str">
        <f t="shared" si="5"/>
        <v xml:space="preserve">This Bundle Contains: 1 Andis UltraEdge Super 2-Speed Detachable Blade Clipper, Professional Animal/Dog Grooming, AGC2 - Blue + 1 Andis 8-Inch Curved Shear - Right Handed + 1 Andis 8-inch Straight Shear - Right Handed + 1 </v>
      </c>
      <c r="W42" s="185" t="s">
        <v>4595</v>
      </c>
      <c r="X42" s="185" t="s">
        <v>4606</v>
      </c>
      <c r="Y42" s="152" t="str">
        <f t="shared" si="3"/>
        <v>This Bundle Contains: 1 Andis UltraEdge Super 2-Speed Detachable Blade Clipper, Professional Animal/Dog Grooming, AGC2 - Blue + 1 Andis 8-Inch Curved Shear - Right Handed + 1 Andis 8-inch Straight Shear - Right Handed&lt;br&gt;&lt;b&gt;Andis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42" s="185" t="s">
        <v>4609</v>
      </c>
      <c r="AA42" s="185"/>
      <c r="AB42" s="185"/>
      <c r="AC42" s="250"/>
      <c r="AD42" s="250"/>
    </row>
    <row r="43" spans="2:30">
      <c r="B43" s="239" t="s">
        <v>4573</v>
      </c>
      <c r="C43" s="249" t="s">
        <v>356</v>
      </c>
      <c r="D43" s="201" t="s">
        <v>354</v>
      </c>
      <c r="E43" s="250">
        <v>174.95</v>
      </c>
      <c r="F43" s="250" t="s">
        <v>327</v>
      </c>
      <c r="G43" s="201" t="s">
        <v>332</v>
      </c>
      <c r="H43" s="250">
        <v>102.4</v>
      </c>
      <c r="I43" s="185" t="s">
        <v>373</v>
      </c>
      <c r="J43" s="250" t="s">
        <v>326</v>
      </c>
      <c r="K43" s="201" t="s">
        <v>325</v>
      </c>
      <c r="L43" s="250">
        <v>75.3</v>
      </c>
      <c r="M43" s="185" t="s">
        <v>376</v>
      </c>
      <c r="N43" s="250"/>
      <c r="O43" s="250"/>
      <c r="P43" s="250"/>
      <c r="Q43" s="208" t="s">
        <v>4583</v>
      </c>
      <c r="R43" s="204" t="str">
        <f t="shared" si="0"/>
        <v xml:space="preserve">Andis UltraEdge Super 2-Speed Detachable Blade Clipper, Professional Animal/Dog Grooming, AGC2 - Burgundy + Andis 8-Inch Curved Shear - Right Handed + Andis 8-inch Straight Shear - Right Handed + </v>
      </c>
      <c r="S43" s="185" t="s">
        <v>4585</v>
      </c>
      <c r="T43" s="208">
        <f t="shared" si="1"/>
        <v>352.65000000000003</v>
      </c>
      <c r="U43"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43" s="151" t="str">
        <f t="shared" si="5"/>
        <v xml:space="preserve">This Bundle Contains: 1 Andis UltraEdge Super 2-Speed Detachable Blade Clipper, Professional Animal/Dog Grooming, AGC2 - Burgundy + 1 Andis 8-Inch Curved Shear - Right Handed + 1 Andis 8-inch Straight Shear - Right Handed + 1 </v>
      </c>
      <c r="W43" s="185" t="s">
        <v>4596</v>
      </c>
      <c r="X43" s="185" t="s">
        <v>4606</v>
      </c>
      <c r="Y43" s="152" t="str">
        <f t="shared" si="3"/>
        <v>This Bundle Contains: 1 Andis UltraEdge Super 2-Speed Detachable Blade Clipper, Professional Animal/Dog Grooming, AGC2 - Burgundy + 1 Andis 8-Inch Curved Shear - Right Handed + 1 Andis 8-inch Straight Shear - Right Handed &lt;br&gt;&lt;b&gt;Andis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43" s="185" t="s">
        <v>4610</v>
      </c>
      <c r="AA43" s="185"/>
      <c r="AB43" s="185"/>
      <c r="AC43" s="250"/>
      <c r="AD43" s="250"/>
    </row>
    <row r="44" spans="2:30">
      <c r="B44" s="239" t="s">
        <v>4574</v>
      </c>
      <c r="C44" s="249" t="s">
        <v>361</v>
      </c>
      <c r="D44" s="201" t="s">
        <v>354</v>
      </c>
      <c r="E44" s="250">
        <v>174.95</v>
      </c>
      <c r="F44" s="250" t="s">
        <v>327</v>
      </c>
      <c r="G44" s="201" t="s">
        <v>332</v>
      </c>
      <c r="H44" s="250">
        <v>102.4</v>
      </c>
      <c r="I44" s="185" t="s">
        <v>373</v>
      </c>
      <c r="J44" s="250" t="s">
        <v>326</v>
      </c>
      <c r="K44" s="201" t="s">
        <v>325</v>
      </c>
      <c r="L44" s="250">
        <v>75.3</v>
      </c>
      <c r="M44" s="185" t="s">
        <v>376</v>
      </c>
      <c r="N44" s="250"/>
      <c r="O44" s="250"/>
      <c r="P44" s="250"/>
      <c r="Q44" s="208" t="s">
        <v>4583</v>
      </c>
      <c r="R44" s="204" t="str">
        <f t="shared" si="0"/>
        <v xml:space="preserve">Andis UltraEdge Super 2-Speed Detachable Blade Clipper, Professional Animal/Dog Grooming, AGC2 - Green + Andis 8-Inch Curved Shear - Right Handed + Andis 8-inch Straight Shear - Right Handed + </v>
      </c>
      <c r="S44" s="185" t="s">
        <v>4586</v>
      </c>
      <c r="T44" s="208">
        <f t="shared" si="1"/>
        <v>352.65000000000003</v>
      </c>
      <c r="U44"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44" s="151" t="str">
        <f t="shared" si="5"/>
        <v xml:space="preserve">This Bundle Contains: 1 Andis UltraEdge Super 2-Speed Detachable Blade Clipper, Professional Animal/Dog Grooming, AGC2 - Green + 1 Andis 8-Inch Curved Shear - Right Handed + 1 Andis 8-inch Straight Shear - Right Handed + 1 </v>
      </c>
      <c r="W44" s="185" t="s">
        <v>4597</v>
      </c>
      <c r="X44" s="185" t="s">
        <v>4606</v>
      </c>
      <c r="Y44" s="152" t="str">
        <f t="shared" si="3"/>
        <v>This Bundle Contains: 1 Andis UltraEdge Super 2-Speed Detachable Blade Clipper, Professional Animal/Dog Grooming, AGC2 - Green + 1 Andis 8-Inch Curved Shear - Right Handed + 1 Andis 8-inch Straight Shear - Right Handed&lt;br&gt;&lt;b&gt;Andis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44" s="185" t="s">
        <v>4611</v>
      </c>
      <c r="AA44" s="185"/>
      <c r="AB44" s="185"/>
      <c r="AC44" s="250"/>
      <c r="AD44" s="250"/>
    </row>
    <row r="45" spans="2:30">
      <c r="B45" s="239" t="s">
        <v>4575</v>
      </c>
      <c r="C45" s="249" t="s">
        <v>355</v>
      </c>
      <c r="D45" s="201" t="s">
        <v>354</v>
      </c>
      <c r="E45" s="250">
        <v>174.95</v>
      </c>
      <c r="F45" s="185" t="s">
        <v>4564</v>
      </c>
      <c r="G45" s="251" t="s">
        <v>4565</v>
      </c>
      <c r="H45" s="185">
        <v>9.18</v>
      </c>
      <c r="I45" s="250"/>
      <c r="J45" s="250"/>
      <c r="K45" s="250"/>
      <c r="L45" s="250"/>
      <c r="M45" s="250"/>
      <c r="N45" s="250"/>
      <c r="O45" s="250"/>
      <c r="P45" s="250"/>
      <c r="Q45" s="208" t="s">
        <v>4583</v>
      </c>
      <c r="R45" s="204" t="str">
        <f t="shared" si="0"/>
        <v xml:space="preserve">Andis UltraEdge Super 2-Speed Detachable Blade Clipper, Professional Animal/Dog Grooming, AGC2 - Blue + Blade Carrying Bag +  + </v>
      </c>
      <c r="S45" s="185" t="s">
        <v>4587</v>
      </c>
      <c r="T45" s="208">
        <f t="shared" si="1"/>
        <v>184.13</v>
      </c>
      <c r="U45"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v>
      </c>
      <c r="V45" s="151" t="str">
        <f t="shared" si="5"/>
        <v xml:space="preserve">This Bundle Contains: 1 Andis UltraEdge Super 2-Speed Detachable Blade Clipper, Professional Animal/Dog Grooming, AGC2 - Blue + 1 Blade Carrying Bag + 1  + 1 </v>
      </c>
      <c r="W45" s="185" t="s">
        <v>4598</v>
      </c>
      <c r="X45" s="185" t="s">
        <v>4607</v>
      </c>
      <c r="Y45" s="152" t="str">
        <f t="shared" si="3"/>
        <v>This Bundle Contains: 1 Andis UltraEdge Super 2-Speed Detachable Blade Clipper, Professional Animal/Dog Grooming, AGC2 - Blue + 1 Blade Carrying Bag &lt;br&gt;&lt;b&gt;Andis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v>
      </c>
      <c r="Z45" s="185" t="s">
        <v>4612</v>
      </c>
      <c r="AA45" s="185"/>
      <c r="AB45" s="185"/>
      <c r="AC45" s="250"/>
      <c r="AD45" s="250"/>
    </row>
    <row r="46" spans="2:30">
      <c r="B46" s="239" t="s">
        <v>4576</v>
      </c>
      <c r="C46" s="249" t="s">
        <v>355</v>
      </c>
      <c r="D46" s="201" t="s">
        <v>354</v>
      </c>
      <c r="E46" s="250">
        <v>174.95</v>
      </c>
      <c r="F46" s="185" t="s">
        <v>4566</v>
      </c>
      <c r="G46" s="251" t="s">
        <v>4567</v>
      </c>
      <c r="H46" s="185">
        <v>15.59</v>
      </c>
      <c r="I46" s="250"/>
      <c r="J46" s="250"/>
      <c r="K46" s="250"/>
      <c r="L46" s="250"/>
      <c r="M46" s="250"/>
      <c r="N46" s="250"/>
      <c r="O46" s="250"/>
      <c r="P46" s="250"/>
      <c r="Q46" s="208" t="s">
        <v>4583</v>
      </c>
      <c r="R46" s="204" t="str">
        <f t="shared" si="0"/>
        <v xml:space="preserve">Andis UltraEdge Super 2-Speed Detachable Blade Clipper, Professional Animal/Dog Grooming, AGC2 - Blue + Blade Carrying Case +  + </v>
      </c>
      <c r="S46" s="185" t="s">
        <v>4588</v>
      </c>
      <c r="T46" s="208">
        <f t="shared" si="1"/>
        <v>190.54</v>
      </c>
      <c r="U46"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v>
      </c>
      <c r="V46" s="151" t="str">
        <f t="shared" si="5"/>
        <v xml:space="preserve">This Bundle Contains: 1 Andis UltraEdge Super 2-Speed Detachable Blade Clipper, Professional Animal/Dog Grooming, AGC2 - Blue + 1 Blade Carrying Case + 1  + 1 </v>
      </c>
      <c r="W46" s="185" t="s">
        <v>4599</v>
      </c>
      <c r="X46" s="185" t="s">
        <v>4608</v>
      </c>
      <c r="Y46" s="152" t="str">
        <f t="shared" si="3"/>
        <v>This Bundle Contains: 1 Andis UltraEdge Super 2-Speed Detachable Blade Clipper, Professional Animal/Dog Grooming, AGC2 - Blue + 1 Blade Carrying Case &lt;br&gt;&lt;b&gt;Andis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v>
      </c>
      <c r="Z46" s="185" t="s">
        <v>4613</v>
      </c>
      <c r="AA46" s="185"/>
      <c r="AB46" s="185"/>
      <c r="AC46" s="250"/>
      <c r="AD46" s="250"/>
    </row>
    <row r="47" spans="2:30">
      <c r="B47" s="239" t="s">
        <v>4577</v>
      </c>
      <c r="C47" s="249" t="s">
        <v>356</v>
      </c>
      <c r="D47" s="201" t="s">
        <v>354</v>
      </c>
      <c r="E47" s="250">
        <v>174.95</v>
      </c>
      <c r="F47" s="185" t="s">
        <v>4564</v>
      </c>
      <c r="G47" s="251" t="s">
        <v>4565</v>
      </c>
      <c r="H47" s="185">
        <v>9.18</v>
      </c>
      <c r="I47" s="250"/>
      <c r="J47" s="250"/>
      <c r="K47" s="250"/>
      <c r="L47" s="250"/>
      <c r="M47" s="250"/>
      <c r="N47" s="250"/>
      <c r="O47" s="250"/>
      <c r="P47" s="250"/>
      <c r="Q47" s="208" t="s">
        <v>4583</v>
      </c>
      <c r="R47" s="204" t="str">
        <f t="shared" si="0"/>
        <v xml:space="preserve">Andis UltraEdge Super 2-Speed Detachable Blade Clipper, Professional Animal/Dog Grooming, AGC2 - Burgundy + Blade Carrying Bag +  + </v>
      </c>
      <c r="S47" s="185" t="s">
        <v>4589</v>
      </c>
      <c r="T47" s="208">
        <f t="shared" si="1"/>
        <v>184.13</v>
      </c>
      <c r="U47"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v>
      </c>
      <c r="V47" s="151" t="str">
        <f t="shared" si="5"/>
        <v xml:space="preserve">This Bundle Contains: 1 Andis UltraEdge Super 2-Speed Detachable Blade Clipper, Professional Animal/Dog Grooming, AGC2 - Burgundy + 1 Blade Carrying Bag + 1  + 1 </v>
      </c>
      <c r="W47" s="185" t="s">
        <v>4600</v>
      </c>
      <c r="X47" s="185" t="s">
        <v>4607</v>
      </c>
      <c r="Y47" s="152" t="str">
        <f t="shared" si="3"/>
        <v>This Bundle Contains: 1 Andis UltraEdge Super 2-Speed Detachable Blade Clipper, Professional Animal/Dog Grooming, AGC2 - Burgundy + 1 Blade Carrying Bag&lt;br&gt;&lt;b&gt;Andis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v>
      </c>
      <c r="Z47" s="185" t="s">
        <v>4614</v>
      </c>
      <c r="AA47" s="185"/>
      <c r="AB47" s="185"/>
      <c r="AC47" s="250"/>
      <c r="AD47" s="250"/>
    </row>
    <row r="48" spans="2:30">
      <c r="B48" s="239" t="s">
        <v>4578</v>
      </c>
      <c r="C48" s="249" t="s">
        <v>356</v>
      </c>
      <c r="D48" s="201" t="s">
        <v>354</v>
      </c>
      <c r="E48" s="250">
        <v>174.95</v>
      </c>
      <c r="F48" s="185" t="s">
        <v>4566</v>
      </c>
      <c r="G48" s="251" t="s">
        <v>4567</v>
      </c>
      <c r="H48" s="185">
        <v>15.59</v>
      </c>
      <c r="I48" s="250"/>
      <c r="J48" s="250"/>
      <c r="K48" s="250"/>
      <c r="L48" s="250"/>
      <c r="M48" s="250"/>
      <c r="N48" s="250"/>
      <c r="O48" s="250"/>
      <c r="P48" s="250"/>
      <c r="Q48" s="208" t="s">
        <v>4583</v>
      </c>
      <c r="R48" s="204" t="str">
        <f t="shared" si="0"/>
        <v xml:space="preserve">Andis UltraEdge Super 2-Speed Detachable Blade Clipper, Professional Animal/Dog Grooming, AGC2 - Burgundy + Blade Carrying Case +  + </v>
      </c>
      <c r="S48" s="185" t="s">
        <v>4590</v>
      </c>
      <c r="T48" s="208">
        <f t="shared" si="1"/>
        <v>190.54</v>
      </c>
      <c r="U48"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v>
      </c>
      <c r="V48" s="151" t="str">
        <f t="shared" si="5"/>
        <v xml:space="preserve">This Bundle Contains: 1 Andis UltraEdge Super 2-Speed Detachable Blade Clipper, Professional Animal/Dog Grooming, AGC2 - Burgundy + 1 Blade Carrying Case + 1  + 1 </v>
      </c>
      <c r="W48" s="185" t="s">
        <v>4601</v>
      </c>
      <c r="X48" s="185" t="s">
        <v>4608</v>
      </c>
      <c r="Y48" s="152" t="str">
        <f t="shared" si="3"/>
        <v>This Bundle Contains: 1 Andis UltraEdge Super 2-Speed Detachable Blade Clipper, Professional Animal/Dog Grooming, AGC2 - Burgundy + 1 Blade Carrying Case&lt;br&gt;&lt;b&gt;Andis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v>
      </c>
      <c r="Z48" s="185" t="s">
        <v>4615</v>
      </c>
      <c r="AA48" s="185"/>
      <c r="AB48" s="185"/>
      <c r="AC48" s="250"/>
      <c r="AD48" s="250"/>
    </row>
    <row r="49" spans="2:30">
      <c r="B49" s="239" t="s">
        <v>4579</v>
      </c>
      <c r="C49" s="249" t="s">
        <v>361</v>
      </c>
      <c r="D49" s="201" t="s">
        <v>354</v>
      </c>
      <c r="E49" s="250">
        <v>174.95</v>
      </c>
      <c r="F49" s="185" t="s">
        <v>4564</v>
      </c>
      <c r="G49" s="251" t="s">
        <v>4565</v>
      </c>
      <c r="H49" s="185">
        <v>9.18</v>
      </c>
      <c r="I49" s="250"/>
      <c r="J49" s="250"/>
      <c r="K49" s="250"/>
      <c r="L49" s="250"/>
      <c r="M49" s="250"/>
      <c r="N49" s="250"/>
      <c r="O49" s="250"/>
      <c r="P49" s="250"/>
      <c r="Q49" s="208" t="s">
        <v>4583</v>
      </c>
      <c r="R49" s="204" t="str">
        <f t="shared" si="0"/>
        <v xml:space="preserve">Andis UltraEdge Super 2-Speed Detachable Blade Clipper, Professional Animal/Dog Grooming, AGC2 - Green + Blade Carrying Bag +  + </v>
      </c>
      <c r="S49" s="185" t="s">
        <v>4591</v>
      </c>
      <c r="T49" s="208">
        <f t="shared" si="1"/>
        <v>184.13</v>
      </c>
      <c r="U49"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v>
      </c>
      <c r="V49" s="151" t="str">
        <f t="shared" si="5"/>
        <v xml:space="preserve">This Bundle Contains: 1 Andis UltraEdge Super 2-Speed Detachable Blade Clipper, Professional Animal/Dog Grooming, AGC2 - Green + 1 Blade Carrying Bag + 1  + 1 </v>
      </c>
      <c r="W49" s="185" t="s">
        <v>4602</v>
      </c>
      <c r="X49" s="185" t="s">
        <v>4607</v>
      </c>
      <c r="Y49" s="152" t="str">
        <f t="shared" si="3"/>
        <v>This Bundle Contains: 1 Andis UltraEdge Super 2-Speed Detachable Blade Clipper, Professional Animal/Dog Grooming, AGC2 - Green + 1 Blade Carrying Bag&lt;br&gt;&lt;b&gt;Andis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Bag&lt;/b&gt;&lt;br&gt;, Conveniently store your blades in this flexible and easy to use blade bag. Carry up to 9 detachable UltraEdge or CeramicEdge blades in see-through pockets with velcro closures.  &lt;br&gt;</v>
      </c>
      <c r="Z49" s="185" t="s">
        <v>4616</v>
      </c>
      <c r="AA49" s="185"/>
      <c r="AB49" s="185"/>
      <c r="AC49" s="250"/>
      <c r="AD49" s="250"/>
    </row>
    <row r="50" spans="2:30">
      <c r="B50" s="239" t="s">
        <v>4580</v>
      </c>
      <c r="C50" s="249" t="s">
        <v>361</v>
      </c>
      <c r="D50" s="201" t="s">
        <v>354</v>
      </c>
      <c r="E50" s="250">
        <v>174.95</v>
      </c>
      <c r="F50" s="185" t="s">
        <v>4566</v>
      </c>
      <c r="G50" s="251" t="s">
        <v>4567</v>
      </c>
      <c r="H50" s="185">
        <v>15.59</v>
      </c>
      <c r="I50" s="250"/>
      <c r="J50" s="250"/>
      <c r="K50" s="250"/>
      <c r="L50" s="250"/>
      <c r="M50" s="250"/>
      <c r="N50" s="250"/>
      <c r="O50" s="250"/>
      <c r="P50" s="250"/>
      <c r="Q50" s="208" t="s">
        <v>4583</v>
      </c>
      <c r="R50" s="204" t="str">
        <f t="shared" si="0"/>
        <v xml:space="preserve">Andis UltraEdge Super 2-Speed Detachable Blade Clipper, Professional Animal/Dog Grooming, AGC2 - Green + Blade Carrying Case +  + </v>
      </c>
      <c r="S50" s="185" t="s">
        <v>4592</v>
      </c>
      <c r="T50" s="208">
        <f t="shared" si="1"/>
        <v>190.54</v>
      </c>
      <c r="U50" s="151"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v>
      </c>
      <c r="V50" s="151" t="str">
        <f t="shared" si="5"/>
        <v xml:space="preserve">This Bundle Contains: 1 Andis UltraEdge Super 2-Speed Detachable Blade Clipper, Professional Animal/Dog Grooming, AGC2 - Green + 1 Blade Carrying Case + 1  + 1 </v>
      </c>
      <c r="W50" s="185" t="s">
        <v>4603</v>
      </c>
      <c r="X50" s="185" t="s">
        <v>4608</v>
      </c>
      <c r="Y50" s="152" t="str">
        <f t="shared" si="3"/>
        <v>This Bundle Contains: 1 Andis UltraEdge Super 2-Speed Detachable Blade Clipper, Professional Animal/Dog Grooming, AGC2 - Green + 1 Blade Carrying Case&lt;br&gt;&lt;b&gt;Andis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equipment.&lt;br&gt;&lt;br&gt;&lt;b&gt;Blade Carrying Case&lt;/b&gt;&lt;br&gt;, Durable construction and resilient exterior. Holds most detachable blades with room for up to 12 CeramicEdge or UltraEdge blades. The case is lined in high density foam for maximum protection. Blades not included.  &lt;br&gt;</v>
      </c>
      <c r="Z50" s="185" t="s">
        <v>4617</v>
      </c>
      <c r="AA50" s="185"/>
      <c r="AB50" s="185"/>
      <c r="AC50" s="250"/>
      <c r="AD50" s="250"/>
    </row>
    <row r="51" spans="2:30">
      <c r="B51" s="239" t="s">
        <v>4581</v>
      </c>
      <c r="C51" s="185" t="s">
        <v>4568</v>
      </c>
      <c r="D51" s="251" t="s">
        <v>4569</v>
      </c>
      <c r="E51" s="185">
        <v>234.95</v>
      </c>
      <c r="F51" s="185" t="s">
        <v>4564</v>
      </c>
      <c r="G51" s="251" t="s">
        <v>4565</v>
      </c>
      <c r="H51" s="185">
        <v>9.18</v>
      </c>
      <c r="I51" s="250"/>
      <c r="J51" s="250"/>
      <c r="K51" s="250"/>
      <c r="L51" s="250"/>
      <c r="M51" s="250"/>
      <c r="N51" s="250"/>
      <c r="O51" s="250"/>
      <c r="P51" s="250"/>
      <c r="Q51" s="208" t="s">
        <v>4583</v>
      </c>
      <c r="R51" s="204" t="str">
        <f t="shared" si="0"/>
        <v xml:space="preserve">Excel 5-Speed+ Detachable Blade Clipper — Blue + Blade Carrying Bag +  + </v>
      </c>
      <c r="S51" s="185" t="s">
        <v>4593</v>
      </c>
      <c r="T51" s="208">
        <f t="shared" si="1"/>
        <v>244.13</v>
      </c>
      <c r="U51" s="151" t="str">
        <f t="shared" si="2"/>
        <v>&lt;br&gt;&lt;b&gt;Excel 5-Speed+ Detachable Blade Clipper — Blue&lt;/b&gt;&lt;br&gt;, A powerful, rotary motor clipper. Use lower speeds for cooler running and clipping around sensitive areas and higher speeds for a prettier coat finish. Soft-grip anti-slip housing for comfort and safety. CeramicEdge blade runs cooler and lasts longer.  &lt;br&gt;&lt;br&gt;&lt;b&gt;Blade Carrying Bag&lt;/b&gt;&lt;br&gt;, Conveniently store your blades in this flexible and easy to use blade bag. Carry up to 9 detachable UltraEdge or CeramicEdge blades in see-through pockets with velcro closures.  &lt;br&gt;</v>
      </c>
      <c r="V51" s="151" t="str">
        <f t="shared" si="5"/>
        <v xml:space="preserve">This Bundle Contains: 1 Excel 5-Speed+ Detachable Blade Clipper — Blue + 1 Blade Carrying Bag + 1  + 1 </v>
      </c>
      <c r="W51" s="185" t="s">
        <v>4604</v>
      </c>
      <c r="X51" s="151" t="str">
        <f t="shared" ref="X51:X54" si="6">G51 &amp; J51 &amp; N51 &amp;R51</f>
        <v xml:space="preserve">&lt;br&gt;&lt;b&gt;Blade Carrying Bag&lt;/b&gt;&lt;br&gt;, Conveniently store your blades in this flexible and easy to use blade bag. Carry up to 9 detachable UltraEdge or CeramicEdge blades in see-through pockets with velcro closures.  &lt;br&gt;Excel 5-Speed+ Detachable Blade Clipper — Blue + Blade Carrying Bag +  + </v>
      </c>
      <c r="Y51" s="152" t="str">
        <f t="shared" si="3"/>
        <v xml:space="preserve">This Bundle Contains: 1 Excel 5-Speed+ Detachable Blade Clipper — Blue + 1 Blade Carrying Bag &lt;br&gt;&lt;b&gt;Blade Carrying Bag&lt;/b&gt;&lt;br&gt;, Conveniently store your blades in this flexible and easy to use blade bag. Carry up to 9 detachable UltraEdge or CeramicEdge blades in see-through pockets with velcro closures.  &lt;br&gt;Excel 5-Speed+ Detachable Blade Clipper — Blue + Blade Carrying Bag +  + </v>
      </c>
      <c r="Z51" s="185" t="s">
        <v>4624</v>
      </c>
      <c r="AA51" s="185"/>
      <c r="AB51" s="185"/>
      <c r="AC51" s="250"/>
      <c r="AD51" s="250"/>
    </row>
    <row r="52" spans="2:30" s="207" customFormat="1">
      <c r="B52" s="239" t="s">
        <v>4582</v>
      </c>
      <c r="C52" s="185" t="s">
        <v>4568</v>
      </c>
      <c r="D52" s="251" t="s">
        <v>4569</v>
      </c>
      <c r="E52" s="185">
        <v>234.95</v>
      </c>
      <c r="F52" s="185" t="s">
        <v>4566</v>
      </c>
      <c r="G52" s="251" t="s">
        <v>4567</v>
      </c>
      <c r="H52" s="185">
        <v>15.59</v>
      </c>
      <c r="I52" s="250"/>
      <c r="J52" s="250"/>
      <c r="K52" s="250"/>
      <c r="L52" s="250"/>
      <c r="M52" s="250"/>
      <c r="N52" s="250"/>
      <c r="O52" s="250"/>
      <c r="P52" s="250"/>
      <c r="Q52" s="208" t="s">
        <v>4583</v>
      </c>
      <c r="R52" s="204" t="str">
        <f t="shared" si="0"/>
        <v xml:space="preserve">Excel 5-Speed+ Detachable Blade Clipper — Blue + Blade Carrying Case +  + </v>
      </c>
      <c r="S52" s="185" t="s">
        <v>4620</v>
      </c>
      <c r="T52" s="208">
        <f t="shared" si="1"/>
        <v>250.54</v>
      </c>
      <c r="U52" s="151" t="str">
        <f t="shared" si="2"/>
        <v>&lt;br&gt;&lt;b&gt;Excel 5-Speed+ Detachable Blade Clipper — Blue&lt;/b&gt;&lt;br&gt;, A powerful, rotary motor clipper. Use lower speeds for cooler running and clipping around sensitive areas and higher speeds for a prettier coat finish. Soft-grip anti-slip housing for comfort and safety. CeramicEdge blade runs cooler and lasts longer.  &lt;br&gt;&lt;br&gt;&lt;b&gt;Blade Carrying Case&lt;/b&gt;&lt;br&gt;, Durable construction and resilient exterior. Holds most detachable blades with room for up to 12 CeramicEdge or UltraEdge blades. The case is lined in high density foam for maximum protection. Blades not included.  &lt;br&gt;</v>
      </c>
      <c r="V52" s="151" t="str">
        <f t="shared" si="5"/>
        <v xml:space="preserve">This Bundle Contains: 1 Excel 5-Speed+ Detachable Blade Clipper — Blue + 1 Blade Carrying Case + 1  + 1 </v>
      </c>
      <c r="W52" s="185" t="s">
        <v>4622</v>
      </c>
      <c r="X52" s="151" t="str">
        <f t="shared" si="6"/>
        <v xml:space="preserve">&lt;br&gt;&lt;b&gt;Blade Carrying Case&lt;/b&gt;&lt;br&gt;, Durable construction and resilient exterior. Holds most detachable blades with room for up to 12 CeramicEdge or UltraEdge blades. The case is lined in high density foam for maximum protection. Blades not included.  &lt;br&gt;Excel 5-Speed+ Detachable Blade Clipper — Blue + Blade Carrying Case +  + </v>
      </c>
      <c r="Y52" s="152" t="str">
        <f t="shared" si="3"/>
        <v xml:space="preserve">This Bundle Contains: 1 Excel 5-Speed+ Detachable Blade Clipper — Blue + 1 Blade Carrying Case&lt;br&gt;&lt;b&gt;Blade Carrying Case&lt;/b&gt;&lt;br&gt;, Durable construction and resilient exterior. Holds most detachable blades with room for up to 12 CeramicEdge or UltraEdge blades. The case is lined in high density foam for maximum protection. Blades not included.  &lt;br&gt;Excel 5-Speed+ Detachable Blade Clipper — Blue + Blade Carrying Case +  + </v>
      </c>
      <c r="Z52" s="185" t="s">
        <v>4625</v>
      </c>
      <c r="AA52" s="185"/>
      <c r="AB52" s="185"/>
      <c r="AC52" s="250"/>
      <c r="AD52" s="250"/>
    </row>
    <row r="53" spans="2:30">
      <c r="B53" s="239" t="s">
        <v>4618</v>
      </c>
      <c r="C53" s="185" t="s">
        <v>4570</v>
      </c>
      <c r="D53" s="251" t="s">
        <v>4571</v>
      </c>
      <c r="E53" s="185">
        <v>234.95</v>
      </c>
      <c r="F53" s="185" t="s">
        <v>4566</v>
      </c>
      <c r="G53" s="251" t="s">
        <v>4567</v>
      </c>
      <c r="H53" s="185">
        <v>15.59</v>
      </c>
      <c r="I53" s="250"/>
      <c r="J53" s="250"/>
      <c r="K53" s="250"/>
      <c r="L53" s="250"/>
      <c r="M53" s="250"/>
      <c r="N53" s="250"/>
      <c r="O53" s="250"/>
      <c r="P53" s="250"/>
      <c r="Q53" s="208" t="s">
        <v>4583</v>
      </c>
      <c r="R53" s="204" t="str">
        <f t="shared" si="0"/>
        <v xml:space="preserve">Excel 5-Speed+ Detachable Blade Clipper — Burgundy + Blade Carrying Case +  + </v>
      </c>
      <c r="S53" s="185" t="s">
        <v>4594</v>
      </c>
      <c r="T53" s="208">
        <f t="shared" si="1"/>
        <v>250.54</v>
      </c>
      <c r="U53" s="151" t="str">
        <f t="shared" si="2"/>
        <v>&lt;br&gt;&lt;b&gt;Excel 5-Speed+ Detachable Blade Clipper — Burgundy&lt;/b&gt;&lt;br&gt;, A powerful, rotary motor clipper. Use lower speeds for cooler running and clipping around sensitive areas and higher speeds for a prettier coat finish. Soft-grip anti-slip housing for comfort and safety. CeramicEdge blade runs cooler and lasts longer. 14' heavy-duty power cord  &lt;br&gt;&lt;br&gt;&lt;b&gt;Blade Carrying Case&lt;/b&gt;&lt;br&gt;, Durable construction and resilient exterior. Holds most detachable blades with room for up to 12 CeramicEdge or UltraEdge blades. The case is lined in high density foam for maximum protection. Blades not included.  &lt;br&gt;</v>
      </c>
      <c r="V53" s="151" t="str">
        <f t="shared" si="5"/>
        <v xml:space="preserve">This Bundle Contains: 1 Excel 5-Speed+ Detachable Blade Clipper — Burgundy + 1 Blade Carrying Case + 1  + 1 </v>
      </c>
      <c r="W53" s="185" t="s">
        <v>4605</v>
      </c>
      <c r="X53" s="151" t="str">
        <f t="shared" si="6"/>
        <v xml:space="preserve">&lt;br&gt;&lt;b&gt;Blade Carrying Case&lt;/b&gt;&lt;br&gt;, Durable construction and resilient exterior. Holds most detachable blades with room for up to 12 CeramicEdge or UltraEdge blades. The case is lined in high density foam for maximum protection. Blades not included.  &lt;br&gt;Excel 5-Speed+ Detachable Blade Clipper — Burgundy + Blade Carrying Case +  + </v>
      </c>
      <c r="Y53" s="152" t="str">
        <f t="shared" si="3"/>
        <v xml:space="preserve">This Bundle Contains: 1 Excel 5-Speed+ Detachable Blade Clipper — Burgundy + 1 Blade Carrying Case &lt;br&gt;&lt;b&gt;Blade Carrying Case&lt;/b&gt;&lt;br&gt;, Durable construction and resilient exterior. Holds most detachable blades with room for up to 12 CeramicEdge or UltraEdge blades. The case is lined in high density foam for maximum protection. Blades not included.  &lt;br&gt;Excel 5-Speed+ Detachable Blade Clipper — Burgundy + Blade Carrying Case +  + </v>
      </c>
      <c r="Z53" s="185" t="s">
        <v>4626</v>
      </c>
      <c r="AA53" s="185"/>
      <c r="AB53" s="185"/>
      <c r="AC53" s="250"/>
      <c r="AD53" s="250"/>
    </row>
    <row r="54" spans="2:30">
      <c r="B54" s="239" t="s">
        <v>4619</v>
      </c>
      <c r="C54" s="185" t="s">
        <v>4570</v>
      </c>
      <c r="D54" s="251" t="s">
        <v>4571</v>
      </c>
      <c r="E54" s="185">
        <v>234.95</v>
      </c>
      <c r="F54" s="185" t="s">
        <v>4564</v>
      </c>
      <c r="G54" s="251" t="s">
        <v>4565</v>
      </c>
      <c r="H54" s="185">
        <v>9.18</v>
      </c>
      <c r="I54" s="250"/>
      <c r="J54" s="250"/>
      <c r="K54" s="250"/>
      <c r="L54" s="250"/>
      <c r="M54" s="250"/>
      <c r="N54" s="250"/>
      <c r="O54" s="250"/>
      <c r="P54" s="250"/>
      <c r="Q54" s="208" t="s">
        <v>4583</v>
      </c>
      <c r="R54" s="204" t="str">
        <f t="shared" si="0"/>
        <v xml:space="preserve">Excel 5-Speed+ Detachable Blade Clipper — Burgundy + Blade Carrying Bag +  + </v>
      </c>
      <c r="S54" s="250" t="s">
        <v>4621</v>
      </c>
      <c r="T54" s="208">
        <f t="shared" si="1"/>
        <v>244.13</v>
      </c>
      <c r="U54" s="151" t="str">
        <f t="shared" si="2"/>
        <v>&lt;br&gt;&lt;b&gt;Excel 5-Speed+ Detachable Blade Clipper — Burgundy&lt;/b&gt;&lt;br&gt;, A powerful, rotary motor clipper. Use lower speeds for cooler running and clipping around sensitive areas and higher speeds for a prettier coat finish. Soft-grip anti-slip housing for comfort and safety. CeramicEdge blade runs cooler and lasts longer. 14' heavy-duty power cord  &lt;br&gt;&lt;br&gt;&lt;b&gt;Blade Carrying Bag&lt;/b&gt;&lt;br&gt;, Conveniently store your blades in this flexible and easy to use blade bag. Carry up to 9 detachable UltraEdge or CeramicEdge blades in see-through pockets with velcro closures.  &lt;br&gt;</v>
      </c>
      <c r="V54" s="151" t="str">
        <f t="shared" ref="V54:W54" si="7" xml:space="preserve"> "This Bundle Contains: 1 " &amp; C54 &amp; " + 1 " &amp;  F54 &amp; " + 1 " &amp;  J54 &amp; " + 1 " &amp; N54</f>
        <v xml:space="preserve">This Bundle Contains: 1 Excel 5-Speed+ Detachable Blade Clipper — Burgundy + 1 Blade Carrying Bag + 1  + 1 </v>
      </c>
      <c r="W54" s="250" t="s">
        <v>4623</v>
      </c>
      <c r="X54" s="151" t="str">
        <f t="shared" si="6"/>
        <v xml:space="preserve">&lt;br&gt;&lt;b&gt;Blade Carrying Bag&lt;/b&gt;&lt;br&gt;, Conveniently store your blades in this flexible and easy to use blade bag. Carry up to 9 detachable UltraEdge or CeramicEdge blades in see-through pockets with velcro closures.  &lt;br&gt;Excel 5-Speed+ Detachable Blade Clipper — Burgundy + Blade Carrying Bag +  + </v>
      </c>
      <c r="Y54" s="152" t="str">
        <f t="shared" ref="Y54:Z54" si="8">W54&amp;X54</f>
        <v xml:space="preserve">This Bundle Contains: 1 Excel 5-Speed+ Detachable Blade Clipper — Burgundy + 1 Blade Carrying Bag&lt;br&gt;&lt;b&gt;Blade Carrying Bag&lt;/b&gt;&lt;br&gt;, Conveniently store your blades in this flexible and easy to use blade bag. Carry up to 9 detachable UltraEdge or CeramicEdge blades in see-through pockets with velcro closures.  &lt;br&gt;Excel 5-Speed+ Detachable Blade Clipper — Burgundy + Blade Carrying Bag +  + </v>
      </c>
      <c r="Z54" s="250" t="s">
        <v>4627</v>
      </c>
      <c r="AA54" s="250"/>
      <c r="AB54" s="250"/>
      <c r="AC54" s="250"/>
      <c r="AD54" s="250"/>
    </row>
    <row r="55" spans="2:30">
      <c r="B55" s="250"/>
      <c r="C55" s="250"/>
      <c r="D55" s="250"/>
      <c r="E55" s="250"/>
      <c r="F55" s="250"/>
      <c r="G55" s="250"/>
      <c r="H55" s="250"/>
      <c r="I55" s="250"/>
      <c r="J55" s="250"/>
      <c r="K55" s="250"/>
      <c r="L55" s="250"/>
      <c r="M55" s="250"/>
      <c r="N55" s="250"/>
      <c r="O55" s="250"/>
      <c r="P55" s="250"/>
      <c r="Q55" s="208"/>
      <c r="R55" s="204"/>
      <c r="S55" s="250"/>
      <c r="T55" s="208">
        <f t="shared" si="1"/>
        <v>0</v>
      </c>
      <c r="U55" s="250"/>
      <c r="V55" s="250"/>
      <c r="W55" s="250"/>
      <c r="X55" s="250"/>
      <c r="Y55" s="250"/>
      <c r="Z55" s="250"/>
      <c r="AA55" s="250"/>
      <c r="AB55" s="250"/>
      <c r="AC55" s="250"/>
      <c r="AD55" s="25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pane xSplit="2" ySplit="1" topLeftCell="C2" activePane="bottomRight" state="frozen"/>
      <selection pane="topRight" activeCell="B1" sqref="B1"/>
      <selection pane="bottomLeft" activeCell="A2" sqref="A2"/>
      <selection pane="bottomRight" activeCell="A20" sqref="A20:XFD34"/>
    </sheetView>
  </sheetViews>
  <sheetFormatPr defaultRowHeight="14.25"/>
  <cols>
    <col min="1" max="1" width="9.06640625" style="207"/>
    <col min="2" max="2" width="14.33203125" bestFit="1" customWidth="1"/>
    <col min="3" max="3" width="11.1328125" customWidth="1"/>
    <col min="4" max="5" width="1.53125" customWidth="1"/>
    <col min="6" max="6" width="23.6640625" customWidth="1"/>
    <col min="7" max="8" width="0.6640625" customWidth="1"/>
    <col min="9" max="10" width="11.1328125" customWidth="1"/>
    <col min="11" max="12" width="1.6640625" customWidth="1"/>
    <col min="13" max="15" width="11.1328125" customWidth="1"/>
    <col min="16" max="16" width="6" bestFit="1" customWidth="1"/>
    <col min="17" max="17" width="4" bestFit="1" customWidth="1"/>
    <col min="18" max="21" width="11.1328125" customWidth="1"/>
    <col min="22" max="23" width="30.33203125" customWidth="1"/>
    <col min="24" max="25" width="11.1328125" customWidth="1"/>
  </cols>
  <sheetData>
    <row r="1" spans="2:29"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3" t="s">
        <v>302</v>
      </c>
      <c r="Y1" s="18" t="s">
        <v>433</v>
      </c>
      <c r="Z1" s="3"/>
      <c r="AA1" s="3"/>
      <c r="AB1" s="3"/>
    </row>
    <row r="2" spans="2:29">
      <c r="B2" s="6" t="s">
        <v>241</v>
      </c>
      <c r="C2" s="3" t="s">
        <v>270</v>
      </c>
      <c r="D2" s="5" t="s">
        <v>259</v>
      </c>
      <c r="E2" s="3">
        <v>161.99</v>
      </c>
      <c r="F2" s="16" t="s">
        <v>240</v>
      </c>
      <c r="G2" s="5" t="s">
        <v>260</v>
      </c>
      <c r="H2" s="3">
        <v>54.99</v>
      </c>
      <c r="I2" s="3" t="s">
        <v>261</v>
      </c>
      <c r="J2" s="6"/>
      <c r="K2" s="3"/>
      <c r="L2" s="3"/>
      <c r="M2" s="3"/>
      <c r="N2" s="6"/>
      <c r="O2" s="3"/>
      <c r="P2" s="3"/>
      <c r="Q2" s="3"/>
      <c r="R2" s="3" t="str">
        <f t="shared" ref="R2:R34" si="0">C2 &amp; " + " &amp; F2 &amp; " + " &amp; J2 &amp; " + " &amp; N2</f>
        <v xml:space="preserve">Wahl Professional Animal Bravura Pet, Dog, Cat, and Horse Corded / Cordless Clipper Kit, Turquoise + Wahl Professional Animal 5-in-1 Diamond Blade for Wahl's Arco, Bravura, Chromado, Creativa, Figura, and Motion Pet, Dog, and Horse Clippers (#41854-7526)… +  + </v>
      </c>
      <c r="S2" s="15" t="s">
        <v>287</v>
      </c>
      <c r="T2" s="15">
        <f>E2+H2+L2+P2</f>
        <v>216.98000000000002</v>
      </c>
      <c r="U2" s="5" t="str">
        <f>D2 &amp; G2 &amp; K2 &amp;O2</f>
        <v>&lt;br&gt;&lt;b&gt;Wahl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2" s="5" t="str">
        <f xml:space="preserve"> "This Bundle Contains: 1 " &amp; C2 &amp; " + 1 " &amp;  F2 &amp; " + 1 " &amp;  J2 &amp; " + 1 " &amp; N2</f>
        <v xml:space="preserve">This Bundle Contains: 1 Wahl Professional Animal Bravura Pet, Dog, Cat, and Horse Corded / Cordless Clipper Kit, Turquoise + 1 Wahl Professional Animal 5-in-1 Diamond Blade for Wahl's Arco, Bravura, Chromado, Creativa, Figura, and Motion Pet, Dog, and Horse Clippers (#41854-7526)… + 1  + 1 </v>
      </c>
      <c r="W2" s="5" t="s">
        <v>399</v>
      </c>
      <c r="X2" s="21" t="s">
        <v>378</v>
      </c>
      <c r="Y2" s="17" t="str">
        <f>W2&amp;X2</f>
        <v>This Bundle Contains: 1 Wahl Professional Animal Bravura Pet, Dog, Cat, and Horse Corded / Cordless Clipper Kit, Turquoise + 1 Wahl Professional Animal 5-in-1 Diamond Blade for Wahl's Arco, Bravura, Chromado, Creativa, Figura, and Motion Pet, Dog, and Horse Clippers (#41854-7526)… + 1  + 1 &lt;br&gt;&lt;b&gt;Wahl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2" s="15"/>
      <c r="AA2" s="15"/>
      <c r="AB2" s="15"/>
      <c r="AC2" s="15"/>
    </row>
    <row r="3" spans="2:29">
      <c r="B3" s="6" t="s">
        <v>242</v>
      </c>
      <c r="C3" s="3" t="s">
        <v>271</v>
      </c>
      <c r="D3" s="5" t="s">
        <v>259</v>
      </c>
      <c r="E3" s="3">
        <v>161.99</v>
      </c>
      <c r="F3" s="16" t="s">
        <v>240</v>
      </c>
      <c r="G3" s="5" t="s">
        <v>260</v>
      </c>
      <c r="H3" s="3">
        <v>54.99</v>
      </c>
      <c r="I3" s="3" t="s">
        <v>261</v>
      </c>
      <c r="J3" s="6"/>
      <c r="K3" s="3"/>
      <c r="L3" s="3"/>
      <c r="M3" s="3"/>
      <c r="N3" s="6"/>
      <c r="O3" s="3"/>
      <c r="P3" s="3"/>
      <c r="Q3" s="3"/>
      <c r="R3" s="3" t="str">
        <f t="shared" si="0"/>
        <v xml:space="preserve">Wahl Professional Animal Bravura Pet, Dog, Cat, and Horse Corded / Cordless Clipper Kit, Berry + Wahl Professional Animal 5-in-1 Diamond Blade for Wahl's Arco, Bravura, Chromado, Creativa, Figura, and Motion Pet, Dog, and Horse Clippers (#41854-7526)… +  + </v>
      </c>
      <c r="S3" s="15" t="s">
        <v>288</v>
      </c>
      <c r="T3" s="15">
        <f t="shared" ref="T3:T34" si="1">E3+H3+L3+P3</f>
        <v>216.98000000000002</v>
      </c>
      <c r="U3" s="5" t="str">
        <f t="shared" ref="U3:U34" si="2">D3 &amp; G3 &amp; K3 &amp;O3</f>
        <v>&lt;br&gt;&lt;b&gt;Wahl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3" s="5" t="str">
        <f t="shared" ref="V3:V34" si="3" xml:space="preserve"> "This Bundle Contains: 1 " &amp; C3 &amp; " + 1 " &amp;  F3 &amp; " + 1 " &amp;  J3 &amp; " + 1 " &amp; N3</f>
        <v xml:space="preserve">This Bundle Contains: 1 Wahl Professional Animal Bravura Pet, Dog, Cat, and Horse Corded / Cordless Clipper Kit, Berry + 1 Wahl Professional Animal 5-in-1 Diamond Blade for Wahl's Arco, Bravura, Chromado, Creativa, Figura, and Motion Pet, Dog, and Horse Clippers (#41854-7526)… + 1  + 1 </v>
      </c>
      <c r="W3" s="5" t="s">
        <v>400</v>
      </c>
      <c r="X3" s="21" t="s">
        <v>378</v>
      </c>
      <c r="Y3" s="17" t="str">
        <f t="shared" ref="Y3:Y34" si="4">W3&amp;X3</f>
        <v>This Bundle Contains: 1 Wahl Professional Animal Bravura Pet, Dog, Cat, and Horse Corded / Cordless Clipper Kit, Berry + 1 Wahl Professional Animal 5-in-1 Diamond Blade for Wahl's Arco, Bravura, Chromado, Creativa, Figura, and Motion Pet, Dog, and Horse Clippers (#41854-7526)… + 1  + 1 &lt;br&gt;&lt;b&gt;Wahl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3" s="15"/>
      <c r="AA3" s="15"/>
      <c r="AB3" s="15"/>
      <c r="AC3" s="15"/>
    </row>
    <row r="4" spans="2:29">
      <c r="B4" s="6" t="s">
        <v>243</v>
      </c>
      <c r="C4" s="3" t="s">
        <v>257</v>
      </c>
      <c r="D4" s="5" t="s">
        <v>264</v>
      </c>
      <c r="E4" s="3">
        <v>89.99</v>
      </c>
      <c r="F4" s="16" t="s">
        <v>263</v>
      </c>
      <c r="G4" s="5" t="s">
        <v>276</v>
      </c>
      <c r="H4" s="3">
        <v>25.75</v>
      </c>
      <c r="I4" s="3" t="s">
        <v>262</v>
      </c>
      <c r="J4" s="6"/>
      <c r="K4" s="3"/>
      <c r="L4" s="3"/>
      <c r="M4" s="3"/>
      <c r="N4" s="6"/>
      <c r="O4" s="3"/>
      <c r="P4" s="3"/>
      <c r="Q4" s="3"/>
      <c r="R4" s="3" t="str">
        <f t="shared" si="0"/>
        <v xml:space="preserve">Wahl Professional Animal BravMini+ Pet Trimmer for Dogs Cats and Horses #41590-0437 + Wahl Professional Animal Blade for Wahl's BravMini and ChroMini Pet, Dog, Cat, and Horse Trimmers (#41590-7370) +  + </v>
      </c>
      <c r="S4" s="15" t="s">
        <v>289</v>
      </c>
      <c r="T4" s="15">
        <f t="shared" si="1"/>
        <v>115.74</v>
      </c>
      <c r="U4" s="5" t="str">
        <f t="shared" si="2"/>
        <v>&lt;br&gt;&lt;b&gt;Wahl Professional Animal BravMini+ Pet Trimmer for Dogs, Cats, and Horses&lt;/b&gt;&lt;br&gt;Ideal for trimming faces, ears, and paws on dogs, cats, and other pets as well as the muzzles and ears on horses and livestock, Wahl's BravMini+ Cordless Pet Trimmer comes equipped with a #30 fine cut blade with a cut length of 1/32 inches. Provides 100 minutes of cordless operation and works well for all-over animal trimming; fully charges in two hours. Exceptionally quiet and lightweight, the BravMini+ offers effortless gliding through animal coats quickly and efficiently at a low vibration, making it perfect for noise-sensitive animals. Offers a powerful speed of 5, 350 strokes per minute. Measures 5. 5 inches long and weighs 4. 5 ounces; made in Hungary.&lt;br&gt;&lt;br&gt;&lt;b&gt;Wahl Professional Animal Blade for Wahl's BravMini and ChroMini Pet, Dog, Cat, and Horse Trimmers&lt;/b&gt;&lt;br&gt;Designed to fit Wahl's BravMini and ChroMini animal trimmers. Constructed with precision ground, high carbon steel, this blade and has a hard chrome finish to resist rust and corrosion. This easy-to-use blade attaches and detaches to your trimmer quickly for trimming dogs, cats, horses, and other pets. Made in Germany; backed by Wahl's 30-day satisfaction . Wahl performs quality assurance on all of our products and small bits of synthetic hair may appear on the blade or clipper as a result of this process. Rest assured that your clipper and blade are brand new. &lt;br&gt;</v>
      </c>
      <c r="V4" s="5" t="str">
        <f t="shared" si="3"/>
        <v xml:space="preserve">This Bundle Contains: 1 Wahl Professional Animal BravMini+ Pet Trimmer for Dogs Cats and Horses #41590-0437 + 1 Wahl Professional Animal Blade for Wahl's BravMini and ChroMini Pet, Dog, Cat, and Horse Trimmers (#41590-7370) + 1  + 1 </v>
      </c>
      <c r="W4" s="5" t="s">
        <v>401</v>
      </c>
      <c r="X4" s="21" t="s">
        <v>379</v>
      </c>
      <c r="Y4" s="17" t="str">
        <f t="shared" si="4"/>
        <v>This Bundle Contains: 1 Wahl Professional Animal BravMini+ Pet Trimmer for Dogs Cats and Horses #41590-0437 + 1 Wahl Professional Animal Blade for Wahl's BravMini and ChroMini Pet, Dog, Cat, and Horse Trimmers (#41590-7370) + 1  + 1 &lt;br&gt;&lt;b&gt;Wahl Professional Animal BravMini+ Pet Trimmer for Dogs, Cats, and Horses&lt;/b&gt;&lt;br&gt;Ideal for trimming faces, ears, and paws on dogs, cats, and other pets as well as the muzzles and ears on horses and livestock, Wahl's BravMini+ Cordless Pet Trimmer comes equipped with a #30 fine cut blade with a cut length of 1/32 inches. Provides 100 minutes of cordless operation and works well for all-over animal trimming; fully charges in two hours. Exceptionally quiet and lightweight, the BravMini+ offers effortless gliding through animal coats quickly and efficiently at a low vibration, making it perfect for noise-sensitive animals. Offers a powerful speed of 5, 350 strokes per minute. Measures 5. 5 inches long and weighs 4. 5 ounces; made in Hungary.&lt;br&gt;&lt;br&gt;&lt;b&gt;Wahl Professional Animal Blade for Wahl's BravMini and ChroMini Pet, Dog, Cat, and Horse Trimmers&lt;/b&gt;&lt;br&gt;Designed to fit Wahl's BravMini and ChroMini animal trimmers. Constructed with precision ground, high carbon steel, this blade and has a hard chrome finish to resist rust and corrosion. This easy-to-use blade attaches and detaches to your trimmer quickly for trimming dogs, cats, horses, and other pets. Made in Germany; backed by Wahl's 30-day satisfaction . Wahl performs quality assurance on all of our products and small bits of synthetic hair may appear on the blade or clipper as a result of this process. Rest assured that your clipper and blade are brand new. &lt;br&gt;</v>
      </c>
      <c r="Z4" s="15"/>
      <c r="AA4" s="15"/>
      <c r="AB4" s="15"/>
      <c r="AC4" s="15"/>
    </row>
    <row r="5" spans="2:29">
      <c r="B5" s="6" t="s">
        <v>244</v>
      </c>
      <c r="C5" s="3" t="s">
        <v>258</v>
      </c>
      <c r="D5" s="5" t="s">
        <v>264</v>
      </c>
      <c r="E5" s="3">
        <v>89.99</v>
      </c>
      <c r="F5" s="16" t="s">
        <v>263</v>
      </c>
      <c r="G5" s="5" t="s">
        <v>276</v>
      </c>
      <c r="H5" s="3">
        <v>25.75</v>
      </c>
      <c r="I5" s="3" t="s">
        <v>262</v>
      </c>
      <c r="J5" s="6"/>
      <c r="K5" s="3"/>
      <c r="L5" s="3"/>
      <c r="M5" s="3"/>
      <c r="N5" s="6"/>
      <c r="O5" s="3"/>
      <c r="P5" s="3"/>
      <c r="Q5" s="3"/>
      <c r="R5" s="3" t="str">
        <f t="shared" si="0"/>
        <v xml:space="preserve">Wahl Professional Animal BravMini+ Purple Trimmer #41590-0438 + Wahl Professional Animal Blade for Wahl's BravMini and ChroMini Pet, Dog, Cat, and Horse Trimmers (#41590-7370) +  + </v>
      </c>
      <c r="S5" s="15" t="s">
        <v>290</v>
      </c>
      <c r="T5" s="15">
        <f t="shared" si="1"/>
        <v>115.74</v>
      </c>
      <c r="U5" s="5" t="str">
        <f t="shared" si="2"/>
        <v>&lt;br&gt;&lt;b&gt;Wahl Professional Animal BravMini+ Pet Trimmer for Dogs, Cats, and Horses&lt;/b&gt;&lt;br&gt;Ideal for trimming faces, ears, and paws on dogs, cats, and other pets as well as the muzzles and ears on horses and livestock, Wahl's BravMini+ Cordless Pet Trimmer comes equipped with a #30 fine cut blade with a cut length of 1/32 inches. Provides 100 minutes of cordless operation and works well for all-over animal trimming; fully charges in two hours. Exceptionally quiet and lightweight, the BravMini+ offers effortless gliding through animal coats quickly and efficiently at a low vibration, making it perfect for noise-sensitive animals. Offers a powerful speed of 5, 350 strokes per minute. Measures 5. 5 inches long and weighs 4. 5 ounces; made in Hungary.&lt;br&gt;&lt;br&gt;&lt;b&gt;Wahl Professional Animal Blade for Wahl's BravMini and ChroMini Pet, Dog, Cat, and Horse Trimmers&lt;/b&gt;&lt;br&gt;Designed to fit Wahl's BravMini and ChroMini animal trimmers. Constructed with precision ground, high carbon steel, this blade and has a hard chrome finish to resist rust and corrosion. This easy-to-use blade attaches and detaches to your trimmer quickly for trimming dogs, cats, horses, and other pets. Made in Germany; backed by Wahl's 30-day satisfaction . Wahl performs quality assurance on all of our products and small bits of synthetic hair may appear on the blade or clipper as a result of this process. Rest assured that your clipper and blade are brand new. &lt;br&gt;</v>
      </c>
      <c r="V5" s="5" t="str">
        <f t="shared" si="3"/>
        <v xml:space="preserve">This Bundle Contains: 1 Wahl Professional Animal BravMini+ Purple Trimmer #41590-0438 + 1 Wahl Professional Animal Blade for Wahl's BravMini and ChroMini Pet, Dog, Cat, and Horse Trimmers (#41590-7370) + 1  + 1 </v>
      </c>
      <c r="W5" s="5" t="s">
        <v>402</v>
      </c>
      <c r="X5" s="21" t="s">
        <v>379</v>
      </c>
      <c r="Y5" s="17" t="str">
        <f t="shared" si="4"/>
        <v>This Bundle Contains: 1 Wahl Professional Animal BravMini+ Purple Trimmer #41590-0438 + 1 Wahl Professional Animal Blade for Wahl's BravMini and ChroMini Pet, Dog, Cat, and Horse Trimmers (#41590-7370) + 1  + 1 &lt;br&gt;&lt;b&gt;Wahl Professional Animal BravMini+ Pet Trimmer for Dogs, Cats, and Horses&lt;/b&gt;&lt;br&gt;Ideal for trimming faces, ears, and paws on dogs, cats, and other pets as well as the muzzles and ears on horses and livestock, Wahl's BravMini+ Cordless Pet Trimmer comes equipped with a #30 fine cut blade with a cut length of 1/32 inches. Provides 100 minutes of cordless operation and works well for all-over animal trimming; fully charges in two hours. Exceptionally quiet and lightweight, the BravMini+ offers effortless gliding through animal coats quickly and efficiently at a low vibration, making it perfect for noise-sensitive animals. Offers a powerful speed of 5, 350 strokes per minute. Measures 5. 5 inches long and weighs 4. 5 ounces; made in Hungary.&lt;br&gt;&lt;br&gt;&lt;b&gt;Wahl Professional Animal Blade for Wahl's BravMini and ChroMini Pet, Dog, Cat, and Horse Trimmers&lt;/b&gt;&lt;br&gt;Designed to fit Wahl's BravMini and ChroMini animal trimmers. Constructed with precision ground, high carbon steel, this blade and has a hard chrome finish to resist rust and corrosion. This easy-to-use blade attaches and detaches to your trimmer quickly for trimming dogs, cats, horses, and other pets. Made in Germany; backed by Wahl's 30-day satisfaction . Wahl performs quality assurance on all of our products and small bits of synthetic hair may appear on the blade or clipper as a result of this process. Rest assured that your clipper and blade are brand new. &lt;br&gt;</v>
      </c>
      <c r="Z5" s="15"/>
      <c r="AA5" s="15"/>
      <c r="AB5" s="15"/>
      <c r="AC5" s="15"/>
    </row>
    <row r="6" spans="2:29">
      <c r="B6" s="6" t="s">
        <v>245</v>
      </c>
      <c r="C6" s="15" t="s">
        <v>265</v>
      </c>
      <c r="D6" s="5" t="s">
        <v>272</v>
      </c>
      <c r="E6" s="3">
        <v>139.99</v>
      </c>
      <c r="F6" s="16" t="s">
        <v>240</v>
      </c>
      <c r="G6" s="5" t="s">
        <v>260</v>
      </c>
      <c r="H6" s="3">
        <v>54.99</v>
      </c>
      <c r="I6" s="3" t="s">
        <v>261</v>
      </c>
      <c r="J6" s="6"/>
      <c r="K6" s="3"/>
      <c r="L6" s="3"/>
      <c r="M6" s="3"/>
      <c r="N6" s="6"/>
      <c r="O6" s="3"/>
      <c r="P6" s="3"/>
      <c r="Q6" s="3"/>
      <c r="R6" s="3" t="str">
        <f t="shared" si="0"/>
        <v xml:space="preserve">Wahl Professional Animal Arco Pet, Dog, Cat, and Horse Cordless Clipper Kit - Purple + Wahl Professional Animal 5-in-1 Diamond Blade for Wahl's Arco, Bravura, Chromado, Creativa, Figura, and Motion Pet, Dog, and Horse Clippers (#41854-7526)… +  + </v>
      </c>
      <c r="S6" s="15" t="s">
        <v>291</v>
      </c>
      <c r="T6" s="15">
        <f t="shared" si="1"/>
        <v>194.98000000000002</v>
      </c>
      <c r="U6"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6" s="5" t="str">
        <f t="shared" si="3"/>
        <v xml:space="preserve">This Bundle Contains: 1 Wahl Professional Animal Arco Pet, Dog, Cat, and Horse Cordless Clipper Kit - Purple + 1 Wahl Professional Animal 5-in-1 Diamond Blade for Wahl's Arco, Bravura, Chromado, Creativa, Figura, and Motion Pet, Dog, and Horse Clippers (#41854-7526)… + 1  + 1 </v>
      </c>
      <c r="W6" s="5" t="s">
        <v>403</v>
      </c>
      <c r="X6" s="21" t="s">
        <v>380</v>
      </c>
      <c r="Y6" s="17" t="str">
        <f t="shared" si="4"/>
        <v>This Bundle Contains: 1 Wahl Professional Animal Arco Pet, Dog, Cat, and Horse Cordless Clipper Kit - Purple + 1 Wahl Professional Animal 5-in-1 Diamond Blade for Wahl's Arco, Bravura, Chromado, Creativa, Figura, and Motion Pet, Dog, and Horse Clippers (#41854-7526)… + 1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6" s="15"/>
      <c r="AA6" s="15"/>
      <c r="AB6" s="15"/>
      <c r="AC6" s="15"/>
    </row>
    <row r="7" spans="2:29">
      <c r="B7" s="6" t="s">
        <v>246</v>
      </c>
      <c r="C7" s="15" t="s">
        <v>266</v>
      </c>
      <c r="D7" s="5" t="s">
        <v>272</v>
      </c>
      <c r="E7" s="3">
        <v>139.99</v>
      </c>
      <c r="F7" s="16" t="s">
        <v>240</v>
      </c>
      <c r="G7" s="5" t="s">
        <v>260</v>
      </c>
      <c r="H7" s="3">
        <v>54.99</v>
      </c>
      <c r="I7" s="3" t="s">
        <v>261</v>
      </c>
      <c r="J7" s="6"/>
      <c r="K7" s="3"/>
      <c r="L7" s="3"/>
      <c r="M7" s="3"/>
      <c r="N7" s="6"/>
      <c r="O7" s="3"/>
      <c r="P7" s="3"/>
      <c r="Q7" s="3"/>
      <c r="R7" s="3" t="str">
        <f t="shared" si="0"/>
        <v xml:space="preserve">Wahl Professional Animal Arco Pet, Dog, Cat, and Horse Cordless Clipper Kit - Teal + Wahl Professional Animal 5-in-1 Diamond Blade for Wahl's Arco, Bravura, Chromado, Creativa, Figura, and Motion Pet, Dog, and Horse Clippers (#41854-7526)… +  + </v>
      </c>
      <c r="S7" s="15" t="s">
        <v>292</v>
      </c>
      <c r="T7" s="15">
        <f t="shared" si="1"/>
        <v>194.98000000000002</v>
      </c>
      <c r="U7"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7" s="5" t="str">
        <f t="shared" si="3"/>
        <v xml:space="preserve">This Bundle Contains: 1 Wahl Professional Animal Arco Pet, Dog, Cat, and Horse Cordless Clipper Kit - Teal + 1 Wahl Professional Animal 5-in-1 Diamond Blade for Wahl's Arco, Bravura, Chromado, Creativa, Figura, and Motion Pet, Dog, and Horse Clippers (#41854-7526)… + 1  + 1 </v>
      </c>
      <c r="W7" s="5" t="s">
        <v>404</v>
      </c>
      <c r="X7" s="21" t="s">
        <v>380</v>
      </c>
      <c r="Y7" s="17" t="str">
        <f t="shared" si="4"/>
        <v>This Bundle Contains: 1 Wahl Professional Animal Arco Pet, Dog, Cat, and Horse Cordless Clipper Kit - Teal + 1 Wahl Professional Animal 5-in-1 Diamond Blade for Wahl's Arco, Bravura, Chromado, Creativa, Figura, and Motion Pet, Dog, and Horse Clippers (#41854-7526)… + 1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7" s="15"/>
      <c r="AA7" s="15"/>
      <c r="AB7" s="15"/>
      <c r="AC7" s="15"/>
    </row>
    <row r="8" spans="2:29">
      <c r="B8" s="6" t="s">
        <v>247</v>
      </c>
      <c r="C8" s="15" t="s">
        <v>269</v>
      </c>
      <c r="D8" s="5" t="s">
        <v>272</v>
      </c>
      <c r="E8" s="3">
        <v>139.99</v>
      </c>
      <c r="F8" s="16" t="s">
        <v>240</v>
      </c>
      <c r="G8" s="5" t="s">
        <v>260</v>
      </c>
      <c r="H8" s="3">
        <v>54.99</v>
      </c>
      <c r="I8" s="3" t="s">
        <v>261</v>
      </c>
      <c r="J8" s="6"/>
      <c r="K8" s="3"/>
      <c r="L8" s="3"/>
      <c r="M8" s="3"/>
      <c r="N8" s="6"/>
      <c r="O8" s="3"/>
      <c r="P8" s="3"/>
      <c r="Q8" s="3"/>
      <c r="R8" s="3" t="str">
        <f t="shared" si="0"/>
        <v xml:space="preserve">Wahl Professional Animal Arco Pet, Dog, Cat, and Horse Cordless Clipper Kit - Radiant Pink + Wahl Professional Animal 5-in-1 Diamond Blade for Wahl's Arco, Bravura, Chromado, Creativa, Figura, and Motion Pet, Dog, and Horse Clippers (#41854-7526)… +  + </v>
      </c>
      <c r="S8" s="15" t="s">
        <v>293</v>
      </c>
      <c r="T8" s="15">
        <f t="shared" si="1"/>
        <v>194.98000000000002</v>
      </c>
      <c r="U8"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8" s="5" t="str">
        <f t="shared" si="3"/>
        <v xml:space="preserve">This Bundle Contains: 1 Wahl Professional Animal Arco Pet, Dog, Cat, and Horse Cordless Clipper Kit - Radiant Pink + 1 Wahl Professional Animal 5-in-1 Diamond Blade for Wahl's Arco, Bravura, Chromado, Creativa, Figura, and Motion Pet, Dog, and Horse Clippers (#41854-7526)… + 1  + 1 </v>
      </c>
      <c r="W8" s="5" t="s">
        <v>405</v>
      </c>
      <c r="X8" s="21" t="s">
        <v>380</v>
      </c>
      <c r="Y8" s="17" t="str">
        <f t="shared" si="4"/>
        <v>This Bundle Contains: 1 Wahl Professional Animal Arco Pet, Dog, Cat, and Horse Cordless Clipper Kit - Radiant Pink + 1 Wahl Professional Animal 5-in-1 Diamond Blade for Wahl's Arco, Bravura, Chromado, Creativa, Figura, and Motion Pet, Dog, and Horse Clippers (#41854-7526)… + 1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8" s="15"/>
      <c r="AA8" s="15"/>
      <c r="AB8" s="15"/>
      <c r="AC8" s="15"/>
    </row>
    <row r="9" spans="2:29">
      <c r="B9" s="6" t="s">
        <v>248</v>
      </c>
      <c r="C9" s="15" t="s">
        <v>267</v>
      </c>
      <c r="D9" s="5" t="s">
        <v>272</v>
      </c>
      <c r="E9" s="3">
        <v>139.99</v>
      </c>
      <c r="F9" s="16" t="s">
        <v>240</v>
      </c>
      <c r="G9" s="5" t="s">
        <v>260</v>
      </c>
      <c r="H9" s="3">
        <v>54.99</v>
      </c>
      <c r="I9" s="3" t="s">
        <v>261</v>
      </c>
      <c r="J9" s="6"/>
      <c r="K9" s="3"/>
      <c r="L9" s="3"/>
      <c r="M9" s="3"/>
      <c r="N9" s="6"/>
      <c r="O9" s="3"/>
      <c r="P9" s="3"/>
      <c r="Q9" s="3"/>
      <c r="R9" s="3" t="str">
        <f t="shared" si="0"/>
        <v xml:space="preserve">Wahl Professional Animal Arco Pet, Dog, Cat, and Horse Cordless Clipper Kit - Green Apple + Wahl Professional Animal 5-in-1 Diamond Blade for Wahl's Arco, Bravura, Chromado, Creativa, Figura, and Motion Pet, Dog, and Horse Clippers (#41854-7526)… +  + </v>
      </c>
      <c r="S9" s="15" t="s">
        <v>294</v>
      </c>
      <c r="T9" s="15">
        <f t="shared" si="1"/>
        <v>194.98000000000002</v>
      </c>
      <c r="U9"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9" s="5" t="str">
        <f t="shared" si="3"/>
        <v xml:space="preserve">This Bundle Contains: 1 Wahl Professional Animal Arco Pet, Dog, Cat, and Horse Cordless Clipper Kit - Green Apple + 1 Wahl Professional Animal 5-in-1 Diamond Blade for Wahl's Arco, Bravura, Chromado, Creativa, Figura, and Motion Pet, Dog, and Horse Clippers (#41854-7526)… + 1  + 1 </v>
      </c>
      <c r="W9" s="5" t="s">
        <v>406</v>
      </c>
      <c r="X9" s="21" t="s">
        <v>380</v>
      </c>
      <c r="Y9" s="17" t="str">
        <f t="shared" si="4"/>
        <v>This Bundle Contains: 1 Wahl Professional Animal Arco Pet, Dog, Cat, and Horse Cordless Clipper Kit - Green Apple + 1 Wahl Professional Animal 5-in-1 Diamond Blade for Wahl's Arco, Bravura, Chromado, Creativa, Figura, and Motion Pet, Dog, and Horse Clippers (#41854-7526)… + 1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9" s="15"/>
      <c r="AA9" s="15"/>
      <c r="AB9" s="15"/>
      <c r="AC9" s="15"/>
    </row>
    <row r="10" spans="2:29">
      <c r="B10" s="6" t="s">
        <v>249</v>
      </c>
      <c r="C10" s="15" t="s">
        <v>268</v>
      </c>
      <c r="D10" s="5" t="s">
        <v>272</v>
      </c>
      <c r="E10" s="3">
        <v>139.99</v>
      </c>
      <c r="F10" s="16" t="s">
        <v>240</v>
      </c>
      <c r="G10" s="5" t="s">
        <v>260</v>
      </c>
      <c r="H10" s="3">
        <v>54.99</v>
      </c>
      <c r="I10" s="3" t="s">
        <v>261</v>
      </c>
      <c r="J10" s="6"/>
      <c r="K10" s="3"/>
      <c r="L10" s="3"/>
      <c r="M10" s="3"/>
      <c r="N10" s="6"/>
      <c r="O10" s="3"/>
      <c r="P10" s="3"/>
      <c r="Q10" s="3"/>
      <c r="R10" s="3" t="str">
        <f t="shared" si="0"/>
        <v xml:space="preserve">Wahl Professional Animal Arco Pet, Dog, Cat, and Horse Cordless Clipper Kit - Champagne + Wahl Professional Animal 5-in-1 Diamond Blade for Wahl's Arco, Bravura, Chromado, Creativa, Figura, and Motion Pet, Dog, and Horse Clippers (#41854-7526)… +  + </v>
      </c>
      <c r="S10" s="15" t="s">
        <v>295</v>
      </c>
      <c r="T10" s="15">
        <f t="shared" si="1"/>
        <v>194.98000000000002</v>
      </c>
      <c r="U10"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V10" s="5" t="str">
        <f t="shared" si="3"/>
        <v xml:space="preserve">This Bundle Contains: 1 Wahl Professional Animal Arco Pet, Dog, Cat, and Horse Cordless Clipper Kit - Champagne + 1 Wahl Professional Animal 5-in-1 Diamond Blade for Wahl's Arco, Bravura, Chromado, Creativa, Figura, and Motion Pet, Dog, and Horse Clippers (#41854-7526)… + 1  + 1 </v>
      </c>
      <c r="W10" s="5" t="s">
        <v>407</v>
      </c>
      <c r="X10" s="21" t="s">
        <v>380</v>
      </c>
      <c r="Y10" s="17" t="str">
        <f t="shared" si="4"/>
        <v>This Bundle Contains: 1 Wahl Professional Animal Arco Pet, Dog, Cat, and Horse Cordless Clipper Kit - Champagne + 1 Wahl Professional Animal 5-in-1 Diamond Blade for Wahl's Arco, Bravura, Chromado, Creativa, Figura, and Motion Pet, Dog, and Horse Clippers (#41854-7526)… + 1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v>
      </c>
      <c r="Z10" s="15"/>
      <c r="AA10" s="15"/>
      <c r="AB10" s="15"/>
      <c r="AC10" s="15"/>
    </row>
    <row r="11" spans="2:29">
      <c r="B11" s="6" t="s">
        <v>250</v>
      </c>
      <c r="C11" s="3" t="s">
        <v>270</v>
      </c>
      <c r="D11" s="5" t="s">
        <v>259</v>
      </c>
      <c r="E11" s="3">
        <v>161.99</v>
      </c>
      <c r="F11" s="16" t="s">
        <v>240</v>
      </c>
      <c r="G11" s="5" t="s">
        <v>260</v>
      </c>
      <c r="H11" s="3">
        <v>54.99</v>
      </c>
      <c r="I11" s="3" t="s">
        <v>261</v>
      </c>
      <c r="J11" s="6" t="s">
        <v>277</v>
      </c>
      <c r="K11" s="5" t="s">
        <v>278</v>
      </c>
      <c r="L11" s="15">
        <v>14.99</v>
      </c>
      <c r="M11" s="15" t="s">
        <v>279</v>
      </c>
      <c r="N11" s="6"/>
      <c r="O11" s="15"/>
      <c r="P11" s="15"/>
      <c r="Q11" s="15"/>
      <c r="R11" s="3" t="str">
        <f t="shared" si="0"/>
        <v xml:space="preserve">Wahl Professional Animal Bravura Pet, Dog, Cat, and Horse Corded / Cordless Clipper Kit, Turquoise + Wahl Professional Animal 5-in-1 Diamond Blade for Wahl's Arco, Bravura, Chromado, Creativa, Figura, and Motion Pet, Dog, and Horse Clippers (#41854-7526)… + Wahl Pet Nail Clipper + </v>
      </c>
      <c r="S11" s="15" t="s">
        <v>296</v>
      </c>
      <c r="T11" s="15">
        <f t="shared" si="1"/>
        <v>231.97000000000003</v>
      </c>
      <c r="U11" s="5" t="str">
        <f t="shared" si="2"/>
        <v>&lt;br&gt;&lt;b&gt;Wahl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v>
      </c>
      <c r="V11" s="5" t="str">
        <f t="shared" si="3"/>
        <v xml:space="preserve">This Bundle Contains: 1 Wahl Professional Animal Bravura Pet, Dog, Cat, and Horse Corded / Cordless Clipper Kit, Turquoise + 1 Wahl Professional Animal 5-in-1 Diamond Blade for Wahl's Arco, Bravura, Chromado, Creativa, Figura, and Motion Pet, Dog, and Horse Clippers (#41854-7526)… + 1 Wahl Pet Nail Clipper + 1 </v>
      </c>
      <c r="W11" s="5" t="s">
        <v>408</v>
      </c>
      <c r="X11" s="21" t="s">
        <v>381</v>
      </c>
      <c r="Y11" s="17" t="str">
        <f t="shared" si="4"/>
        <v>This Bundle Contains: 1 Wahl Professional Animal Bravura Pet, Dog, Cat, and Horse Corded / Cordless Clipper Kit, Turquoise + 1 Wahl Professional Animal 5-in-1 Diamond Blade for Wahl's Arco, Bravura, Chromado, Creativa, Figura, and Motion Pet, Dog, and Horse Clippers (#41854-7526)… + 1 Wahl Pet Nail Clipper + 1 &lt;br&gt;&lt;b&gt;Wahl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v>
      </c>
      <c r="Z11" s="15"/>
      <c r="AA11" s="15"/>
      <c r="AB11" s="15"/>
      <c r="AC11" s="15"/>
    </row>
    <row r="12" spans="2:29">
      <c r="B12" s="6" t="s">
        <v>251</v>
      </c>
      <c r="C12" s="3" t="s">
        <v>271</v>
      </c>
      <c r="D12" s="5" t="s">
        <v>259</v>
      </c>
      <c r="E12" s="3">
        <v>161.99</v>
      </c>
      <c r="F12" s="16" t="s">
        <v>240</v>
      </c>
      <c r="G12" s="5" t="s">
        <v>260</v>
      </c>
      <c r="H12" s="3">
        <v>54.99</v>
      </c>
      <c r="I12" s="3" t="s">
        <v>261</v>
      </c>
      <c r="J12" s="6" t="s">
        <v>277</v>
      </c>
      <c r="K12" s="5" t="s">
        <v>278</v>
      </c>
      <c r="L12" s="15">
        <v>14.99</v>
      </c>
      <c r="M12" s="15" t="s">
        <v>279</v>
      </c>
      <c r="N12" s="6"/>
      <c r="O12" s="15"/>
      <c r="P12" s="15"/>
      <c r="Q12" s="15"/>
      <c r="R12" s="3" t="str">
        <f t="shared" si="0"/>
        <v xml:space="preserve">Wahl Professional Animal Bravura Pet, Dog, Cat, and Horse Corded / Cordless Clipper Kit, Berry + Wahl Professional Animal 5-in-1 Diamond Blade for Wahl's Arco, Bravura, Chromado, Creativa, Figura, and Motion Pet, Dog, and Horse Clippers (#41854-7526)… + Wahl Pet Nail Clipper + </v>
      </c>
      <c r="S12" s="15" t="s">
        <v>297</v>
      </c>
      <c r="T12" s="15">
        <f t="shared" si="1"/>
        <v>231.97000000000003</v>
      </c>
      <c r="U12" s="5" t="str">
        <f t="shared" si="2"/>
        <v>&lt;br&gt;&lt;b&gt;Wahl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v>
      </c>
      <c r="V12" s="5" t="str">
        <f t="shared" si="3"/>
        <v xml:space="preserve">This Bundle Contains: 1 Wahl Professional Animal Bravura Pet, Dog, Cat, and Horse Corded / Cordless Clipper Kit, Berry + 1 Wahl Professional Animal 5-in-1 Diamond Blade for Wahl's Arco, Bravura, Chromado, Creativa, Figura, and Motion Pet, Dog, and Horse Clippers (#41854-7526)… + 1 Wahl Pet Nail Clipper + 1 </v>
      </c>
      <c r="W12" s="5" t="s">
        <v>409</v>
      </c>
      <c r="X12" s="21" t="s">
        <v>381</v>
      </c>
      <c r="Y12" s="17" t="str">
        <f t="shared" si="4"/>
        <v>This Bundle Contains: 1 Wahl Professional Animal Bravura Pet, Dog, Cat, and Horse Corded / Cordless Clipper Kit, Berry + 1 Wahl Professional Animal 5-in-1 Diamond Blade for Wahl's Arco, Bravura, Chromado, Creativa, Figura, and Motion Pet, Dog, and Horse Clippers (#41854-7526)… + 1 Wahl Pet Nail Clipper + 1 &lt;br&gt;&lt;b&gt;Wahl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v>
      </c>
      <c r="Z12" s="15"/>
      <c r="AA12" s="15"/>
      <c r="AB12" s="15"/>
      <c r="AC12" s="15"/>
    </row>
    <row r="13" spans="2:29">
      <c r="B13" s="6" t="s">
        <v>252</v>
      </c>
      <c r="C13" s="3" t="s">
        <v>270</v>
      </c>
      <c r="D13" s="5" t="s">
        <v>259</v>
      </c>
      <c r="E13" s="3">
        <v>161.99</v>
      </c>
      <c r="F13" s="16" t="s">
        <v>240</v>
      </c>
      <c r="G13" s="5" t="s">
        <v>260</v>
      </c>
      <c r="H13" s="3">
        <v>54.99</v>
      </c>
      <c r="I13" s="3" t="s">
        <v>261</v>
      </c>
      <c r="J13" s="6" t="s">
        <v>277</v>
      </c>
      <c r="K13" s="5" t="s">
        <v>278</v>
      </c>
      <c r="L13" s="15">
        <v>14.99</v>
      </c>
      <c r="M13" s="15" t="s">
        <v>279</v>
      </c>
      <c r="N13" s="6" t="s">
        <v>281</v>
      </c>
      <c r="O13" s="5" t="s">
        <v>282</v>
      </c>
      <c r="P13" s="15">
        <v>29.99</v>
      </c>
      <c r="Q13" s="15" t="s">
        <v>283</v>
      </c>
      <c r="R13" s="3" t="str">
        <f t="shared" si="0"/>
        <v>Wahl Professional Animal Bravura Pet, Dog, Cat, and Horse Corded / Cordless Clipper Kit, Turquoise + Wahl Professional Animal 5-in-1 Diamond Blade for Wahl's Arco, Bravura, Chromado, Creativa, Figura, and Motion Pet, Dog, and Horse Clippers (#41854-7526)… + Wahl Pet Nail Clipper + Wahl Professional Animal Travel and Tote Bag</v>
      </c>
      <c r="S13" s="15" t="s">
        <v>298</v>
      </c>
      <c r="T13" s="15">
        <f t="shared" si="1"/>
        <v>261.96000000000004</v>
      </c>
      <c r="U13" s="5" t="str">
        <f t="shared" si="2"/>
        <v>&lt;br&gt;&lt;b&gt;Wahl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V13" s="5" t="str">
        <f t="shared" si="3"/>
        <v>This Bundle Contains: 1 Wahl Professional Animal Bravura Pet, Dog, Cat, and Horse Corded / Cordless Clipper Kit, Turquoise + 1 Wahl Professional Animal 5-in-1 Diamond Blade for Wahl's Arco, Bravura, Chromado, Creativa, Figura, and Motion Pet, Dog, and Horse Clippers (#41854-7526)… + 1 Wahl Pet Nail Clipper + 1 Wahl Professional Animal Travel and Tote Bag</v>
      </c>
      <c r="W13" s="5" t="s">
        <v>410</v>
      </c>
      <c r="X13" s="21" t="s">
        <v>382</v>
      </c>
      <c r="Y13" s="17" t="str">
        <f t="shared" si="4"/>
        <v>This Bundle Contains: 1 Wahl Professional Animal Bravura Pet, Dog, Cat, and Horse Corded / Cordless Clipper Kit, Turquoise + 1 Wahl Professional Animal 5-in-1 Diamond Blade for Wahl's Arco, Bravura, Chromado, Creativa, Figura, and Motion Pet, Dog, and Horse Clippers (#41854-7526)… + 1 Wahl Pet Nail Clipper + 1 Wahl Professional Animal Travel and Tote Bag&lt;br&gt;&lt;b&gt;Wahl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Z13" s="15"/>
      <c r="AA13" s="15"/>
      <c r="AB13" s="15"/>
      <c r="AC13" s="15"/>
    </row>
    <row r="14" spans="2:29">
      <c r="B14" s="6" t="s">
        <v>253</v>
      </c>
      <c r="C14" s="15" t="s">
        <v>265</v>
      </c>
      <c r="D14" s="5" t="s">
        <v>272</v>
      </c>
      <c r="E14" s="3">
        <v>139.99</v>
      </c>
      <c r="F14" s="16" t="s">
        <v>240</v>
      </c>
      <c r="G14" s="5" t="s">
        <v>260</v>
      </c>
      <c r="H14" s="3">
        <v>54.99</v>
      </c>
      <c r="I14" s="3" t="s">
        <v>261</v>
      </c>
      <c r="J14" s="6" t="s">
        <v>277</v>
      </c>
      <c r="K14" s="5" t="s">
        <v>278</v>
      </c>
      <c r="L14" s="15">
        <v>14.99</v>
      </c>
      <c r="M14" s="15" t="s">
        <v>279</v>
      </c>
      <c r="N14" s="6" t="s">
        <v>281</v>
      </c>
      <c r="O14" s="5" t="s">
        <v>282</v>
      </c>
      <c r="P14" s="15">
        <v>29.99</v>
      </c>
      <c r="Q14" s="15" t="s">
        <v>283</v>
      </c>
      <c r="R14" s="3" t="str">
        <f t="shared" si="0"/>
        <v>Wahl Professional Animal Arco Pet, Dog, Cat, and Horse Cordless Clipper Kit - Purple + Wahl Professional Animal 5-in-1 Diamond Blade for Wahl's Arco, Bravura, Chromado, Creativa, Figura, and Motion Pet, Dog, and Horse Clippers (#41854-7526)… + Wahl Pet Nail Clipper + Wahl Professional Animal Travel and Tote Bag</v>
      </c>
      <c r="S14" s="15" t="s">
        <v>301</v>
      </c>
      <c r="T14" s="15">
        <f t="shared" si="1"/>
        <v>239.96000000000004</v>
      </c>
      <c r="U14"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V14" s="5" t="str">
        <f t="shared" si="3"/>
        <v>This Bundle Contains: 1 Wahl Professional Animal Arco Pet, Dog, Cat, and Horse Cordless Clipper Kit - Purple + 1 Wahl Professional Animal 5-in-1 Diamond Blade for Wahl's Arco, Bravura, Chromado, Creativa, Figura, and Motion Pet, Dog, and Horse Clippers (#41854-7526)… + 1 Wahl Pet Nail Clipper + 1 Wahl Professional Animal Travel and Tote Bag</v>
      </c>
      <c r="W14" s="5" t="s">
        <v>411</v>
      </c>
      <c r="X14" s="21" t="s">
        <v>383</v>
      </c>
      <c r="Y14" s="17" t="str">
        <f t="shared" si="4"/>
        <v>This Bundle Contains: 1 Wahl Professional Animal Arco Pet, Dog, Cat, and Horse Cordless Clipper Kit - Purple + 1 Wahl Professional Animal 5-in-1 Diamond Blade for Wahl's Arco, Bravura, Chromado, Creativa, Figura, and Motion Pet, Dog, and Horse Clippers (#41854-7526)… + 1 Wahl Pet Nail Clipper + 1 Wahl Professional Animal Travel and Tote Bag&lt;br&gt;&lt;b&gt;Wahl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blade.&lt;br&gt;&lt;br&gt;&lt;b&gt;Wahl Pet Nail Clipper&lt;/b&gt;&lt;br&gt;The Wahl® Nail Clipper has stainless steel blades and a safety lock to make clipping your pet's nails safe and easy.&lt;br&gt;&lt;br&gt;&lt;b&gt;Wahl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Z14" s="15"/>
      <c r="AA14" s="15"/>
      <c r="AB14" s="15"/>
      <c r="AC14" s="15"/>
    </row>
    <row r="15" spans="2:29">
      <c r="B15" s="6" t="s">
        <v>304</v>
      </c>
      <c r="C15" s="3" t="s">
        <v>270</v>
      </c>
      <c r="D15" s="5" t="s">
        <v>259</v>
      </c>
      <c r="E15" s="3">
        <v>161.99</v>
      </c>
      <c r="F15" s="16" t="s">
        <v>240</v>
      </c>
      <c r="G15" s="5" t="s">
        <v>260</v>
      </c>
      <c r="H15" s="3">
        <v>54.99</v>
      </c>
      <c r="I15" s="3" t="s">
        <v>261</v>
      </c>
      <c r="J15" s="6" t="s">
        <v>285</v>
      </c>
      <c r="K15" s="5" t="s">
        <v>286</v>
      </c>
      <c r="L15" s="15">
        <v>34.99</v>
      </c>
      <c r="M15" s="15" t="s">
        <v>284</v>
      </c>
      <c r="N15" s="6" t="s">
        <v>281</v>
      </c>
      <c r="O15" s="5" t="s">
        <v>282</v>
      </c>
      <c r="P15" s="15">
        <v>29.99</v>
      </c>
      <c r="Q15" s="15" t="s">
        <v>283</v>
      </c>
      <c r="R15" s="3" t="str">
        <f t="shared" si="0"/>
        <v>Wahl Professional Animal Bravura Pet, Dog, Cat, and Horse Corded / Cordless Clipper Kit, Turquoise + Wahl Professional Animal 5-in-1 Diamond Blade for Wahl's Arco, Bravura, Chromado, Creativa, Figura, and Motion Pet, Dog, and Horse Clippers (#41854-7526)… + Tile Pro 1 Pack + Wahl Professional Animal Travel and Tote Bag</v>
      </c>
      <c r="S15" s="15" t="s">
        <v>300</v>
      </c>
      <c r="T15" s="15">
        <f t="shared" si="1"/>
        <v>281.96000000000004</v>
      </c>
      <c r="U15" s="5" t="str">
        <f t="shared" si="2"/>
        <v>&lt;br&gt;&lt;b&gt;Wahl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V15" s="5" t="str">
        <f t="shared" si="3"/>
        <v>This Bundle Contains: 1 Wahl Professional Animal Bravura Pet, Dog, Cat, and Horse Corded / Cordless Clipper Kit, Turquoise + 1 Wahl Professional Animal 5-in-1 Diamond Blade for Wahl's Arco, Bravura, Chromado, Creativa, Figura, and Motion Pet, Dog, and Horse Clippers (#41854-7526)… + 1 Tile Pro 1 Pack + 1 Wahl Professional Animal Travel and Tote Bag</v>
      </c>
      <c r="W15" s="5" t="s">
        <v>412</v>
      </c>
      <c r="X15" s="21" t="s">
        <v>384</v>
      </c>
      <c r="Y15" s="17" t="str">
        <f t="shared" si="4"/>
        <v>This Bundle Contains: 1 Wahl Professional Animal Bravura Pet, Dog, Cat, and Horse Corded / Cordless Clipper Kit, Turquoise + 1 Wahl Professional Animal 5-in-1 Diamond Blade for Wahl's Arco, Bravura, Chromado, Creativa, Figura, and Motion Pet, Dog, and Horse Clippers (#41854-7526)… + 1 Tile Pro 1 Pack + 1 Wahl Professional Animal Travel and Tote Bag&lt;br&gt;&lt;b&gt;Wahl Professional Animal Bravura Pet, Dog, Cat, and Horse Corded / Cordless Clipper Kit&lt;/b&gt;&lt;br&gt;Combines the power and durability of lithium ion battery innovation with Wahl's adjustable 5-in-1 blade to give groomers, animal professionals, and pet owners everything needed in a lightweight cordless clipper. The 5-in-1 blade adjusts between sizes #9, 10, 15, 30, and 40, offering a convenient variety of cutting lengths. he rechargeable lithium ion battery has a 90-minute cordless run time of cool running, low vibration, and quiet operation. The clipper will operate at full power until the battery is completely depleted; recharge the battery in 60 minutes or simply plug in the cord and continue to clip your pet. Includes one Bravura clipper, 5-in-1 fine blade set, 6 plastic attachment guide combs, cleaning brush, blade oil, instruction book, charge stand and charger, soft storage case. &lt;br&gt;&lt;br&gt;&lt;b&gt;Wahl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Z15" s="15"/>
      <c r="AA15" s="15"/>
      <c r="AB15" s="15"/>
      <c r="AC15" s="15"/>
    </row>
    <row r="16" spans="2:29">
      <c r="B16" s="6" t="s">
        <v>303</v>
      </c>
      <c r="C16" s="15" t="s">
        <v>265</v>
      </c>
      <c r="D16" s="5" t="s">
        <v>272</v>
      </c>
      <c r="E16" s="3">
        <v>139.99</v>
      </c>
      <c r="F16" s="16" t="s">
        <v>240</v>
      </c>
      <c r="G16" s="5" t="s">
        <v>260</v>
      </c>
      <c r="H16" s="3">
        <v>54.99</v>
      </c>
      <c r="I16" s="3" t="s">
        <v>261</v>
      </c>
      <c r="J16" s="6" t="s">
        <v>285</v>
      </c>
      <c r="K16" s="5" t="s">
        <v>286</v>
      </c>
      <c r="L16" s="15">
        <v>34.99</v>
      </c>
      <c r="M16" s="15" t="s">
        <v>284</v>
      </c>
      <c r="N16" s="6" t="s">
        <v>281</v>
      </c>
      <c r="O16" s="5" t="s">
        <v>282</v>
      </c>
      <c r="P16" s="15">
        <v>29.99</v>
      </c>
      <c r="Q16" s="15" t="s">
        <v>283</v>
      </c>
      <c r="R16" s="3" t="str">
        <f t="shared" si="0"/>
        <v>Wahl Professional Animal Arco Pet, Dog, Cat, and Horse Cordless Clipper Kit - Purple + Wahl Professional Animal 5-in-1 Diamond Blade for Wahl's Arco, Bravura, Chromado, Creativa, Figura, and Motion Pet, Dog, and Horse Clippers (#41854-7526)… + Tile Pro 1 Pack + Wahl Professional Animal Travel and Tote Bag</v>
      </c>
      <c r="S16" s="15" t="s">
        <v>299</v>
      </c>
      <c r="T16" s="15">
        <f t="shared" si="1"/>
        <v>259.96000000000004</v>
      </c>
      <c r="U16"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V16" s="5" t="str">
        <f t="shared" si="3"/>
        <v>This Bundle Contains: 1 Wahl Professional Animal Arco Pet, Dog, Cat, and Horse Cordless Clipper Kit - Purple + 1 Wahl Professional Animal 5-in-1 Diamond Blade for Wahl's Arco, Bravura, Chromado, Creativa, Figura, and Motion Pet, Dog, and Horse Clippers (#41854-7526)… + 1 Tile Pro 1 Pack + 1 Wahl Professional Animal Travel and Tote Bag</v>
      </c>
      <c r="W16" s="5" t="s">
        <v>413</v>
      </c>
      <c r="X16" s="21" t="s">
        <v>385</v>
      </c>
      <c r="Y16" s="17" t="str">
        <f t="shared" si="4"/>
        <v>This Bundle Contains: 1 Wahl Professional Animal Arco Pet, Dog, Cat, and Horse Cordless Clipper Kit - Purple + 1 Wahl Professional Animal 5-in-1 Diamond Blade for Wahl's Arco, Bravura, Chromado, Creativa, Figura, and Motion Pet, Dog, and Horse Clippers (#41854-7526)… + 1 Tile Pro 1 Pack + 1 Wahl Professional Animal Travel and Tote Bag&lt;br&gt;&lt;b&gt;Wahl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app&lt;br&gt;&lt;br&gt;&lt;b&gt;Wahl Professional Animal Travel and Tote Bag&lt;/b&gt;&lt;br&gt;Wahl's travel tote bag is ideal for carrying all your dog and pet grooming essentials, from dog treats to clippers and guide combs. The bag features one over-the-shoulder strap and two side straps, three interior pockets, and four exterior pockets (two slip pockets and two zip pockets); the top zips closed while the bag's bottom features four non-slip protectors. Measures 13. 38 by 8 inches and weighs 24. 7 ounces This stylish paw print travel tote is constructed with durable denier polyester. Backed by Wahl's 30 day satisfaction .&lt;br&gt;</v>
      </c>
      <c r="Z16" s="15"/>
      <c r="AA16" s="15"/>
      <c r="AB16" s="15"/>
      <c r="AC16" s="15"/>
    </row>
    <row r="17" spans="1:29">
      <c r="B17" s="6" t="s">
        <v>254</v>
      </c>
      <c r="C17" s="15" t="s">
        <v>265</v>
      </c>
      <c r="D17" s="5" t="s">
        <v>272</v>
      </c>
      <c r="E17" s="3">
        <v>139.99</v>
      </c>
      <c r="F17" s="16" t="s">
        <v>240</v>
      </c>
      <c r="G17" s="5" t="s">
        <v>260</v>
      </c>
      <c r="H17" s="3">
        <v>54.99</v>
      </c>
      <c r="I17" s="3" t="s">
        <v>261</v>
      </c>
      <c r="J17" s="6" t="s">
        <v>285</v>
      </c>
      <c r="K17" s="5" t="s">
        <v>286</v>
      </c>
      <c r="L17" s="15">
        <v>34.99</v>
      </c>
      <c r="M17" s="6" t="s">
        <v>284</v>
      </c>
      <c r="N17" s="6"/>
      <c r="O17" s="3"/>
      <c r="P17" s="3"/>
      <c r="Q17" s="3"/>
      <c r="R17" s="3" t="str">
        <f>C17 &amp; " + " &amp; F17 &amp; " + " &amp; J17 &amp; " + " &amp; N17</f>
        <v xml:space="preserve">Wahl Professional Animal Arco Pet, Dog, Cat, and Horse Cordless Clipper Kit - Purple + Wahl Professional Animal 5-in-1 Diamond Blade for Wahl's Arco, Bravura, Chromado, Creativa, Figura, and Motion Pet, Dog, and Horse Clippers (#41854-7526)… + Tile Pro 1 Pack + </v>
      </c>
      <c r="S17" s="15" t="s">
        <v>305</v>
      </c>
      <c r="T17" s="15">
        <f>E17+H17+L17+P17</f>
        <v>229.97000000000003</v>
      </c>
      <c r="U17"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v>
      </c>
      <c r="V17" s="5" t="str">
        <f t="shared" si="3"/>
        <v xml:space="preserve">This Bundle Contains: 1 Wahl Professional Animal Arco Pet, Dog, Cat, and Horse Cordless Clipper Kit - Purple + 1 Wahl Professional Animal 5-in-1 Diamond Blade for Wahl's Arco, Bravura, Chromado, Creativa, Figura, and Motion Pet, Dog, and Horse Clippers (#41854-7526)… + 1 Tile Pro 1 Pack + 1 </v>
      </c>
      <c r="W17" s="5" t="s">
        <v>414</v>
      </c>
      <c r="X17" s="21" t="s">
        <v>386</v>
      </c>
      <c r="Y17" s="17" t="str">
        <f t="shared" si="4"/>
        <v>This Bundle Contains: 1 Wahl Professional Animal Arco Pet, Dog, Cat, and Horse Cordless Clipper Kit - Purple + 1 Wahl Professional Animal 5-in-1 Diamond Blade for Wahl's Arco, Bravura, Chromado, Creativa, Figura, and Motion Pet, Dog, and Horse Clippers (#41854-7526)… + 1 Tile Pro 1 Pack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v>
      </c>
      <c r="Z17" s="15"/>
      <c r="AA17" s="15"/>
      <c r="AB17" s="15"/>
      <c r="AC17" s="15"/>
    </row>
    <row r="18" spans="1:29">
      <c r="B18" s="6" t="s">
        <v>255</v>
      </c>
      <c r="C18" s="15" t="s">
        <v>266</v>
      </c>
      <c r="D18" s="5" t="s">
        <v>272</v>
      </c>
      <c r="E18" s="3">
        <v>139.99</v>
      </c>
      <c r="F18" s="16" t="s">
        <v>240</v>
      </c>
      <c r="G18" s="5" t="s">
        <v>260</v>
      </c>
      <c r="H18" s="3">
        <v>54.99</v>
      </c>
      <c r="I18" s="3" t="s">
        <v>261</v>
      </c>
      <c r="J18" s="6" t="s">
        <v>285</v>
      </c>
      <c r="K18" s="5" t="s">
        <v>286</v>
      </c>
      <c r="L18" s="15">
        <v>34.99</v>
      </c>
      <c r="M18" s="6" t="s">
        <v>284</v>
      </c>
      <c r="N18" s="6"/>
      <c r="O18" s="3"/>
      <c r="P18" s="3"/>
      <c r="Q18" s="3"/>
      <c r="R18" s="3" t="str">
        <f>C18 &amp; " + " &amp; F18 &amp; " + " &amp; J18 &amp; " + " &amp; N18</f>
        <v xml:space="preserve">Wahl Professional Animal Arco Pet, Dog, Cat, and Horse Cordless Clipper Kit - Teal + Wahl Professional Animal 5-in-1 Diamond Blade for Wahl's Arco, Bravura, Chromado, Creativa, Figura, and Motion Pet, Dog, and Horse Clippers (#41854-7526)… + Tile Pro 1 Pack + </v>
      </c>
      <c r="S18" s="15" t="s">
        <v>306</v>
      </c>
      <c r="T18" s="15">
        <f>E18+H18+L18+P18</f>
        <v>229.97000000000003</v>
      </c>
      <c r="U18" s="5"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v>
      </c>
      <c r="V18" s="5" t="str">
        <f t="shared" si="3"/>
        <v xml:space="preserve">This Bundle Contains: 1 Wahl Professional Animal Arco Pet, Dog, Cat, and Horse Cordless Clipper Kit - Teal + 1 Wahl Professional Animal 5-in-1 Diamond Blade for Wahl's Arco, Bravura, Chromado, Creativa, Figura, and Motion Pet, Dog, and Horse Clippers (#41854-7526)… + 1 Tile Pro 1 Pack + 1 </v>
      </c>
      <c r="W18" s="5" t="s">
        <v>415</v>
      </c>
      <c r="X18" s="21" t="s">
        <v>386</v>
      </c>
      <c r="Y18" s="17" t="str">
        <f t="shared" si="4"/>
        <v>This Bundle Contains: 1 Wahl Professional Animal Arco Pet, Dog, Cat, and Horse Cordless Clipper Kit - Teal + 1 Wahl Professional Animal 5-in-1 Diamond Blade for Wahl's Arco, Bravura, Chromado, Creativa, Figura, and Motion Pet, Dog, and Horse Clippers (#41854-7526)… + 1 Tile Pro 1 Pack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v>
      </c>
      <c r="Z18" s="15"/>
      <c r="AA18" s="15"/>
      <c r="AB18" s="15"/>
      <c r="AC18" s="15"/>
    </row>
    <row r="19" spans="1:29" ht="14.65" thickBot="1">
      <c r="B19" s="12" t="s">
        <v>256</v>
      </c>
      <c r="C19" s="23" t="s">
        <v>269</v>
      </c>
      <c r="D19" s="14" t="s">
        <v>272</v>
      </c>
      <c r="E19" s="13">
        <v>139.99</v>
      </c>
      <c r="F19" s="26" t="s">
        <v>240</v>
      </c>
      <c r="G19" s="14" t="s">
        <v>260</v>
      </c>
      <c r="H19" s="13">
        <v>54.99</v>
      </c>
      <c r="I19" s="13" t="s">
        <v>261</v>
      </c>
      <c r="J19" s="12" t="s">
        <v>285</v>
      </c>
      <c r="K19" s="14" t="s">
        <v>286</v>
      </c>
      <c r="L19" s="23">
        <v>34.99</v>
      </c>
      <c r="M19" s="12" t="s">
        <v>284</v>
      </c>
      <c r="N19" s="12"/>
      <c r="O19" s="13"/>
      <c r="P19" s="13"/>
      <c r="Q19" s="13"/>
      <c r="R19" s="13" t="str">
        <f>C19 &amp; " + " &amp; F19 &amp; " + " &amp; J19 &amp; " + " &amp; N19</f>
        <v xml:space="preserve">Wahl Professional Animal Arco Pet, Dog, Cat, and Horse Cordless Clipper Kit - Radiant Pink + Wahl Professional Animal 5-in-1 Diamond Blade for Wahl's Arco, Bravura, Chromado, Creativa, Figura, and Motion Pet, Dog, and Horse Clippers (#41854-7526)… + Tile Pro 1 Pack + </v>
      </c>
      <c r="S19" s="23" t="s">
        <v>306</v>
      </c>
      <c r="T19" s="23">
        <f>E19+H19+L19+P19</f>
        <v>229.97000000000003</v>
      </c>
      <c r="U19" s="14" t="str">
        <f t="shared" si="2"/>
        <v>&lt;br&gt;&lt;b&gt;Wahl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v>
      </c>
      <c r="V19" s="14" t="str">
        <f t="shared" si="3"/>
        <v xml:space="preserve">This Bundle Contains: 1 Wahl Professional Animal Arco Pet, Dog, Cat, and Horse Cordless Clipper Kit - Radiant Pink + 1 Wahl Professional Animal 5-in-1 Diamond Blade for Wahl's Arco, Bravura, Chromado, Creativa, Figura, and Motion Pet, Dog, and Horse Clippers (#41854-7526)… + 1 Tile Pro 1 Pack + 1 </v>
      </c>
      <c r="W19" s="14" t="s">
        <v>416</v>
      </c>
      <c r="X19" s="27" t="s">
        <v>386</v>
      </c>
      <c r="Y19" s="17" t="str">
        <f t="shared" si="4"/>
        <v>This Bundle Contains: 1 Wahl Professional Animal Arco Pet, Dog, Cat, and Horse Cordless Clipper Kit - Radiant Pink + 1 Wahl Professional Animal 5-in-1 Diamond Blade for Wahl's Arco, Bravura, Chromado, Creativa, Figura, and Motion Pet, Dog, and Horse Clippers (#41854-7526)… + 1 Tile Pro 1 Pack + 1 &lt;br&gt;&lt;b&gt;Wahl Professional Animal Arco Pet, Dog, Cat, and Horse Cordless Clipper Kit&lt;/b&gt;&lt;br&gt;The original 5-in 1-clipper, the Wahl Professional Animal ARCO clipper grooming kit is the tried-and-true cordless option for precise trimming in hard-to-reach spots such as ears, faces, and paws for your dog, cat, or horse. It's also ideal for trimming and show cuts for goats, pigs, and cattle. Groomers, animal professionals, and pet owners have everything needed in a lightweight cordless clipper with the ARCO. The 5-in-1 fine blade adjusts between sizes #9, 10, 15, 30, and 40, offering a convenient variety of cutting lengths. With a rechargeable battery, this clipper has an 80-minute cordless run time and 75 minute charge time, plus it's easy to clean with a no-maintenance motor.&lt;br&gt;&lt;br&gt;&lt;b&gt;Wahl Professional Animal Pet Clipper Blade&lt;/b&gt;&lt;br&gt;The 5-in-1 Diamond Blade is designed to fit Wahl's Arco, Bravura, Chromado, Creativa, Figura, and Motion animal clippers. Wahl's 5-in-1 style blade sets give you blade sizes #9, #10, #15, #30 &amp; #40 cut lengths all in one blade. With an adjustable lever on the blade you can easily adjust to the desired cut length and enjoy easier and more convenient clipping. Wahl's Diamond blade has a DLC coating proving after feeding and is more durable with an increased service life compared to Wahl's original 5-in-1 Fine blade.&lt;br&gt;&lt;br&gt;&lt;b&gt;Tile Pro 1 Pack&lt;/b&gt;&lt;br&gt;Ring your things: Use your smartphone to make your tile Pro ring when it’s nearby but out of sight. Find your phone: Can't find your phone? Simply double press the tile button on your tile Pro to make your phone ring, even when it’s on silent. Activate Community Find: If your tile Pro is faraway, let other tile community members help. The tile app running on their phones can send location updates to your app&lt;br&gt;</v>
      </c>
      <c r="Z19" s="23"/>
      <c r="AA19" s="23"/>
      <c r="AB19" s="23"/>
      <c r="AC19" s="23"/>
    </row>
    <row r="20" spans="1:29" s="36" customFormat="1" ht="14.65" thickBot="1">
      <c r="A20" s="248"/>
      <c r="B20" s="33" t="s">
        <v>307</v>
      </c>
      <c r="C20" s="34" t="s">
        <v>364</v>
      </c>
      <c r="D20" s="35" t="s">
        <v>366</v>
      </c>
      <c r="E20" s="36">
        <v>229.99</v>
      </c>
      <c r="F20" s="37" t="s">
        <v>339</v>
      </c>
      <c r="G20" s="35" t="s">
        <v>341</v>
      </c>
      <c r="H20" s="36">
        <v>142.66999999999999</v>
      </c>
      <c r="I20" s="36" t="s">
        <v>367</v>
      </c>
      <c r="J20" s="37"/>
      <c r="M20" s="37"/>
      <c r="N20" s="37"/>
      <c r="R20" s="38" t="str">
        <f t="shared" si="0"/>
        <v xml:space="preserve">Andis Excel Pro-Animal 5-Speed Detachable Blade Clipper Kit - Professional Pet Grooming, Burgundy, SMC (65360) + Andis Aluminum Grooming Case with Wheels +  + </v>
      </c>
      <c r="S20" s="36" t="s">
        <v>449</v>
      </c>
      <c r="T20" s="36">
        <f t="shared" si="1"/>
        <v>372.65999999999997</v>
      </c>
      <c r="U20" s="35" t="str">
        <f t="shared" si="2"/>
        <v>&lt;br&gt;&lt;b&gt;Andis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v>
      </c>
      <c r="V20" s="35" t="str">
        <f t="shared" si="3"/>
        <v xml:space="preserve">This Bundle Contains: 1 Andis Excel Pro-Animal 5-Speed Detachable Blade Clipper Kit - Professional Pet Grooming, Burgundy, SMC (65360) + 1 Andis Aluminum Grooming Case with Wheels + 1  + 1 </v>
      </c>
      <c r="W20" s="35" t="s">
        <v>417</v>
      </c>
      <c r="X20" s="36" t="s">
        <v>387</v>
      </c>
      <c r="Y20" s="17" t="str">
        <f t="shared" si="4"/>
        <v>This Bundle Contains: 1 Andis Excel Pro-Animal 5-Speed Detachable Blade Clipper Kit - Professional Pet Grooming, Burgundy, SMC (65360) + 1 Andis Aluminum Grooming Case with Wheels&lt;br&gt;&lt;b&gt;Andis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v>
      </c>
      <c r="Z20" s="36" t="s">
        <v>434</v>
      </c>
    </row>
    <row r="21" spans="1:29">
      <c r="B21" s="28" t="s">
        <v>308</v>
      </c>
      <c r="C21" s="22" t="s">
        <v>364</v>
      </c>
      <c r="D21" s="29" t="s">
        <v>366</v>
      </c>
      <c r="E21">
        <v>229.99</v>
      </c>
      <c r="F21" s="39" t="s">
        <v>339</v>
      </c>
      <c r="G21" s="29" t="s">
        <v>341</v>
      </c>
      <c r="H21">
        <v>142.66999999999999</v>
      </c>
      <c r="I21" s="30" t="s">
        <v>367</v>
      </c>
      <c r="J21" s="40" t="s">
        <v>368</v>
      </c>
      <c r="K21" s="29" t="s">
        <v>370</v>
      </c>
      <c r="L21">
        <v>34.99</v>
      </c>
      <c r="M21" s="28" t="s">
        <v>371</v>
      </c>
      <c r="N21" s="28"/>
      <c r="O21" s="30"/>
      <c r="P21" s="30"/>
      <c r="Q21" s="30"/>
      <c r="R21" s="31" t="str">
        <f t="shared" si="0"/>
        <v xml:space="preserve">Andis Excel Pro-Animal 5-Speed Detachable Blade Clipper Kit - Professional Pet Grooming, Burgundy, SMC (65360) + Andis Aluminum Grooming Case with Wheels + Tile Pro (2020) - 1 Pack + </v>
      </c>
      <c r="S21" s="30" t="s">
        <v>450</v>
      </c>
      <c r="T21" s="30">
        <f t="shared" si="1"/>
        <v>407.65</v>
      </c>
      <c r="U21" s="29" t="str">
        <f t="shared" si="2"/>
        <v>&lt;br&gt;&lt;b&gt;Andis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1" s="29" t="str">
        <f t="shared" si="3"/>
        <v xml:space="preserve">This Bundle Contains: 1 Andis Excel Pro-Animal 5-Speed Detachable Blade Clipper Kit - Professional Pet Grooming, Burgundy, SMC (65360) + 1 Andis Aluminum Grooming Case with Wheels + 1 Tile Pro (2020) - 1 Pack + 1 </v>
      </c>
      <c r="W21" s="29" t="s">
        <v>418</v>
      </c>
      <c r="X21" s="30" t="s">
        <v>388</v>
      </c>
      <c r="Y21" s="17" t="str">
        <f t="shared" si="4"/>
        <v>This Bundle Contains: 1 Andis Excel Pro-Animal 5-Speed Detachable Blade Clipper Kit - Professional Pet Grooming, Burgundy, SMC (65360) + 1 Andis Aluminum Grooming Case with Wheels + 1 Tile Pro (2020) - 1 Pack&lt;br&gt;&lt;b&gt;Andis Excel Pro-Animal 5-Speed Detachable Blade Clipper Kit - Professional Pet Grooming, Burgundy, SMC (65360)&lt;/b&gt;&lt;br&gt;A powerful, rotary motor clipper for complete animal grooming. Variable 5-Speed clipping - use lower speeds for cooler running and clipping around sensitive areas and higher speeds for a prettier coat finish. Soft-grip anti-slip housing for comfort and safety. Detachable blades for easy changing and cleaning. CeramicEdge blade runs cooler and lasts longer.&lt;br&gt;&lt;br&gt;&lt;b&gt;Andis Aluminum Grooming Case with Wheels&lt;/b&gt;&lt;br&gt;Durable wheeled aluminum case for the groomer on the go. Telescoping handle. Large compartment for clippers and bigger items. 2 extendable trays and slide out drawer and 12 pouches for brushes, combs and shears. Keyed lock design for added security.&lt;br&gt;&lt;br&gt;&lt;b&gt;Tile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1" s="30" t="s">
        <v>435</v>
      </c>
      <c r="AA21" s="30"/>
      <c r="AB21" s="30"/>
      <c r="AC21" s="30"/>
    </row>
    <row r="22" spans="1:29">
      <c r="B22" s="6" t="s">
        <v>309</v>
      </c>
      <c r="C22" s="22" t="s">
        <v>355</v>
      </c>
      <c r="D22" s="5" t="s">
        <v>354</v>
      </c>
      <c r="E22">
        <v>174.95</v>
      </c>
      <c r="F22" s="40" t="s">
        <v>358</v>
      </c>
      <c r="G22" s="5" t="s">
        <v>360</v>
      </c>
      <c r="H22">
        <v>24.99</v>
      </c>
      <c r="I22" s="15" t="s">
        <v>372</v>
      </c>
      <c r="J22" s="6"/>
      <c r="K22" s="15"/>
      <c r="L22" s="15"/>
      <c r="M22" s="6"/>
      <c r="N22" s="6"/>
      <c r="O22" s="15"/>
      <c r="P22" s="15"/>
      <c r="Q22" s="15"/>
      <c r="R22" s="3" t="str">
        <f t="shared" si="0"/>
        <v xml:space="preserve">Andis UltraEdge Super 2-Speed Detachable Blade Clipper, Professional Animal/Dog Grooming, AGC2 - Blue + Andis UltraEdge Detachable Clipper Blade +  + </v>
      </c>
      <c r="S22" s="15" t="s">
        <v>451</v>
      </c>
      <c r="T22" s="15">
        <f t="shared" si="1"/>
        <v>199.94</v>
      </c>
      <c r="U22" s="5"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V22" s="5" t="str">
        <f t="shared" si="3"/>
        <v xml:space="preserve">This Bundle Contains: 1 Andis UltraEdge Super 2-Speed Detachable Blade Clipper, Professional Animal/Dog Grooming, AGC2 - Blue + 1 Andis UltraEdge Detachable Clipper Blade + 1  + 1 </v>
      </c>
      <c r="W22" s="5" t="s">
        <v>419</v>
      </c>
      <c r="X22" s="15" t="s">
        <v>389</v>
      </c>
      <c r="Y22" s="17" t="str">
        <f t="shared" si="4"/>
        <v>This Bundle Contains: 1 Andis UltraEdge Super 2-Speed Detachable Blade Clipper, Professional Animal/Dog Grooming, AGC2 - Blue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Z22" s="15" t="s">
        <v>436</v>
      </c>
      <c r="AA22" s="15"/>
      <c r="AB22" s="15"/>
      <c r="AC22" s="15"/>
    </row>
    <row r="23" spans="1:29">
      <c r="B23" s="6" t="s">
        <v>310</v>
      </c>
      <c r="C23" s="22" t="s">
        <v>356</v>
      </c>
      <c r="D23" s="5" t="s">
        <v>354</v>
      </c>
      <c r="E23">
        <v>174.95</v>
      </c>
      <c r="F23" s="40" t="s">
        <v>358</v>
      </c>
      <c r="G23" s="5" t="s">
        <v>360</v>
      </c>
      <c r="H23">
        <v>24.99</v>
      </c>
      <c r="I23" s="15" t="s">
        <v>372</v>
      </c>
      <c r="J23" s="6"/>
      <c r="K23" s="15"/>
      <c r="L23" s="15"/>
      <c r="M23" s="6"/>
      <c r="N23" s="6"/>
      <c r="O23" s="15"/>
      <c r="P23" s="15"/>
      <c r="Q23" s="15"/>
      <c r="R23" s="3" t="str">
        <f t="shared" si="0"/>
        <v xml:space="preserve">Andis UltraEdge Super 2-Speed Detachable Blade Clipper, Professional Animal/Dog Grooming, AGC2 - Burgundy + Andis UltraEdge Detachable Clipper Blade +  + </v>
      </c>
      <c r="S23" s="15" t="s">
        <v>452</v>
      </c>
      <c r="T23" s="15">
        <f t="shared" si="1"/>
        <v>199.94</v>
      </c>
      <c r="U23" s="5"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V23" s="5" t="str">
        <f t="shared" si="3"/>
        <v xml:space="preserve">This Bundle Contains: 1 Andis UltraEdge Super 2-Speed Detachable Blade Clipper, Professional Animal/Dog Grooming, AGC2 - Burgundy + 1 Andis UltraEdge Detachable Clipper Blade + 1  + 1 </v>
      </c>
      <c r="W23" s="5" t="s">
        <v>420</v>
      </c>
      <c r="X23" s="15" t="s">
        <v>389</v>
      </c>
      <c r="Y23" s="17" t="str">
        <f t="shared" si="4"/>
        <v>This Bundle Contains: 1 Andis UltraEdge Super 2-Speed Detachable Blade Clipper, Professional Animal/Dog Grooming, AGC2 - Burgundy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Z23" s="15" t="s">
        <v>437</v>
      </c>
      <c r="AA23" s="15"/>
      <c r="AB23" s="15"/>
      <c r="AC23" s="15"/>
    </row>
    <row r="24" spans="1:29">
      <c r="B24" s="6" t="s">
        <v>311</v>
      </c>
      <c r="C24" s="22" t="s">
        <v>361</v>
      </c>
      <c r="D24" s="5" t="s">
        <v>354</v>
      </c>
      <c r="E24">
        <v>174.95</v>
      </c>
      <c r="F24" s="40" t="s">
        <v>358</v>
      </c>
      <c r="G24" s="5" t="s">
        <v>360</v>
      </c>
      <c r="H24">
        <v>24.99</v>
      </c>
      <c r="I24" s="15" t="s">
        <v>372</v>
      </c>
      <c r="J24" s="6"/>
      <c r="K24" s="15"/>
      <c r="L24" s="15"/>
      <c r="M24" s="6"/>
      <c r="N24" s="6"/>
      <c r="O24" s="15"/>
      <c r="P24" s="15"/>
      <c r="Q24" s="15"/>
      <c r="R24" s="3" t="str">
        <f t="shared" si="0"/>
        <v xml:space="preserve">Andis UltraEdge Super 2-Speed Detachable Blade Clipper, Professional Animal/Dog Grooming, AGC2 - Green + Andis UltraEdge Detachable Clipper Blade +  + </v>
      </c>
      <c r="S24" s="15" t="s">
        <v>453</v>
      </c>
      <c r="T24" s="15">
        <f t="shared" si="1"/>
        <v>199.94</v>
      </c>
      <c r="U24" s="5"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V24" s="5" t="str">
        <f t="shared" si="3"/>
        <v xml:space="preserve">This Bundle Contains: 1 Andis UltraEdge Super 2-Speed Detachable Blade Clipper, Professional Animal/Dog Grooming, AGC2 - Green + 1 Andis UltraEdge Detachable Clipper Blade + 1  + 1 </v>
      </c>
      <c r="W24" s="5" t="s">
        <v>421</v>
      </c>
      <c r="X24" s="15" t="s">
        <v>389</v>
      </c>
      <c r="Y24" s="17" t="str">
        <f t="shared" si="4"/>
        <v>This Bundle Contains: 1 Andis UltraEdge Super 2-Speed Detachable Blade Clipper, Professional Animal/Dog Grooming, AGC2 - Green + 1 Andis UltraEdge Detachable Clipper Blade&lt;br&gt;&lt;b&gt;Andis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v>
      </c>
      <c r="Z24" s="15" t="s">
        <v>438</v>
      </c>
      <c r="AA24" s="15"/>
      <c r="AB24" s="15"/>
      <c r="AC24" s="15"/>
    </row>
    <row r="25" spans="1:29">
      <c r="B25" s="6" t="s">
        <v>312</v>
      </c>
      <c r="C25" s="22" t="s">
        <v>355</v>
      </c>
      <c r="D25" s="5" t="s">
        <v>354</v>
      </c>
      <c r="E25">
        <v>174.95</v>
      </c>
      <c r="F25" s="40" t="s">
        <v>358</v>
      </c>
      <c r="G25" s="5" t="s">
        <v>360</v>
      </c>
      <c r="H25">
        <v>24.99</v>
      </c>
      <c r="I25" s="15" t="s">
        <v>372</v>
      </c>
      <c r="J25" s="40" t="s">
        <v>368</v>
      </c>
      <c r="K25" s="5" t="s">
        <v>370</v>
      </c>
      <c r="L25">
        <v>34.99</v>
      </c>
      <c r="M25" s="6" t="s">
        <v>371</v>
      </c>
      <c r="N25" s="6"/>
      <c r="O25" s="15"/>
      <c r="P25" s="15"/>
      <c r="Q25" s="15"/>
      <c r="R25" s="3" t="str">
        <f t="shared" si="0"/>
        <v xml:space="preserve">Andis UltraEdge Super 2-Speed Detachable Blade Clipper, Professional Animal/Dog Grooming, AGC2 - Blue + Andis UltraEdge Detachable Clipper Blade + Tile Pro (2020) - 1 Pack + </v>
      </c>
      <c r="S25" s="15" t="s">
        <v>454</v>
      </c>
      <c r="T25" s="15">
        <f t="shared" si="1"/>
        <v>234.93</v>
      </c>
      <c r="U25" s="5"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5" s="5" t="str">
        <f t="shared" si="3"/>
        <v xml:space="preserve">This Bundle Contains: 1 Andis UltraEdge Super 2-Speed Detachable Blade Clipper, Professional Animal/Dog Grooming, AGC2 - Blue + 1 Andis UltraEdge Detachable Clipper Blade + 1 Tile Pro (2020) - 1 Pack + 1 </v>
      </c>
      <c r="W25" s="5" t="s">
        <v>422</v>
      </c>
      <c r="X25" s="15" t="s">
        <v>390</v>
      </c>
      <c r="Y25" s="17" t="str">
        <f t="shared" si="4"/>
        <v>This Bundle Contains: 1 Andis UltraEdge Super 2-Speed Detachable Blade Clipper, Professional Animal/Dog Grooming, AGC2 - Blue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5" s="15" t="s">
        <v>439</v>
      </c>
      <c r="AA25" s="15"/>
      <c r="AB25" s="15"/>
      <c r="AC25" s="15"/>
    </row>
    <row r="26" spans="1:29">
      <c r="B26" s="6" t="s">
        <v>313</v>
      </c>
      <c r="C26" s="22" t="s">
        <v>356</v>
      </c>
      <c r="D26" s="5" t="s">
        <v>354</v>
      </c>
      <c r="E26">
        <v>174.95</v>
      </c>
      <c r="F26" s="40" t="s">
        <v>358</v>
      </c>
      <c r="G26" s="5" t="s">
        <v>360</v>
      </c>
      <c r="H26">
        <v>24.99</v>
      </c>
      <c r="I26" s="15" t="s">
        <v>372</v>
      </c>
      <c r="J26" s="40" t="s">
        <v>368</v>
      </c>
      <c r="K26" s="5" t="s">
        <v>370</v>
      </c>
      <c r="L26">
        <v>34.99</v>
      </c>
      <c r="M26" s="6" t="s">
        <v>371</v>
      </c>
      <c r="N26" s="6"/>
      <c r="O26" s="15"/>
      <c r="P26" s="15"/>
      <c r="Q26" s="15"/>
      <c r="R26" s="3" t="str">
        <f t="shared" si="0"/>
        <v xml:space="preserve">Andis UltraEdge Super 2-Speed Detachable Blade Clipper, Professional Animal/Dog Grooming, AGC2 - Burgundy + Andis UltraEdge Detachable Clipper Blade + Tile Pro (2020) - 1 Pack + </v>
      </c>
      <c r="S26" s="15" t="s">
        <v>455</v>
      </c>
      <c r="T26" s="15">
        <f t="shared" si="1"/>
        <v>234.93</v>
      </c>
      <c r="U26" s="5"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6" s="5" t="str">
        <f t="shared" si="3"/>
        <v xml:space="preserve">This Bundle Contains: 1 Andis UltraEdge Super 2-Speed Detachable Blade Clipper, Professional Animal/Dog Grooming, AGC2 - Burgundy + 1 Andis UltraEdge Detachable Clipper Blade + 1 Tile Pro (2020) - 1 Pack + 1 </v>
      </c>
      <c r="W26" s="5" t="s">
        <v>423</v>
      </c>
      <c r="X26" s="15" t="s">
        <v>390</v>
      </c>
      <c r="Y26" s="17" t="str">
        <f t="shared" si="4"/>
        <v>This Bundle Contains: 1 Andis UltraEdge Super 2-Speed Detachable Blade Clipper, Professional Animal/Dog Grooming, AGC2 - Burgundy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6" s="15" t="s">
        <v>440</v>
      </c>
      <c r="AA26" s="15"/>
      <c r="AB26" s="15"/>
      <c r="AC26" s="15"/>
    </row>
    <row r="27" spans="1:29">
      <c r="B27" s="6" t="s">
        <v>314</v>
      </c>
      <c r="C27" s="22" t="s">
        <v>361</v>
      </c>
      <c r="D27" s="14" t="s">
        <v>354</v>
      </c>
      <c r="E27">
        <v>174.95</v>
      </c>
      <c r="F27" s="40" t="s">
        <v>358</v>
      </c>
      <c r="G27" s="14" t="s">
        <v>360</v>
      </c>
      <c r="H27">
        <v>24.99</v>
      </c>
      <c r="I27" s="23" t="s">
        <v>372</v>
      </c>
      <c r="J27" s="40" t="s">
        <v>368</v>
      </c>
      <c r="K27" s="14" t="s">
        <v>370</v>
      </c>
      <c r="L27">
        <v>34.99</v>
      </c>
      <c r="M27" s="12" t="s">
        <v>371</v>
      </c>
      <c r="N27" s="12"/>
      <c r="O27" s="23"/>
      <c r="P27" s="23"/>
      <c r="Q27" s="23"/>
      <c r="R27" s="13" t="str">
        <f t="shared" si="0"/>
        <v xml:space="preserve">Andis UltraEdge Super 2-Speed Detachable Blade Clipper, Professional Animal/Dog Grooming, AGC2 - Green + Andis UltraEdge Detachable Clipper Blade + Tile Pro (2020) - 1 Pack + </v>
      </c>
      <c r="S27" s="23" t="s">
        <v>456</v>
      </c>
      <c r="T27" s="23">
        <f t="shared" si="1"/>
        <v>234.93</v>
      </c>
      <c r="U27" s="5" t="str">
        <f t="shared" si="2"/>
        <v>&lt;br&gt;&lt;b&gt;Andis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7" s="5" t="str">
        <f t="shared" si="3"/>
        <v xml:space="preserve">This Bundle Contains: 1 Andis UltraEdge Super 2-Speed Detachable Blade Clipper, Professional Animal/Dog Grooming, AGC2 - Green + 1 Andis UltraEdge Detachable Clipper Blade + 1 Tile Pro (2020) - 1 Pack + 1 </v>
      </c>
      <c r="W27" s="25" t="s">
        <v>424</v>
      </c>
      <c r="X27" s="24" t="s">
        <v>390</v>
      </c>
      <c r="Y27" s="17" t="str">
        <f t="shared" si="4"/>
        <v>This Bundle Contains: 1 Andis UltraEdge Super 2-Speed Detachable Blade Clipper, Professional Animal/Dog Grooming, AGC2 - Green + 1 Andis UltraEdge Detachable Clipper Blade + 1 Tile Pro (2020) - 1 Pack&lt;br&gt;&lt;b&gt;Andis UltraEdge Super 2-Speed Detachable Blade Clipper, Professional Animal/Dog Grooming, AGC2&lt;/b&gt;&lt;br&gt;Cool and quiet running. Perfect for all coats and breeds. Strokes per Minute 3400,4400 spm. Detachable blade design for ease of changing and cleaning. Super two-speed rotary motor for performance that pros demand. 14' heavy-duty cord for ease of movement around animals and equipment.&lt;br&gt;&lt;br&gt;&lt;b&gt;Andis UltraEdge Detachable Clipper Blade&lt;/b&gt;&lt;br&gt;UltraEdge blades are constructed of carbonized steel for long edge life. Chrome finish resists rust. Fits Andis model detachable blade clippers: AG, AGC, AGP, AGRC, AGCL, AGR+, AGRV, DBLC, MBG, SMC. Fits Oster A5 and Wahl KM Series&lt;br&gt;&lt;br&gt;&lt;b&gt;Tile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7" s="23" t="s">
        <v>441</v>
      </c>
      <c r="AA27" s="23"/>
      <c r="AB27" s="23"/>
      <c r="AC27" s="23"/>
    </row>
    <row r="28" spans="1:29">
      <c r="B28" s="6" t="s">
        <v>315</v>
      </c>
      <c r="C28" s="22" t="s">
        <v>342</v>
      </c>
      <c r="D28" s="5" t="s">
        <v>343</v>
      </c>
      <c r="E28">
        <v>59.99</v>
      </c>
      <c r="F28" s="39" t="s">
        <v>327</v>
      </c>
      <c r="G28" s="5" t="s">
        <v>332</v>
      </c>
      <c r="H28">
        <v>102.4</v>
      </c>
      <c r="I28" s="15" t="s">
        <v>373</v>
      </c>
      <c r="J28" s="6"/>
      <c r="K28" s="15"/>
      <c r="L28" s="15"/>
      <c r="M28" s="6"/>
      <c r="N28" s="15"/>
      <c r="O28" s="15"/>
      <c r="P28" s="15"/>
      <c r="Q28" s="15"/>
      <c r="R28" s="3" t="str">
        <f t="shared" si="0"/>
        <v xml:space="preserve">Andis 04710 Professional T-Outliner Beard/Hair Trimmer with T-Blade, Gray, Model GTO + Andis 8-Inch Curved Shear - Right Handed +  + </v>
      </c>
      <c r="S28" s="15" t="s">
        <v>457</v>
      </c>
      <c r="T28" s="15">
        <f t="shared" si="1"/>
        <v>162.39000000000001</v>
      </c>
      <c r="U28" s="5" t="str">
        <f t="shared" si="2"/>
        <v>&lt;br&gt;&lt;b&gt;Andis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28" s="5" t="str">
        <f t="shared" si="3"/>
        <v xml:space="preserve">This Bundle Contains: 1 Andis 04710 Professional T-Outliner Beard/Hair Trimmer with T-Blade, Gray, Model GTO + 1 Andis 8-Inch Curved Shear - Right Handed + 1  + 1 </v>
      </c>
      <c r="W28" s="5" t="s">
        <v>425</v>
      </c>
      <c r="X28" s="15" t="s">
        <v>391</v>
      </c>
      <c r="Y28" s="17" t="str">
        <f t="shared" si="4"/>
        <v>This Bundle Contains: 1 Andis 04710 Professional T-Outliner Beard/Hair Trimmer with T-Blade, Gray, Model GTO + 1 Andis 8-Inch Curved Shear - Right Handed&lt;br&gt;&lt;b&gt;Andis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28" s="15" t="s">
        <v>442</v>
      </c>
      <c r="AA28" s="15"/>
      <c r="AB28" s="15"/>
      <c r="AC28" s="15"/>
    </row>
    <row r="29" spans="1:29">
      <c r="B29" s="6" t="s">
        <v>316</v>
      </c>
      <c r="C29" s="22" t="s">
        <v>350</v>
      </c>
      <c r="D29" s="5" t="s">
        <v>377</v>
      </c>
      <c r="E29">
        <v>59.99</v>
      </c>
      <c r="F29" s="39" t="s">
        <v>338</v>
      </c>
      <c r="G29" s="5" t="s">
        <v>336</v>
      </c>
      <c r="H29">
        <v>9.33</v>
      </c>
      <c r="I29" s="15" t="s">
        <v>374</v>
      </c>
      <c r="J29" s="39" t="s">
        <v>326</v>
      </c>
      <c r="K29" s="5" t="s">
        <v>325</v>
      </c>
      <c r="L29">
        <v>75.3</v>
      </c>
      <c r="M29" s="6" t="s">
        <v>376</v>
      </c>
      <c r="N29" s="15"/>
      <c r="O29" s="15"/>
      <c r="P29" s="15"/>
      <c r="Q29" s="15"/>
      <c r="R29" s="13" t="str">
        <f t="shared" si="0"/>
        <v xml:space="preserve">Andis 04603 Go Professional Outliner II Square Blade Trimmer , Gray + Andis Premium Nail Clipper - Large + Andis 8-inch Straight Shear - Right Handed + </v>
      </c>
      <c r="S29" s="15" t="s">
        <v>458</v>
      </c>
      <c r="T29" s="15">
        <f t="shared" si="1"/>
        <v>144.62</v>
      </c>
      <c r="U29" s="5" t="str">
        <f t="shared" si="2"/>
        <v>&lt;br&gt;&lt;b&gt;Andis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29" s="5" t="str">
        <f t="shared" si="3"/>
        <v xml:space="preserve">This Bundle Contains: 1 Andis 04603 Go Professional Outliner II Square Blade Trimmer , Gray + 1 Andis Premium Nail Clipper - Large + 1 Andis 8-inch Straight Shear - Right Handed + 1 </v>
      </c>
      <c r="W29" s="5" t="s">
        <v>426</v>
      </c>
      <c r="X29" s="15" t="s">
        <v>392</v>
      </c>
      <c r="Y29" s="17" t="str">
        <f t="shared" si="4"/>
        <v>This Bundle Contains: 1 Andis 04603 Go Professional Outliner II Square Blade Trimmer , Gray + 1 Andis Premium Nail Clipper - Large + 1 Andis 8-inch Straight Shear - Right Handed&lt;br&gt;&lt;b&gt;Andis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29" s="15" t="s">
        <v>443</v>
      </c>
      <c r="AA29" s="15"/>
      <c r="AB29" s="15"/>
      <c r="AC29" s="15"/>
    </row>
    <row r="30" spans="1:29">
      <c r="B30" s="6" t="s">
        <v>317</v>
      </c>
      <c r="C30" s="22" t="s">
        <v>347</v>
      </c>
      <c r="D30" s="5" t="s">
        <v>349</v>
      </c>
      <c r="E30">
        <v>119.95</v>
      </c>
      <c r="F30" s="39" t="s">
        <v>326</v>
      </c>
      <c r="G30" s="5" t="s">
        <v>325</v>
      </c>
      <c r="H30">
        <v>75.3</v>
      </c>
      <c r="I30" s="6" t="s">
        <v>376</v>
      </c>
      <c r="J30" s="6"/>
      <c r="K30" s="15"/>
      <c r="L30" s="15"/>
      <c r="M30" s="6"/>
      <c r="N30" s="15"/>
      <c r="O30" s="15"/>
      <c r="P30" s="15"/>
      <c r="Q30" s="15"/>
      <c r="R30" s="3" t="str">
        <f t="shared" si="0"/>
        <v xml:space="preserve">Andis Master 15-Watt Adjustable Blade Hair Clipper, Silver (01557) + Andis 8-inch Straight Shear - Right Handed +  + </v>
      </c>
      <c r="S30" s="15" t="s">
        <v>459</v>
      </c>
      <c r="T30" s="15">
        <f t="shared" si="1"/>
        <v>195.25</v>
      </c>
      <c r="U30" s="5" t="str">
        <f t="shared" si="2"/>
        <v>&lt;br&gt;&lt;b&gt;Andis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30" s="5" t="str">
        <f t="shared" si="3"/>
        <v xml:space="preserve">This Bundle Contains: 1 Andis Master 15-Watt Adjustable Blade Hair Clipper, Silver (01557) + 1 Andis 8-inch Straight Shear - Right Handed + 1  + 1 </v>
      </c>
      <c r="W30" s="5" t="s">
        <v>431</v>
      </c>
      <c r="X30" s="15" t="s">
        <v>432</v>
      </c>
      <c r="Y30" s="17" t="str">
        <f t="shared" si="4"/>
        <v>This Bundle Contains: 1 Andis Master 15-Watt Adjustable Blade Hair Clipper, Silver (01557) + 1 Andis 8-inch Straight Shear - Right Handed&lt;br&gt;&lt;b&gt;Andis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30" s="15" t="s">
        <v>444</v>
      </c>
      <c r="AA30" s="15"/>
      <c r="AB30" s="15"/>
      <c r="AC30" s="15"/>
    </row>
    <row r="31" spans="1:29">
      <c r="B31" s="6" t="s">
        <v>318</v>
      </c>
      <c r="C31" s="22" t="s">
        <v>350</v>
      </c>
      <c r="D31" s="5" t="s">
        <v>377</v>
      </c>
      <c r="E31">
        <v>59.99</v>
      </c>
      <c r="F31" s="39" t="s">
        <v>338</v>
      </c>
      <c r="G31" s="5" t="s">
        <v>336</v>
      </c>
      <c r="H31">
        <v>9.33</v>
      </c>
      <c r="I31" s="15" t="s">
        <v>374</v>
      </c>
      <c r="J31" s="6"/>
      <c r="K31" s="15"/>
      <c r="L31" s="15"/>
      <c r="M31" s="6"/>
      <c r="N31" s="15"/>
      <c r="O31" s="15"/>
      <c r="P31" s="15"/>
      <c r="Q31" s="15"/>
      <c r="R31" s="13" t="str">
        <f t="shared" si="0"/>
        <v xml:space="preserve">Andis 04603 Go Professional Outliner II Square Blade Trimmer , Gray + Andis Premium Nail Clipper - Large +  + </v>
      </c>
      <c r="S31" s="15" t="s">
        <v>460</v>
      </c>
      <c r="T31" s="15">
        <f t="shared" si="1"/>
        <v>69.320000000000007</v>
      </c>
      <c r="U31" s="5" t="str">
        <f t="shared" si="2"/>
        <v>&lt;br&gt;&lt;b&gt;Andis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v>
      </c>
      <c r="V31" s="5" t="str">
        <f t="shared" si="3"/>
        <v xml:space="preserve">This Bundle Contains: 1 Andis 04603 Go Professional Outliner II Square Blade Trimmer , Gray + 1 Andis Premium Nail Clipper - Large + 1  + 1 </v>
      </c>
      <c r="W31" s="5" t="s">
        <v>427</v>
      </c>
      <c r="X31" s="15" t="s">
        <v>393</v>
      </c>
      <c r="Y31" s="17" t="str">
        <f t="shared" si="4"/>
        <v>This Bundle Contains: 1 Andis 04603 Go Professional Outliner II Square Blade Trimmer , Gray + 1 Andis Premium Nail Clipper - Large&lt;br&gt;&lt;b&gt;Andis 04603 Go Professional Outliner II Square Blade Trimmer , Gray&lt;/b&gt;&lt;br&gt;ANDIS Outliner II Trimmer - With Square Blade Features  Magnetic motor trimmer-the professional standard for all -around outlining, dry shaving and fading.  Close-cutting, carbon-steel blade.  Powerful, high-speed motor runs cool and quiet.  Contoured housing fits comfortably in your hand.&lt;br&gt;&lt;br&gt;&lt;b&gt;Andis Premium Nail Clipper (Large)&lt;/b&gt;&lt;br&gt;Heavy-duty, stainless-steel blades. Safety stop helps prevent over-cutting. Ergonomic handle for all-day salon use.&lt;br&gt;</v>
      </c>
      <c r="Z31" s="15" t="s">
        <v>445</v>
      </c>
      <c r="AA31" s="15"/>
      <c r="AB31" s="15"/>
      <c r="AC31" s="15"/>
    </row>
    <row r="32" spans="1:29">
      <c r="B32" s="6" t="s">
        <v>319</v>
      </c>
      <c r="C32" s="22" t="s">
        <v>347</v>
      </c>
      <c r="D32" s="5" t="s">
        <v>349</v>
      </c>
      <c r="E32">
        <v>119.95</v>
      </c>
      <c r="F32" s="39" t="s">
        <v>328</v>
      </c>
      <c r="G32" s="5" t="s">
        <v>330</v>
      </c>
      <c r="H32">
        <v>63.8</v>
      </c>
      <c r="I32" s="15" t="s">
        <v>375</v>
      </c>
      <c r="J32" s="40" t="s">
        <v>368</v>
      </c>
      <c r="K32" s="14" t="s">
        <v>370</v>
      </c>
      <c r="L32">
        <v>34.99</v>
      </c>
      <c r="M32" s="12" t="s">
        <v>371</v>
      </c>
      <c r="N32" s="15"/>
      <c r="O32" s="15"/>
      <c r="P32" s="15"/>
      <c r="Q32" s="15"/>
      <c r="R32" s="3" t="str">
        <f t="shared" si="0"/>
        <v xml:space="preserve">Andis Master 15-Watt Adjustable Blade Hair Clipper, Silver (01557) + Andis Tool Tote Bag + Tile Pro (2020) - 1 Pack + </v>
      </c>
      <c r="S32" s="15" t="s">
        <v>461</v>
      </c>
      <c r="T32" s="15">
        <f t="shared" si="1"/>
        <v>218.74</v>
      </c>
      <c r="U32" s="5" t="str">
        <f t="shared" si="2"/>
        <v>&lt;br&gt;&lt;b&gt;Andis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32" s="5" t="str">
        <f t="shared" si="3"/>
        <v xml:space="preserve">This Bundle Contains: 1 Andis Master 15-Watt Adjustable Blade Hair Clipper, Silver (01557) + 1 Andis Tool Tote Bag + 1 Tile Pro (2020) - 1 Pack + 1 </v>
      </c>
      <c r="W32" s="5" t="s">
        <v>428</v>
      </c>
      <c r="X32" s="15" t="s">
        <v>394</v>
      </c>
      <c r="Y32" s="17" t="str">
        <f t="shared" si="4"/>
        <v>This Bundle Contains: 1 Andis Master 15-Watt Adjustable Blade Hair Clipper, Silver (01557) + 1 Andis Tool Tote Bag + 1 Tile Pro (2020) - 1 Pack&lt;br&gt;&lt;b&gt;Andis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32" s="15" t="s">
        <v>446</v>
      </c>
      <c r="AA32" s="15"/>
      <c r="AB32" s="15"/>
      <c r="AC32" s="15"/>
    </row>
    <row r="33" spans="2:29">
      <c r="B33" s="6" t="s">
        <v>320</v>
      </c>
      <c r="C33" s="22" t="s">
        <v>347</v>
      </c>
      <c r="D33" s="5" t="s">
        <v>349</v>
      </c>
      <c r="E33">
        <v>119.95</v>
      </c>
      <c r="F33" s="39" t="s">
        <v>328</v>
      </c>
      <c r="G33" s="5" t="s">
        <v>330</v>
      </c>
      <c r="H33">
        <v>63.8</v>
      </c>
      <c r="I33" s="15" t="s">
        <v>375</v>
      </c>
      <c r="J33" s="6"/>
      <c r="K33" s="15"/>
      <c r="L33" s="15"/>
      <c r="M33" s="6"/>
      <c r="N33" s="15"/>
      <c r="O33" s="15"/>
      <c r="P33" s="15"/>
      <c r="Q33" s="15"/>
      <c r="R33" s="13" t="str">
        <f t="shared" si="0"/>
        <v xml:space="preserve">Andis Master 15-Watt Adjustable Blade Hair Clipper, Silver (01557) + Andis Tool Tote Bag +  + </v>
      </c>
      <c r="S33" s="15" t="s">
        <v>462</v>
      </c>
      <c r="T33" s="15">
        <f t="shared" si="1"/>
        <v>183.75</v>
      </c>
      <c r="U33" s="5" t="str">
        <f t="shared" si="2"/>
        <v>&lt;br&gt;&lt;b&gt;Andis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v>
      </c>
      <c r="V33" s="5" t="str">
        <f t="shared" si="3"/>
        <v xml:space="preserve">This Bundle Contains: 1 Andis Master 15-Watt Adjustable Blade Hair Clipper, Silver (01557) + 1 Andis Tool Tote Bag + 1  + 1 </v>
      </c>
      <c r="W33" s="5" t="s">
        <v>429</v>
      </c>
      <c r="X33" s="15" t="s">
        <v>395</v>
      </c>
      <c r="Y33" s="17" t="str">
        <f t="shared" si="4"/>
        <v>This Bundle Contains: 1 Andis Master 15-Watt Adjustable Blade Hair Clipper, Silver (01557) + 1 Andis Tool Tote Bag&lt;br&gt;&lt;b&gt;Andis Master 15-Watt Adjustable Blade Hair Clipper, Silver (01557)&lt;/b&gt;&lt;br&gt;Perfect for all-around cutting and tapering. Powerful, magnetic motor generates 14,000 cutting strokes per minute. Blade is adjustable from fine to coarse size 000 to size 1 and can be zero-gapped. Convenient thumb-controlled side switch for one-hand on/off operation. Unbreakable, lightweight aluminum housing for years of dependable styling. Note: Oil the blade before every use. Also please refer the user manual in prior to using this product&lt;br&gt;&lt;br&gt;&lt;b&gt;Andis Tool Tote Bag&lt;/b&gt;&lt;br&gt;Sturdy, versatile tote bag equipped with a shoulder carrying strap. Zippered top and front compartments. Additional interior pockets allow for organization during use. Durable material for long life. 1,418 cubic inches of storage space.&lt;br&gt;</v>
      </c>
      <c r="Z33" s="15" t="s">
        <v>447</v>
      </c>
      <c r="AA33" s="15"/>
      <c r="AB33" s="15"/>
      <c r="AC33" s="15"/>
    </row>
    <row r="34" spans="2:29">
      <c r="B34" s="6" t="s">
        <v>321</v>
      </c>
      <c r="C34" s="22" t="s">
        <v>342</v>
      </c>
      <c r="D34" s="5" t="s">
        <v>343</v>
      </c>
      <c r="E34">
        <v>59.99</v>
      </c>
      <c r="F34" s="39" t="s">
        <v>327</v>
      </c>
      <c r="G34" s="5" t="s">
        <v>332</v>
      </c>
      <c r="H34">
        <v>102.4</v>
      </c>
      <c r="I34" s="15" t="s">
        <v>373</v>
      </c>
      <c r="J34" s="39" t="s">
        <v>326</v>
      </c>
      <c r="K34" s="5" t="s">
        <v>325</v>
      </c>
      <c r="L34">
        <v>75.3</v>
      </c>
      <c r="M34" s="6" t="s">
        <v>376</v>
      </c>
      <c r="N34" s="15"/>
      <c r="O34" s="15"/>
      <c r="P34" s="15"/>
      <c r="Q34" s="15"/>
      <c r="R34" s="3" t="str">
        <f t="shared" si="0"/>
        <v xml:space="preserve">Andis 04710 Professional T-Outliner Beard/Hair Trimmer with T-Blade, Gray, Model GTO + Andis 8-Inch Curved Shear - Right Handed + Andis 8-inch Straight Shear - Right Handed + </v>
      </c>
      <c r="S34" s="15" t="s">
        <v>463</v>
      </c>
      <c r="T34" s="15">
        <f t="shared" si="1"/>
        <v>237.69</v>
      </c>
      <c r="U34" s="5" t="str">
        <f t="shared" si="2"/>
        <v>&lt;br&gt;&lt;b&gt;Andis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V34" s="5" t="str">
        <f t="shared" si="3"/>
        <v xml:space="preserve">This Bundle Contains: 1 Andis 04710 Professional T-Outliner Beard/Hair Trimmer with T-Blade, Gray, Model GTO + 1 Andis 8-Inch Curved Shear - Right Handed + 1 Andis 8-inch Straight Shear - Right Handed + 1 </v>
      </c>
      <c r="W34" s="5" t="s">
        <v>430</v>
      </c>
      <c r="X34" s="15" t="s">
        <v>396</v>
      </c>
      <c r="Y34" s="17" t="str">
        <f t="shared" si="4"/>
        <v>This Bundle Contains: 1 Andis 04710 Professional T-Outliner Beard/Hair Trimmer with T-Blade, Gray, Model GTO + 1 Andis 8-Inch Curved Shear - Right Handed + 1 Andis 8-inch Straight Shear - Right Handed&lt;br&gt;&lt;b&gt;Andis 04710 Professional T-Outliner Beard/Hair Trimmer with T-Blade, Gray, Model GTO&lt;/b&gt;&lt;br&gt;The Andis T-Outliner trimmer is equipped with a close-cutting T-Blade. The fine-cutting teeth allow for extremely close cutting that is ideal for fades and design work. The contoured housing fits comfortably in your hand and the heavy-duty 8 foot cord allows for plenty of room to work. The high-speed, powerful magnetic motor runs cool and quiet assuring the comfort of your client. The high quality carbon-steel blades are specially hardened for long-life cutting. The T-Outliner is perfect for all-around outlining and fading and the T-Blade is ideal for trimming necks, beards, mustaches, and edging around ears. Designed and engineered in the United States, Andis also offers a complete line of quality clippers and trimmers for animal grooming as well as a full line of wall mounted hair dryers for the hotel industry.&lt;br&gt;&lt;br&gt;&lt;b&gt;Andis 8-Inch Curved Shear - Right Handed&lt;/b&gt;&lt;br&gt;Professional grade. Designed for curved surfaces such as a poodles head. Saves time grooming curved parts of the pet. Curved blade is perfect for finishing chest, rib cage. Ergonomic, offset handles designed for all-day use and superior control. Cryogenically tempered Japanese stainless steel for long life, strength and corrosion resistance. Durable, high-gloss mirror finish. Soft-grip finger inserts for comfort. Includes oil for optimum performance.&lt;br&gt;&lt;br&gt;&lt;b&gt;Andis 8-inch Straight Shear — Right Handed&lt;/b&gt;&lt;br&gt;Professional grade. Best for areas where a long straight cut is needed. An all-around general cutting tool for finishing. Can be used on all sizes of dogs. Ergonomic, offset handles designed for all-day use and superior control. Cryogenically tempered Japanese stainless steel for long life, strength and corrosion resistance. Durable, high-gloss mirror finish. Soft-grip finger inserts for comfort. Includes oil for optimum performance.&lt;br&gt;</v>
      </c>
      <c r="Z34" s="15" t="s">
        <v>448</v>
      </c>
      <c r="AA34" s="15"/>
      <c r="AB34" s="15"/>
      <c r="AC34" s="15"/>
    </row>
    <row r="35" spans="2:29">
      <c r="B35" s="3"/>
      <c r="C35" s="1"/>
    </row>
    <row r="36" spans="2:29">
      <c r="B36" s="3"/>
      <c r="C36" s="1"/>
    </row>
    <row r="37" spans="2:29">
      <c r="B37" s="3"/>
      <c r="C37" s="1"/>
    </row>
    <row r="38" spans="2:29">
      <c r="B38" s="3"/>
      <c r="C38" s="1"/>
    </row>
    <row r="39" spans="2:29">
      <c r="B39" s="3"/>
      <c r="C39" s="1"/>
    </row>
    <row r="40" spans="2:29">
      <c r="B40" s="1"/>
      <c r="C40" s="1"/>
    </row>
  </sheetData>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25"/>
  <sheetViews>
    <sheetView workbookViewId="0">
      <selection activeCell="C21" sqref="C21:E21"/>
    </sheetView>
  </sheetViews>
  <sheetFormatPr defaultRowHeight="14.25"/>
  <cols>
    <col min="2" max="2" width="14.06640625" bestFit="1" customWidth="1"/>
    <col min="3" max="3" width="39.265625" bestFit="1" customWidth="1"/>
  </cols>
  <sheetData>
    <row r="1" spans="2: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2:28" s="149" customFormat="1">
      <c r="B2" s="149" t="s">
        <v>485</v>
      </c>
      <c r="C2" s="43" t="s">
        <v>464</v>
      </c>
      <c r="D2" s="14" t="s">
        <v>465</v>
      </c>
      <c r="E2" s="149">
        <v>224.99</v>
      </c>
      <c r="F2" s="44" t="s">
        <v>467</v>
      </c>
      <c r="G2" s="151" t="s">
        <v>468</v>
      </c>
      <c r="H2" s="150">
        <v>79.989999999999995</v>
      </c>
      <c r="I2" s="149" t="s">
        <v>488</v>
      </c>
      <c r="R2" s="153" t="str">
        <f t="shared" ref="R2:R25" si="0">C2 &amp; " + " &amp; F2 &amp; " + " &amp; J2 &amp; " + " &amp; N2</f>
        <v xml:space="preserve">ecobee3 lite Smart Thermostat, 2nd Gen, Black + ecobee SmartSensor 2 Pack, White +  + </v>
      </c>
      <c r="S2" s="149" t="s">
        <v>1625</v>
      </c>
      <c r="T2" s="150">
        <f t="shared" ref="T2:T25" si="1">E2+H2+L2+P2</f>
        <v>304.98</v>
      </c>
      <c r="U2" s="151" t="str">
        <f t="shared" ref="U2:U25"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49" t="s">
        <v>494</v>
      </c>
      <c r="X2" s="149" t="s">
        <v>503</v>
      </c>
      <c r="Y2" s="152" t="str">
        <f t="shared" ref="Y2:Y25" si="3">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2:28" s="45" customFormat="1">
      <c r="B3" s="45" t="s">
        <v>486</v>
      </c>
      <c r="C3" s="46" t="s">
        <v>464</v>
      </c>
      <c r="D3" s="47" t="s">
        <v>465</v>
      </c>
      <c r="E3" s="45">
        <v>224.99</v>
      </c>
      <c r="F3" s="48" t="s">
        <v>471</v>
      </c>
      <c r="G3" s="49" t="s">
        <v>470</v>
      </c>
      <c r="H3" s="48">
        <v>79.989999999999995</v>
      </c>
      <c r="I3" s="50" t="s">
        <v>489</v>
      </c>
      <c r="R3" s="51" t="str">
        <f t="shared" si="0"/>
        <v xml:space="preserve">ecobee3 lite Smart Thermostat, 2nd Gen, Black + ecobee Room Sensor 2 Pack with Stands +  + </v>
      </c>
      <c r="S3" s="45" t="s">
        <v>1626</v>
      </c>
      <c r="T3" s="48">
        <f t="shared" si="1"/>
        <v>304.98</v>
      </c>
      <c r="U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t="shared" ref="V3:V25" si="4" xml:space="preserve"> "This Bundle Contains: 1 " &amp; C3 &amp; " + 1 " &amp;  F3 &amp; " + 1 " &amp;  J3</f>
        <v xml:space="preserve">This Bundle Contains: 1 ecobee3 lite Smart Thermostat, 2nd Gen, Black + 1 ecobee Room Sensor 2 Pack with Stands + 1 </v>
      </c>
      <c r="W3" s="45" t="s">
        <v>495</v>
      </c>
      <c r="X3" s="45" t="s">
        <v>504</v>
      </c>
      <c r="Y3" s="52" t="str">
        <f t="shared" si="3"/>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2:28">
      <c r="B4" t="s">
        <v>2780</v>
      </c>
      <c r="C4" s="150" t="s">
        <v>2491</v>
      </c>
      <c r="D4" s="147" t="s">
        <v>2492</v>
      </c>
      <c r="E4" s="150">
        <v>200</v>
      </c>
      <c r="F4" s="150" t="s">
        <v>2493</v>
      </c>
      <c r="G4" s="151" t="s">
        <v>2494</v>
      </c>
      <c r="H4" s="150">
        <v>40</v>
      </c>
      <c r="R4" s="153" t="str">
        <f t="shared" si="0"/>
        <v xml:space="preserve">Chicago Cutlery Black Oxide 7-piece Block Set  + Chicago Cutlery Black Oxide 8" Slicer Knife  +  + </v>
      </c>
      <c r="S4" t="s">
        <v>2759</v>
      </c>
      <c r="T4" s="150">
        <f t="shared" si="1"/>
        <v>240</v>
      </c>
      <c r="U4" s="151" t="str">
        <f t="shared" si="2"/>
        <v>&lt;br&gt;&lt;b&gt;Chicago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Black Oxide 8" Slicer Knife &lt;/b&gt;&lt;br&gt;Ultra-sleek lines and an eye-catching black finish turn this slicer into a display-worthy design element. Ideal for carving meats and slicing cheeses, it delivers high performance with superb German MoV steel blade, a die-cast bolster and an ergonomic handle. Winner of multiple design awards. Innovative Responsive Touch Technology™ handle with ergonomic silicon inset that responds to the contour of your hand, for remarkable control and comfort. High-carbon German MoV steel blade provides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Hand wash and dry immediately to keep in best condition &lt;br&gt;</v>
      </c>
      <c r="V4" s="151" t="str">
        <f t="shared" si="4"/>
        <v xml:space="preserve">This Bundle Contains: 1 Chicago Cutlery Black Oxide 7-piece Block Set  + 1 Chicago Cutlery Black Oxide 8" Slicer Knife  + 1 </v>
      </c>
      <c r="W4" t="s">
        <v>2805</v>
      </c>
      <c r="X4" t="s">
        <v>2783</v>
      </c>
      <c r="Y4" s="152" t="str">
        <f t="shared" si="3"/>
        <v>This Bundle Contains: 1 Chicago Cutlery Black Oxide 7-piece Block Set  + 1 Chicago Cutlery Black Oxide 8" Slicer Knife&lt;br&gt;&lt;b&gt;Chicago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Black Oxide 8" Slicer Knife &lt;/b&gt;&lt;br&gt;Ultra-sleek lines and an eye-catching black finish turn this slicer into a display-worthy design element. Ideal for carving meats and slicing cheeses, it delivers high performance with superb German MoV steel blade, a die-cast bolster and an ergonomic handle. Winner of multiple design awards. Innovative Responsive Touch Technology™ handle with ergonomic silicon inset that responds to the contour of your hand, for remarkable control and comfort. High-carbon German MoV steel blade provides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Hand wash and dry immediately to keep in best condition &lt;br&gt;</v>
      </c>
      <c r="Z4" t="s">
        <v>2825</v>
      </c>
    </row>
    <row r="5" spans="2:28">
      <c r="B5" s="149" t="s">
        <v>2738</v>
      </c>
      <c r="C5" s="150" t="s">
        <v>2495</v>
      </c>
      <c r="D5" s="151" t="s">
        <v>2496</v>
      </c>
      <c r="E5" s="150">
        <v>100</v>
      </c>
      <c r="F5" s="153" t="s">
        <v>140</v>
      </c>
      <c r="G5" s="153" t="s">
        <v>138</v>
      </c>
      <c r="H5" s="153">
        <v>99.99</v>
      </c>
      <c r="I5" s="153" t="s">
        <v>143</v>
      </c>
      <c r="R5" s="51" t="str">
        <f t="shared" si="0"/>
        <v xml:space="preserve">Chicago Cutlery Burling 14-piece Block Set  + Anova Culinary Sous Vide Precision Cooker Nano +  + </v>
      </c>
      <c r="S5" t="s">
        <v>2760</v>
      </c>
      <c r="T5" s="48">
        <f t="shared" si="1"/>
        <v>199.99</v>
      </c>
      <c r="U5" s="49" t="str">
        <f t="shared" si="2"/>
        <v>&lt;br&gt;&lt;b&gt;Chicago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V5" s="151" t="str">
        <f t="shared" si="4"/>
        <v xml:space="preserve">This Bundle Contains: 1 Chicago Cutlery Burling 14-piece Block Set  + 1 Anova Culinary Sous Vide Precision Cooker Nano + 1 </v>
      </c>
      <c r="W5" t="s">
        <v>2806</v>
      </c>
      <c r="X5" t="s">
        <v>2784</v>
      </c>
      <c r="Y5" s="52" t="str">
        <f t="shared" si="3"/>
        <v>This Bundle Contains: 1 Chicago Cutlery Burling 14-piece Block Set  + 1 Anova Culinary Sous Vide Precision Cooker Nano&lt;br&gt;&lt;b&gt;Chicago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Z5" t="s">
        <v>2826</v>
      </c>
    </row>
    <row r="6" spans="2:28">
      <c r="B6" s="149" t="s">
        <v>2739</v>
      </c>
      <c r="C6" s="150" t="s">
        <v>2495</v>
      </c>
      <c r="D6" s="151" t="s">
        <v>2496</v>
      </c>
      <c r="E6" s="150">
        <v>100</v>
      </c>
      <c r="F6" s="153" t="s">
        <v>141</v>
      </c>
      <c r="G6" s="153" t="s">
        <v>137</v>
      </c>
      <c r="H6" s="153">
        <v>199.99</v>
      </c>
      <c r="I6" s="153" t="s">
        <v>144</v>
      </c>
      <c r="R6" s="153" t="str">
        <f t="shared" si="0"/>
        <v xml:space="preserve">Chicago Cutlery Burling 14-piece Block Set  + Anova Culinary AN500-US00 Sous Vide Precision Cooker (WiFi) +  + </v>
      </c>
      <c r="S6" t="s">
        <v>2762</v>
      </c>
      <c r="T6" s="150">
        <f t="shared" si="1"/>
        <v>299.99</v>
      </c>
      <c r="U6" s="151" t="str">
        <f t="shared" si="2"/>
        <v>&lt;br&gt;&lt;b&gt;Chicago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V6" s="151" t="str">
        <f t="shared" si="4"/>
        <v xml:space="preserve">This Bundle Contains: 1 Chicago Cutlery Burling 14-piece Block Set  + 1 Anova Culinary AN500-US00 Sous Vide Precision Cooker (WiFi) + 1 </v>
      </c>
      <c r="W6" t="s">
        <v>2807</v>
      </c>
      <c r="X6" t="s">
        <v>2785</v>
      </c>
      <c r="Y6" s="152" t="str">
        <f t="shared" si="3"/>
        <v>This Bundle Contains: 1 Chicago Cutlery Burling 14-piece Block Set  + 1 Anova Culinary AN500-US00 Sous Vide Precision Cooker (WiFi)&lt;br&gt;&lt;b&gt;Chicago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Z6" t="s">
        <v>2827</v>
      </c>
    </row>
    <row r="7" spans="2:28">
      <c r="B7" s="149" t="s">
        <v>2740</v>
      </c>
      <c r="C7" s="150" t="s">
        <v>2495</v>
      </c>
      <c r="D7" s="151" t="s">
        <v>2496</v>
      </c>
      <c r="E7" s="150">
        <v>100</v>
      </c>
      <c r="F7" s="153" t="s">
        <v>142</v>
      </c>
      <c r="G7" s="153" t="s">
        <v>139</v>
      </c>
      <c r="H7" s="153">
        <v>399.99</v>
      </c>
      <c r="I7" s="153" t="s">
        <v>147</v>
      </c>
      <c r="R7" s="51" t="str">
        <f t="shared" si="0"/>
        <v xml:space="preserve">Chicago Cutlery Burling 14-piece Block Set  + Anova Culinary Sous Vide Precision Cooker Pro (WiFi)  +  + </v>
      </c>
      <c r="S7" t="s">
        <v>2763</v>
      </c>
      <c r="T7" s="48">
        <f t="shared" si="1"/>
        <v>499.99</v>
      </c>
      <c r="U7" s="49" t="str">
        <f t="shared" si="2"/>
        <v>&lt;br&gt;&lt;b&gt;Chicago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V7" s="151" t="str">
        <f t="shared" si="4"/>
        <v xml:space="preserve">This Bundle Contains: 1 Chicago Cutlery Burling 14-piece Block Set  + 1 Anova Culinary Sous Vide Precision Cooker Pro (WiFi)  + 1 </v>
      </c>
      <c r="W7" t="s">
        <v>2808</v>
      </c>
      <c r="X7" t="s">
        <v>2786</v>
      </c>
      <c r="Y7" s="52" t="str">
        <f t="shared" si="3"/>
        <v>This Bundle Contains: 1 Chicago Cutlery Burling 14-piece Block Set  + 1 Anova Culinary Sous Vide Precision Cooker Pro (WiFi)&lt;br&gt;&lt;b&gt;Chicago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Z7" t="s">
        <v>2828</v>
      </c>
    </row>
    <row r="8" spans="2:28">
      <c r="B8" s="149" t="s">
        <v>2741</v>
      </c>
      <c r="C8" s="150" t="s">
        <v>2491</v>
      </c>
      <c r="D8" s="147" t="s">
        <v>2492</v>
      </c>
      <c r="E8" s="150">
        <v>200</v>
      </c>
      <c r="F8" s="153" t="s">
        <v>142</v>
      </c>
      <c r="G8" s="153" t="s">
        <v>139</v>
      </c>
      <c r="H8" s="153">
        <v>399.99</v>
      </c>
      <c r="I8" s="153" t="s">
        <v>147</v>
      </c>
      <c r="R8" s="153" t="str">
        <f t="shared" si="0"/>
        <v xml:space="preserve">Chicago Cutlery Black Oxide 7-piece Block Set  + Anova Culinary Sous Vide Precision Cooker Pro (WiFi)  +  + </v>
      </c>
      <c r="S8" t="s">
        <v>2764</v>
      </c>
      <c r="T8" s="150">
        <f t="shared" si="1"/>
        <v>599.99</v>
      </c>
      <c r="U8" s="151" t="str">
        <f t="shared" si="2"/>
        <v>&lt;br&gt;&lt;b&gt;Chicago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V8" s="151" t="str">
        <f t="shared" si="4"/>
        <v xml:space="preserve">This Bundle Contains: 1 Chicago Cutlery Black Oxide 7-piece Block Set  + 1 Anova Culinary Sous Vide Precision Cooker Pro (WiFi)  + 1 </v>
      </c>
      <c r="W8" t="s">
        <v>2809</v>
      </c>
      <c r="X8" t="s">
        <v>2787</v>
      </c>
      <c r="Y8" s="152" t="str">
        <f t="shared" si="3"/>
        <v>This Bundle Contains: 1 Chicago Cutlery Black Oxide 7-piece Block Set  + 1 Anova Culinary Sous Vide Precision Cooker Pro (WiFi)&lt;br&gt;&lt;b&gt;Chicago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Z8" t="s">
        <v>2829</v>
      </c>
    </row>
    <row r="9" spans="2:28">
      <c r="B9" s="149" t="s">
        <v>2742</v>
      </c>
      <c r="C9" s="150" t="s">
        <v>2517</v>
      </c>
      <c r="D9" s="151" t="s">
        <v>2518</v>
      </c>
      <c r="E9" s="150">
        <v>80</v>
      </c>
      <c r="F9" s="153" t="s">
        <v>141</v>
      </c>
      <c r="G9" s="153" t="s">
        <v>137</v>
      </c>
      <c r="H9" s="153">
        <v>199.99</v>
      </c>
      <c r="I9" s="153" t="s">
        <v>144</v>
      </c>
      <c r="R9" s="51" t="str">
        <f t="shared" si="0"/>
        <v xml:space="preserve">Chicago Cutlery Ellsworth 13-piece Block Set  + Anova Culinary AN500-US00 Sous Vide Precision Cooker (WiFi) +  + </v>
      </c>
      <c r="S9" t="s">
        <v>2765</v>
      </c>
      <c r="T9" s="48">
        <f t="shared" si="1"/>
        <v>279.99</v>
      </c>
      <c r="U9" s="49" t="str">
        <f t="shared" si="2"/>
        <v>&lt;br&gt;&lt;b&gt;Chicago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V9" s="151" t="str">
        <f t="shared" si="4"/>
        <v xml:space="preserve">This Bundle Contains: 1 Chicago Cutlery Ellsworth 13-piece Block Set  + 1 Anova Culinary AN500-US00 Sous Vide Precision Cooker (WiFi) + 1 </v>
      </c>
      <c r="W9" t="s">
        <v>2810</v>
      </c>
      <c r="X9" t="s">
        <v>2788</v>
      </c>
      <c r="Y9" s="52" t="str">
        <f t="shared" si="3"/>
        <v>This Bundle Contains: 1 Chicago Cutlery Ellsworth 13-piece Block Set  + 1 Anova Culinary AN500-US00 Sous Vide Precision Cooker (WiFi)&lt;br&gt;&lt;b&gt;Chicago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Z9" t="s">
        <v>2830</v>
      </c>
    </row>
    <row r="10" spans="2:28">
      <c r="B10" s="149" t="s">
        <v>2743</v>
      </c>
      <c r="C10" s="150" t="s">
        <v>2519</v>
      </c>
      <c r="D10" s="151" t="s">
        <v>2520</v>
      </c>
      <c r="E10" s="150">
        <v>55</v>
      </c>
      <c r="F10" s="153" t="s">
        <v>140</v>
      </c>
      <c r="G10" s="153" t="s">
        <v>138</v>
      </c>
      <c r="H10" s="153">
        <v>99.99</v>
      </c>
      <c r="I10" s="153" t="s">
        <v>143</v>
      </c>
      <c r="R10" s="153" t="str">
        <f t="shared" si="0"/>
        <v xml:space="preserve">Chicago Cutlery Essentials 15-piece Block Set  + Anova Culinary Sous Vide Precision Cooker Nano +  + </v>
      </c>
      <c r="S10" t="s">
        <v>2766</v>
      </c>
      <c r="T10" s="150">
        <f t="shared" si="1"/>
        <v>154.99</v>
      </c>
      <c r="U10" s="151" t="str">
        <f t="shared" si="2"/>
        <v>&lt;br&gt;&lt;b&gt;Chicago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V10" s="151" t="str">
        <f t="shared" si="4"/>
        <v xml:space="preserve">This Bundle Contains: 1 Chicago Cutlery Essentials 15-piece Block Set  + 1 Anova Culinary Sous Vide Precision Cooker Nano + 1 </v>
      </c>
      <c r="W10" t="s">
        <v>2811</v>
      </c>
      <c r="X10" t="s">
        <v>2789</v>
      </c>
      <c r="Y10" s="152" t="str">
        <f t="shared" si="3"/>
        <v>This Bundle Contains: 1 Chicago Cutlery Essentials 15-piece Block Set  + 1 Anova Culinary Sous Vide Precision Cooker Nano&lt;br&gt;&lt;b&gt;Chicago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Z10" t="s">
        <v>2831</v>
      </c>
    </row>
    <row r="11" spans="2:28">
      <c r="B11" s="149" t="s">
        <v>2744</v>
      </c>
      <c r="C11" s="150" t="s">
        <v>2543</v>
      </c>
      <c r="D11" s="151" t="s">
        <v>2544</v>
      </c>
      <c r="E11" s="150">
        <v>170</v>
      </c>
      <c r="F11" s="153" t="s">
        <v>142</v>
      </c>
      <c r="G11" s="153" t="s">
        <v>139</v>
      </c>
      <c r="H11" s="153">
        <v>399.99</v>
      </c>
      <c r="I11" s="153" t="s">
        <v>147</v>
      </c>
      <c r="R11" s="51" t="str">
        <f t="shared" si="0"/>
        <v xml:space="preserve">Chicago Cutlery Insignia 14-piece Matte Bronze Block Set  + Anova Culinary Sous Vide Precision Cooker Pro (WiFi)  +  + </v>
      </c>
      <c r="S11" t="s">
        <v>2767</v>
      </c>
      <c r="T11" s="48">
        <f t="shared" si="1"/>
        <v>569.99</v>
      </c>
      <c r="U11" s="49" t="str">
        <f t="shared" si="2"/>
        <v>&lt;br&gt;&lt;b&gt;Chicago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V11" s="151" t="str">
        <f t="shared" si="4"/>
        <v xml:space="preserve">This Bundle Contains: 1 Chicago Cutlery Insignia 14-piece Matte Bronze Block Set  + 1 Anova Culinary Sous Vide Precision Cooker Pro (WiFi)  + 1 </v>
      </c>
      <c r="W11" t="s">
        <v>2812</v>
      </c>
      <c r="X11" t="s">
        <v>2790</v>
      </c>
      <c r="Y11" s="52" t="str">
        <f t="shared" si="3"/>
        <v>This Bundle Contains: 1 Chicago Cutlery Insignia 14-piece Matte Bronze Block Set  + 1 Anova Culinary Sous Vide Precision Cooker Pro (WiFi)&lt;br&gt;&lt;b&gt;Chicago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Z11" t="s">
        <v>2832</v>
      </c>
    </row>
    <row r="12" spans="2:28">
      <c r="B12" s="149" t="s">
        <v>2745</v>
      </c>
      <c r="C12" s="150" t="s">
        <v>2545</v>
      </c>
      <c r="D12" s="147" t="s">
        <v>2546</v>
      </c>
      <c r="E12" s="150">
        <v>100</v>
      </c>
      <c r="F12" s="153" t="s">
        <v>140</v>
      </c>
      <c r="G12" s="153" t="s">
        <v>138</v>
      </c>
      <c r="H12" s="153">
        <v>99.99</v>
      </c>
      <c r="I12" s="153" t="s">
        <v>143</v>
      </c>
      <c r="R12" s="153" t="str">
        <f t="shared" si="0"/>
        <v xml:space="preserve">Chicago Cutlery Insignia Steel 13-piece Block Set  + Anova Culinary Sous Vide Precision Cooker Nano +  + </v>
      </c>
      <c r="S12" t="s">
        <v>2768</v>
      </c>
      <c r="T12" s="150">
        <f t="shared" si="1"/>
        <v>199.99</v>
      </c>
      <c r="U12" s="151" t="str">
        <f t="shared" si="2"/>
        <v>&lt;br&gt;&lt;b&gt;Chicago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V12" s="151" t="str">
        <f t="shared" si="4"/>
        <v xml:space="preserve">This Bundle Contains: 1 Chicago Cutlery Insignia Steel 13-piece Block Set  + 1 Anova Culinary Sous Vide Precision Cooker Nano + 1 </v>
      </c>
      <c r="W12" t="s">
        <v>2813</v>
      </c>
      <c r="X12" t="s">
        <v>2791</v>
      </c>
      <c r="Y12" s="152" t="str">
        <f t="shared" si="3"/>
        <v>This Bundle Contains: 1 Chicago Cutlery Insignia Steel 13-piece Block Set  + 1 Anova Culinary Sous Vide Precision Cooker Nano&lt;br&gt;&lt;b&gt;Chicago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Z12" t="s">
        <v>2833</v>
      </c>
    </row>
    <row r="13" spans="2:28">
      <c r="B13" s="149" t="s">
        <v>2746</v>
      </c>
      <c r="C13" s="150" t="s">
        <v>2547</v>
      </c>
      <c r="D13" s="151" t="s">
        <v>2548</v>
      </c>
      <c r="E13" s="150">
        <v>150</v>
      </c>
      <c r="F13" s="153" t="s">
        <v>141</v>
      </c>
      <c r="G13" s="153" t="s">
        <v>137</v>
      </c>
      <c r="H13" s="153">
        <v>199.99</v>
      </c>
      <c r="I13" s="153" t="s">
        <v>144</v>
      </c>
      <c r="R13" s="51" t="str">
        <f t="shared" si="0"/>
        <v xml:space="preserve">Chicago Cutlery Insignia Steel 18-piece Guided Grip Block Set  + Anova Culinary AN500-US00 Sous Vide Precision Cooker (WiFi) +  + </v>
      </c>
      <c r="S13" t="s">
        <v>2769</v>
      </c>
      <c r="T13" s="48">
        <f t="shared" si="1"/>
        <v>349.99</v>
      </c>
      <c r="U13" s="49" t="str">
        <f t="shared" si="2"/>
        <v>&lt;br&gt;&lt;b&gt;Chicago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V13" s="151" t="str">
        <f t="shared" si="4"/>
        <v xml:space="preserve">This Bundle Contains: 1 Chicago Cutlery Insignia Steel 18-piece Guided Grip Block Set  + 1 Anova Culinary AN500-US00 Sous Vide Precision Cooker (WiFi) + 1 </v>
      </c>
      <c r="W13" t="s">
        <v>2814</v>
      </c>
      <c r="X13" t="s">
        <v>2792</v>
      </c>
      <c r="Y13" s="52" t="str">
        <f t="shared" si="3"/>
        <v>This Bundle Contains: 1 Chicago Cutlery Insignia Steel 18-piece Guided Grip Block Set  + 1 Anova Culinary AN500-US00 Sous Vide Precision Cooker (WiFi)&lt;br&gt;&lt;b&gt;Chicago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Z13" t="s">
        <v>2834</v>
      </c>
    </row>
    <row r="14" spans="2:28">
      <c r="B14" t="s">
        <v>2747</v>
      </c>
      <c r="C14" s="150" t="s">
        <v>2598</v>
      </c>
      <c r="D14" s="151" t="s">
        <v>2599</v>
      </c>
      <c r="E14" s="150">
        <v>20.5</v>
      </c>
      <c r="F14" s="150" t="s">
        <v>2592</v>
      </c>
      <c r="G14" s="151" t="s">
        <v>2593</v>
      </c>
      <c r="H14" s="150">
        <v>15.5</v>
      </c>
      <c r="J14" s="150" t="s">
        <v>2580</v>
      </c>
      <c r="K14" s="151" t="s">
        <v>2581</v>
      </c>
      <c r="L14" s="150">
        <v>11.5</v>
      </c>
      <c r="R14" s="153" t="str">
        <f t="shared" si="0"/>
        <v xml:space="preserve">Chicago Cutlery Walnut Tradition 8" Chef Knife  + Chicago Cutlery Walnut Tradition 6" Utility Knife  + Chicago Cutlery Walnut Tradition 3” Paring Knife  + </v>
      </c>
      <c r="S14" t="s">
        <v>2847</v>
      </c>
      <c r="T14" s="150">
        <f t="shared" si="1"/>
        <v>47.5</v>
      </c>
      <c r="U14" s="151" t="str">
        <f t="shared" si="2"/>
        <v>&lt;br&gt;&lt;b&gt;Chicago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v>
      </c>
      <c r="V14" s="151" t="str">
        <f t="shared" si="4"/>
        <v xml:space="preserve">This Bundle Contains: 1 Chicago Cutlery Walnut Tradition 8" Chef Knife  + 1 Chicago Cutlery Walnut Tradition 6" Utility Knife  + 1 Chicago Cutlery Walnut Tradition 3” Paring Knife </v>
      </c>
      <c r="W14" t="s">
        <v>2781</v>
      </c>
      <c r="X14" t="s">
        <v>2793</v>
      </c>
      <c r="Y14" s="152" t="str">
        <f t="shared" si="3"/>
        <v>This Bundle Contains: 1 Chicago Cutlery Walnut Tradition 8" Chef Knife  + 1 Chicago Cutlery Walnut Tradition 6" Utility Knife  + 1 Chicago Cutlery Walnut Tradition 3” Paring Knife &lt;br&gt;&lt;b&gt;Chicago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v>
      </c>
      <c r="Z14" t="s">
        <v>2835</v>
      </c>
    </row>
    <row r="15" spans="2:28">
      <c r="B15" s="149" t="s">
        <v>2748</v>
      </c>
      <c r="C15" s="150" t="s">
        <v>2598</v>
      </c>
      <c r="D15" s="151" t="s">
        <v>2599</v>
      </c>
      <c r="E15" s="150">
        <v>20.5</v>
      </c>
      <c r="F15" s="150" t="s">
        <v>2592</v>
      </c>
      <c r="G15" s="151" t="s">
        <v>2593</v>
      </c>
      <c r="H15" s="150">
        <v>15.5</v>
      </c>
      <c r="I15" s="149"/>
      <c r="J15" s="150" t="s">
        <v>2580</v>
      </c>
      <c r="K15" s="151" t="s">
        <v>2581</v>
      </c>
      <c r="L15" s="150">
        <v>11.5</v>
      </c>
      <c r="N15" s="150" t="s">
        <v>2607</v>
      </c>
      <c r="O15" s="151" t="s">
        <v>2608</v>
      </c>
      <c r="P15" s="150">
        <v>23</v>
      </c>
      <c r="R15" s="51" t="str">
        <f t="shared" si="0"/>
        <v xml:space="preserve">Chicago Cutlery Walnut Tradition 8" Chef Knife  + Chicago Cutlery Walnut Tradition 6" Utility Knife  + Chicago Cutlery Walnut Tradition 3” Paring Knife  + Chicago Cutlery Woodworks Bamboo 16” x 12” Cutting Board with Hook </v>
      </c>
      <c r="S15" t="s">
        <v>2761</v>
      </c>
      <c r="T15" s="48">
        <f t="shared" si="1"/>
        <v>70.5</v>
      </c>
      <c r="U15" s="49" t="str">
        <f t="shared" si="2"/>
        <v>&lt;br&gt;&lt;b&gt;Chicago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v>
      </c>
      <c r="V15" s="151" t="str">
        <f xml:space="preserve"> "This Bundle Contains: 1 " &amp; C15 &amp; " + 1 " &amp;  F15 &amp; " + 1 " &amp;  J15 &amp; " + 1 " &amp; N15</f>
        <v xml:space="preserve">This Bundle Contains: 1 Chicago Cutlery Walnut Tradition 8" Chef Knife  + 1 Chicago Cutlery Walnut Tradition 6" Utility Knife  + 1 Chicago Cutlery Walnut Tradition 3” Paring Knife  + 1 Chicago Cutlery Woodworks Bamboo 16” x 12” Cutting Board with Hook </v>
      </c>
      <c r="W15" t="s">
        <v>2782</v>
      </c>
      <c r="X15" t="s">
        <v>2794</v>
      </c>
      <c r="Y15" s="52" t="str">
        <f t="shared" si="3"/>
        <v>This Bundle Contains: 1 Chicago Cutlery Walnut Tradition 8" Chef Knife  + 1 Chicago Cutlery Walnut Tradition 6" Utility Knife  + 1 Chicago Cutlery Walnut Tradition 3” Paring Knife  + 1 Chicago Cutlery Woodworks Bamboo 16” x 12” Cutting Board with Hook &lt;br&gt;&lt;b&gt;Chicago Cutlery Walnut Tradition 8" Chef Knife &lt;/b&gt;&lt;br&gt;Make this Chicago Cutlery chef’s knife part of your family’s tradition. Triple-compression brass rivets provide extra safety and stability. And the stainless steel blade resists pitting, staining and rusting. Walnut Tradition 8” Chef Knife. Walnut Tradition 8” Chef Knife. Full metal tang provides added strength, balance, and control. Contoured handles for comfort. Stamped design.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Walnut Tradition 6" Utility Knife &lt;/b&gt;&lt;br&gt;This Chicago Cutlery utility knife is one you’ll want in your own kitchen. It features triple-compression brass rivets for extra safety and stability. And the stainless steel blade resists pitting, staining and rusting. 6” Utility Knife. Brass Triple Rivets securely fasten handle to tang for safety and stability. Brass Triple Rivets securely fasten handle to tang for safety and stability. Contoured handles for comfort. Stamped design. Sharpened for precision cutting. High-Carbon Stainless Steel Blades: Stronger, harder blade resists stains, rust, and pitting. Hand washing recommended &lt;br&gt;&lt;br&gt;&lt;b&gt;Chicago Cutlery Walnut Tradition 3” Paring Knife &lt;/b&gt;&lt;br&gt;Our exclusive Taper Grind edge technology stays sharper longer and is easy to resharpen. High-carbon stainless steel blades resist stains and rust for lasting beauty. Triple compression brass rivets hold the handles securely to blade for safety and stability. Brass Triple Rivets securely fasten handle to tang for safety and stability. Full metal tang provides added strength, balance, and control. Contoured handles for comfort. Exclusive 25 Degree Taper Grind edge technology provides optimum sharpness for precise cutting and is easy to re-sharpen. Sharpened for precision cutting. High-Carbon Stainless Steel Blades: Stronger, harder blade resists stains, rust, and pitting. Hand washing recommended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v>
      </c>
      <c r="Z15" t="s">
        <v>2836</v>
      </c>
    </row>
    <row r="16" spans="2:28">
      <c r="B16" s="149" t="s">
        <v>2749</v>
      </c>
      <c r="C16" s="150" t="s">
        <v>2517</v>
      </c>
      <c r="D16" s="151" t="s">
        <v>2518</v>
      </c>
      <c r="E16" s="150">
        <v>80</v>
      </c>
      <c r="F16" s="150" t="s">
        <v>2603</v>
      </c>
      <c r="G16" s="147" t="s">
        <v>2604</v>
      </c>
      <c r="H16" s="150">
        <v>17</v>
      </c>
      <c r="R16" s="153" t="str">
        <f t="shared" si="0"/>
        <v xml:space="preserve">Chicago Cutlery Ellsworth 13-piece Block Set  + Chicago Cutlery Woodworks 12” x 16” Bamboo Cutting Board  +  + </v>
      </c>
      <c r="S16" t="s">
        <v>2770</v>
      </c>
      <c r="T16" s="150">
        <f t="shared" si="1"/>
        <v>97</v>
      </c>
      <c r="U16" s="151" t="str">
        <f t="shared" si="2"/>
        <v>&lt;br&gt;&lt;b&gt;Chicago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v>
      </c>
      <c r="V16" s="151" t="str">
        <f t="shared" si="4"/>
        <v xml:space="preserve">This Bundle Contains: 1 Chicago Cutlery Ellsworth 13-piece Block Set  + 1 Chicago Cutlery Woodworks 12” x 16” Bamboo Cutting Board  + 1 </v>
      </c>
      <c r="W16" t="s">
        <v>2815</v>
      </c>
      <c r="X16" t="s">
        <v>2795</v>
      </c>
      <c r="Y16" s="152" t="str">
        <f t="shared" si="3"/>
        <v>This Bundle Contains: 1 Chicago Cutlery Ellsworth 13-piece Block Set  + 1 Chicago Cutlery Woodworks 12” x 16” Bamboo Cutting Board&lt;br&gt;&lt;b&gt;Chicago Cutlery Ellsworth 13-piece Block Set &lt;/b&gt;&lt;br&gt;The classic triple-rivet handle design provides a comfortable grip, and the high-carbon stainless steel blades resist stains. Our signature 26-Degree Taper Grind edge is designed for precise cutting and easy sharpening. The natural wood block displays the knives and includes a built-in sharpener for convenience.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Full metal tang provides added strength, balance, and control. Santoku knives have a scalloped edge to help prevent food from sticking while cutting. Block has built-in sharpener for simple, convenient sharpening. Natural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v>
      </c>
      <c r="Z16" t="s">
        <v>2837</v>
      </c>
    </row>
    <row r="17" spans="2:26">
      <c r="B17" s="149" t="s">
        <v>2750</v>
      </c>
      <c r="C17" s="150" t="s">
        <v>2519</v>
      </c>
      <c r="D17" s="151" t="s">
        <v>2520</v>
      </c>
      <c r="E17" s="150">
        <v>55</v>
      </c>
      <c r="F17" s="150" t="s">
        <v>2609</v>
      </c>
      <c r="G17" s="151" t="s">
        <v>2610</v>
      </c>
      <c r="H17" s="150">
        <v>15</v>
      </c>
      <c r="R17" s="51" t="str">
        <f t="shared" si="0"/>
        <v xml:space="preserve">Chicago Cutlery Essentials 15-piece Block Set  + Chicago Cutlery Woodworks Rubberwood 2-piece Cutting Board Set  +  + </v>
      </c>
      <c r="S17" t="s">
        <v>2771</v>
      </c>
      <c r="T17" s="48">
        <f t="shared" si="1"/>
        <v>70</v>
      </c>
      <c r="U17" s="49" t="str">
        <f t="shared" si="2"/>
        <v>&lt;br&gt;&lt;b&gt;Chicago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v>
      </c>
      <c r="V17" s="151" t="str">
        <f t="shared" si="4"/>
        <v xml:space="preserve">This Bundle Contains: 1 Chicago Cutlery Essentials 15-piece Block Set  + 1 Chicago Cutlery Woodworks Rubberwood 2-piece Cutting Board Set  + 1 </v>
      </c>
      <c r="W17" t="s">
        <v>2816</v>
      </c>
      <c r="X17" t="s">
        <v>2796</v>
      </c>
      <c r="Y17" s="52" t="str">
        <f t="shared" si="3"/>
        <v>This Bundle Contains: 1 Chicago Cutlery Essentials 15-piece Block Set  + 1 Chicago Cutlery Woodworks Rubberwood 2-piece Cutting Board Set&lt;br&gt;&lt;b&gt;Chicago Cutlery Essentials 15-piece Block Set &lt;/b&gt;&lt;br&gt;Culinary tradition and our expertise inform the shape and style of our polymer-handled knives, built with stainless-steel blades for peeling, paring, cutting and slicing. Their triple-rivet construction holds their full metal tangs securely to the handles. Natural wood block stows them all. Traditional polymer handles. Triple rivets securely fasten handles to tangs for increased safety and stability. High-quality stainless-steel blades. Signature 26-Degree Taper Grind edge for optimum sharpness, precise cutting and easy sharpening. Full metal tangs provide added strength, balance, and control. Hand wash and dry immediately to keep in best condition. Natural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v>
      </c>
      <c r="Z17" t="s">
        <v>2838</v>
      </c>
    </row>
    <row r="18" spans="2:26">
      <c r="B18" s="149" t="s">
        <v>2751</v>
      </c>
      <c r="C18" s="150" t="s">
        <v>2489</v>
      </c>
      <c r="D18" s="151" t="s">
        <v>2490</v>
      </c>
      <c r="E18" s="150">
        <v>140</v>
      </c>
      <c r="F18" s="150" t="s">
        <v>2607</v>
      </c>
      <c r="G18" s="151" t="s">
        <v>2608</v>
      </c>
      <c r="H18" s="150">
        <v>23</v>
      </c>
      <c r="R18" s="153" t="str">
        <f t="shared" si="0"/>
        <v xml:space="preserve">Chicago Cutlery Belden 15-piece Block Set  + Chicago Cutlery Woodworks Bamboo 16” x 12” Cutting Board with Hook  +  + </v>
      </c>
      <c r="S18" t="s">
        <v>2772</v>
      </c>
      <c r="T18" s="150">
        <f t="shared" si="1"/>
        <v>163</v>
      </c>
      <c r="U18" s="151" t="str">
        <f t="shared" si="2"/>
        <v>&lt;br&gt;&lt;b&gt;Chicago Cutlery Belden 15-piece Block Set &lt;/b&gt;&lt;br&gt;Fitted with curved polymer-and-steel handles, these knives seamlessly blend modern form with outstanding function. A cherry-stained wood block stows the knives and protects their precision-honed, high-carbon stainless-steel blades. The set also includes shears, a peeler and six steak knives. Stainless-steel handles with polymer insets are designed for comfort and control. High-carbon stainless steel creates a stronger, harder blade to resist stains, rust and pitting. Signature 26-Degree Taper Grind edge for optimum sharpness, precise cutting and easy sharpening. Forged design for increased weight and balance. Full metal tang provides added strength, balance, and control . Metal bolster for added balance and safe handling. Hand wash and dry immediately to keep in best condition . Cherry-stain wood block keeps knives secure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v>
      </c>
      <c r="V18" s="151" t="str">
        <f t="shared" si="4"/>
        <v xml:space="preserve">This Bundle Contains: 1 Chicago Cutlery Belden 15-piece Block Set  + 1 Chicago Cutlery Woodworks Bamboo 16” x 12” Cutting Board with Hook  + 1 </v>
      </c>
      <c r="W18" t="s">
        <v>2817</v>
      </c>
      <c r="X18" t="s">
        <v>2797</v>
      </c>
      <c r="Y18" s="152" t="str">
        <f t="shared" si="3"/>
        <v>This Bundle Contains: 1 Chicago Cutlery Belden 15-piece Block Set  + 1 Chicago Cutlery Woodworks Bamboo 16” x 12” Cutting Board with Hook&lt;br&gt;&lt;b&gt;Chicago Cutlery Belden 15-piece Block Set &lt;/b&gt;&lt;br&gt;Fitted with curved polymer-and-steel handles, these knives seamlessly blend modern form with outstanding function. A cherry-stained wood block stows the knives and protects their precision-honed, high-carbon stainless-steel blades. The set also includes shears, a peeler and six steak knives. Stainless-steel handles with polymer insets are designed for comfort and control. High-carbon stainless steel creates a stronger, harder blade to resist stains, rust and pitting. Signature 26-Degree Taper Grind edge for optimum sharpness, precise cutting and easy sharpening. Forged design for increased weight and balance. Full metal tang provides added strength, balance, and control . Metal bolster for added balance and safe handling. Hand wash and dry immediately to keep in best condition . Cherry-stain wood block keeps knives secure &lt;br&gt;&lt;br&gt;&lt;b&gt;Chicago Cutlery Woodworks Bamboo 16” x 12” Cutting Board with Hook &lt;/b&gt;&lt;br&gt;Super-tough, quick-growing bamboo provides a durable, knife-saving space for kitchen chopping tasks and is environmentally friendly, too. Use one side to cut meat, flip it over to cut veggies, bread, or whatever’s making your meal. Hook lets you store it out of the way and still within reach. Easy-to-clean, environmentally-friendly bamboo. No-mess groove to catch juices. Reversible: use one side for meats and the other for fruits and vegetables. Includes hook for handy storage. Won't dull knives. Hand washing recommended &lt;br&gt;</v>
      </c>
      <c r="Z18" t="s">
        <v>2839</v>
      </c>
    </row>
    <row r="19" spans="2:26">
      <c r="B19" s="149" t="s">
        <v>2752</v>
      </c>
      <c r="C19" s="150" t="s">
        <v>2491</v>
      </c>
      <c r="D19" s="147" t="s">
        <v>2492</v>
      </c>
      <c r="E19" s="150">
        <v>200</v>
      </c>
      <c r="F19" s="150" t="s">
        <v>2609</v>
      </c>
      <c r="G19" s="151" t="s">
        <v>2610</v>
      </c>
      <c r="H19" s="150">
        <v>15</v>
      </c>
      <c r="R19" s="51" t="str">
        <f t="shared" si="0"/>
        <v xml:space="preserve">Chicago Cutlery Black Oxide 7-piece Block Set  + Chicago Cutlery Woodworks Rubberwood 2-piece Cutting Board Set  +  + </v>
      </c>
      <c r="S19" t="s">
        <v>2773</v>
      </c>
      <c r="T19" s="48">
        <f t="shared" si="1"/>
        <v>215</v>
      </c>
      <c r="U19" s="49" t="str">
        <f t="shared" si="2"/>
        <v>&lt;br&gt;&lt;b&gt;Chicago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v>
      </c>
      <c r="V19" s="151" t="str">
        <f t="shared" si="4"/>
        <v xml:space="preserve">This Bundle Contains: 1 Chicago Cutlery Black Oxide 7-piece Block Set  + 1 Chicago Cutlery Woodworks Rubberwood 2-piece Cutting Board Set  + 1 </v>
      </c>
      <c r="W19" t="s">
        <v>2818</v>
      </c>
      <c r="X19" t="s">
        <v>2798</v>
      </c>
      <c r="Y19" s="52" t="str">
        <f t="shared" si="3"/>
        <v>This Bundle Contains: 1 Chicago Cutlery Black Oxide 7-piece Block Set  + 1 Chicago Cutlery Woodworks Rubberwood 2-piece Cutting Board Set&lt;br&gt;&lt;b&gt;Chicago Cutlery Black Oxide 7-piece Block Set &lt;/b&gt;&lt;br&gt;Ultra-sleek lines and an eye-catching black finish turn these chef’s and paring knives into design elements worthy of display in their richly grained wood block. They meet the modern cook’s demands for performance with superb German MoV steel blades, die-cast bolsters and ergonomic handles.Winner of multiple design awards. Innovative Responsive Touch Technology™ handles with ergonomic silicon inset that responds to the contour of your hand, for remarkable control and comfort. High-carbon German MoV steel blades provide superior corrosion-resistance, strength, and enhanced hardness. Signature 26-Degree Taper Grind edge for optimum sharpness, precise cutting and easy sharpening. Single-body die-cast construction seamlessly integrates blade, bolster and handle for maximum control and easy-to-clean surface. Black oxide finish will not chip, peel or flake off, and is stain resistant . Natural wood block stores the set, with 6 additional slots to store extra knives. Hand wash and dry immediately to keep in best condition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v>
      </c>
      <c r="Z19" t="s">
        <v>2840</v>
      </c>
    </row>
    <row r="20" spans="2:26">
      <c r="B20" s="149" t="s">
        <v>2753</v>
      </c>
      <c r="C20" s="150" t="s">
        <v>2495</v>
      </c>
      <c r="D20" s="151" t="s">
        <v>2496</v>
      </c>
      <c r="E20" s="150">
        <v>100</v>
      </c>
      <c r="F20" s="150" t="s">
        <v>2603</v>
      </c>
      <c r="G20" s="147" t="s">
        <v>2604</v>
      </c>
      <c r="H20" s="150">
        <v>17</v>
      </c>
      <c r="R20" s="153" t="str">
        <f t="shared" si="0"/>
        <v xml:space="preserve">Chicago Cutlery Burling 14-piece Block Set  + Chicago Cutlery Woodworks 12” x 16” Bamboo Cutting Board  +  + </v>
      </c>
      <c r="S20" t="s">
        <v>2774</v>
      </c>
      <c r="T20" s="150">
        <f t="shared" si="1"/>
        <v>117</v>
      </c>
      <c r="U20" s="151" t="str">
        <f t="shared" si="2"/>
        <v>&lt;br&gt;&lt;b&gt;Chicago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v>
      </c>
      <c r="V20" s="151" t="str">
        <f t="shared" si="4"/>
        <v xml:space="preserve">This Bundle Contains: 1 Chicago Cutlery Burling 14-piece Block Set  + 1 Chicago Cutlery Woodworks 12” x 16” Bamboo Cutting Board  + 1 </v>
      </c>
      <c r="W20" t="s">
        <v>2819</v>
      </c>
      <c r="X20" t="s">
        <v>2799</v>
      </c>
      <c r="Y20" s="152" t="str">
        <f t="shared" si="3"/>
        <v>This Bundle Contains: 1 Chicago Cutlery Burling 14-piece Block Set  + 1 Chicago Cutlery Woodworks 12” x 16” Bamboo Cutting Board&lt;br&gt;&lt;b&gt;Chicago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12” x 16” Bamboo Cutting Board &lt;/b&gt;&lt;br&gt;Super-tough, quick-growing bamboo provides a durable, knife-saving space for kitchen chopping tasks and is environmentally friendly, too. Use the grooved side to cut juicy meat, then flip it over to cut veggies or bread or to serve up a snack. Easy-to-clean, environmentally-friendly bamboo. No-mess groove to catch juices. Reversible: use one side for meats and the other for fruits and vegetables. Won't dull knives. Hand washing recommended &lt;br&gt;</v>
      </c>
      <c r="Z20" t="s">
        <v>2841</v>
      </c>
    </row>
    <row r="21" spans="2:26">
      <c r="B21" s="149" t="s">
        <v>2754</v>
      </c>
      <c r="C21" s="150" t="s">
        <v>2481</v>
      </c>
      <c r="D21" s="151" t="s">
        <v>2482</v>
      </c>
      <c r="E21" s="150">
        <v>80</v>
      </c>
      <c r="F21" s="150" t="s">
        <v>2605</v>
      </c>
      <c r="G21" s="151" t="s">
        <v>2606</v>
      </c>
      <c r="H21" s="150">
        <v>23.8</v>
      </c>
      <c r="R21" s="51" t="str">
        <f t="shared" si="0"/>
        <v xml:space="preserve">Chicago Cutlery Armitage 16-piece Block Set  + Chicago Cutlery Woodworks 14” x 20” Bamboo Cutting Board  +  + </v>
      </c>
      <c r="S21" t="s">
        <v>2775</v>
      </c>
      <c r="T21" s="48">
        <f t="shared" si="1"/>
        <v>103.8</v>
      </c>
      <c r="U21" s="49" t="str">
        <f t="shared" si="2"/>
        <v>&lt;br&gt;&lt;b&gt;Chicago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V21" s="151" t="str">
        <f t="shared" si="4"/>
        <v xml:space="preserve">This Bundle Contains: 1 Chicago Cutlery Armitage 16-piece Block Set  + 1 Chicago Cutlery Woodworks 14” x 20” Bamboo Cutting Board  + 1 </v>
      </c>
      <c r="W21" t="s">
        <v>2820</v>
      </c>
      <c r="X21" t="s">
        <v>2800</v>
      </c>
      <c r="Y21" s="52" t="str">
        <f t="shared" si="3"/>
        <v>This Bundle Contains: 1 Chicago Cutlery Armitage 16-piece Block Set  + 1 Chicago Cutlery Woodworks 14” x 20” Bamboo Cutting Board&lt;br&gt;&lt;b&gt;Chicago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Z21" t="s">
        <v>2842</v>
      </c>
    </row>
    <row r="22" spans="2:26">
      <c r="B22" s="149" t="s">
        <v>2755</v>
      </c>
      <c r="C22" s="150" t="s">
        <v>2483</v>
      </c>
      <c r="D22" s="151" t="s">
        <v>2484</v>
      </c>
      <c r="E22" s="150">
        <v>65</v>
      </c>
      <c r="F22" s="150" t="s">
        <v>2609</v>
      </c>
      <c r="G22" s="151" t="s">
        <v>2610</v>
      </c>
      <c r="H22" s="150">
        <v>15</v>
      </c>
      <c r="R22" s="153" t="str">
        <f t="shared" si="0"/>
        <v xml:space="preserve">Chicago Cutlery Avondale 16-piece Block Set  + Chicago Cutlery Woodworks Rubberwood 2-piece Cutting Board Set  +  + </v>
      </c>
      <c r="S22" t="s">
        <v>2776</v>
      </c>
      <c r="T22" s="150">
        <f t="shared" si="1"/>
        <v>80</v>
      </c>
      <c r="U22" s="151" t="str">
        <f t="shared" si="2"/>
        <v>&lt;br&gt;&lt;b&gt;Chicago Cutlery Avondale 16-piece Block Set &lt;/b&gt;&lt;br&gt;Neatly housed in an espresso-stained wood block, this set brings together the knives you need every day. Contoured polymer and stainless-steel handles feel great in the hand and lend this set strength, heft and contemporary style. High-carbon stainless-steel blades hold their edge longer and sharpen beautifully. Stainless-steel handle with polymer insets is designed for comfort and control.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Espresso-stain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v>
      </c>
      <c r="V22" s="151" t="str">
        <f t="shared" si="4"/>
        <v xml:space="preserve">This Bundle Contains: 1 Chicago Cutlery Avondale 16-piece Block Set  + 1 Chicago Cutlery Woodworks Rubberwood 2-piece Cutting Board Set  + 1 </v>
      </c>
      <c r="W22" t="s">
        <v>2821</v>
      </c>
      <c r="X22" t="s">
        <v>2801</v>
      </c>
      <c r="Y22" s="152" t="str">
        <f t="shared" si="3"/>
        <v>This Bundle Contains: 1 Chicago Cutlery Avondale 16-piece Block Set  + 1 Chicago Cutlery Woodworks Rubberwood 2-piece Cutting Board Set&lt;br&gt;&lt;b&gt;Chicago Cutlery Avondale 16-piece Block Set &lt;/b&gt;&lt;br&gt;Neatly housed in an espresso-stained wood block, this set brings together the knives you need every day. Contoured polymer and stainless-steel handles feel great in the hand and lend this set strength, heft and contemporary style. High-carbon stainless-steel blades hold their edge longer and sharpen beautifully. Stainless-steel handle with polymer insets is designed for comfort and control. High-carbon stainless steel creates a stronger, harder blade to resist stains, rust and pitting. Signature 26-Degree Taper Grind edge for optimum sharpness, precise cutting and easy sharpening. Forged design for increased weight and balance. Hand wash and dry immediately to keep in best condition. Espresso-stain wood block keeps knives secure &lt;br&gt;&lt;br&gt;&lt;b&gt;Chicago Cutlery Woodworks Rubberwood 2-piece Cutting Board Set &lt;/b&gt;&lt;br&gt;Our super-tough rubberwood boards provide durable, knife-saving spaces for kitchen chopping tasks. Use the grooved sides to cut juicy meat, then flip them over to cut veggies, cheese or bread. Two sizes, for big jobs or small, meal prep or snacks. Handsome wood construction. No-mess groove to catch juices. Reversible: use one side for meats and the other for fruits and vegetables. Won't dull knives. Hand washing recommended &lt;br&gt;</v>
      </c>
      <c r="Z22" t="s">
        <v>2843</v>
      </c>
    </row>
    <row r="23" spans="2:26">
      <c r="B23" s="149" t="s">
        <v>2756</v>
      </c>
      <c r="C23" s="150" t="s">
        <v>2543</v>
      </c>
      <c r="D23" s="151" t="s">
        <v>2544</v>
      </c>
      <c r="E23" s="150">
        <v>170</v>
      </c>
      <c r="F23" s="150" t="s">
        <v>2605</v>
      </c>
      <c r="G23" s="151" t="s">
        <v>2606</v>
      </c>
      <c r="H23" s="150">
        <v>23.8</v>
      </c>
      <c r="R23" s="51" t="str">
        <f t="shared" si="0"/>
        <v xml:space="preserve">Chicago Cutlery Insignia 14-piece Matte Bronze Block Set  + Chicago Cutlery Woodworks 14” x 20” Bamboo Cutting Board  +  + </v>
      </c>
      <c r="S23" t="s">
        <v>2777</v>
      </c>
      <c r="T23" s="48">
        <f t="shared" si="1"/>
        <v>193.8</v>
      </c>
      <c r="U23" s="49" t="str">
        <f t="shared" si="2"/>
        <v>&lt;br&gt;&lt;b&gt;Chicago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V23" s="151" t="str">
        <f t="shared" si="4"/>
        <v xml:space="preserve">This Bundle Contains: 1 Chicago Cutlery Insignia 14-piece Matte Bronze Block Set  + 1 Chicago Cutlery Woodworks 14” x 20” Bamboo Cutting Board  + 1 </v>
      </c>
      <c r="W23" t="s">
        <v>2822</v>
      </c>
      <c r="X23" t="s">
        <v>2802</v>
      </c>
      <c r="Y23" s="52" t="str">
        <f t="shared" si="3"/>
        <v>This Bundle Contains: 1 Chicago Cutlery Insignia 14-piece Matte Bronze Block Set  + 1 Chicago Cutlery Woodworks 14” x 20” Bamboo Cutting Board&lt;br&gt;&lt;b&gt;Chicago Cutlery Insignia 14-piece Matte Bronze Block Set &lt;/b&gt;&lt;br&gt;Comfortably contoured stainless-steel handles finished in beautiful matte bronze hold German MOV stainless-steel blades, creating precision tools that look as good as they slice. Our signature 26-Degree Taper Grind edge is designed for precise cutting and easy sharpening.  The espresso wood block stores knives securely and contains a build-in sharpener for convenience. Contoured stainless-steel handles with a matte bronze finish are sleek and contemporary, and fit comfortably in the hand. German MOV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Z23" t="s">
        <v>2844</v>
      </c>
    </row>
    <row r="24" spans="2:26">
      <c r="B24" s="149" t="s">
        <v>2757</v>
      </c>
      <c r="C24" s="150" t="s">
        <v>2545</v>
      </c>
      <c r="D24" s="147" t="s">
        <v>2546</v>
      </c>
      <c r="E24" s="150">
        <v>100</v>
      </c>
      <c r="F24" s="150" t="s">
        <v>2605</v>
      </c>
      <c r="G24" s="151" t="s">
        <v>2606</v>
      </c>
      <c r="H24" s="150">
        <v>23.8</v>
      </c>
      <c r="R24" s="153" t="str">
        <f t="shared" si="0"/>
        <v xml:space="preserve">Chicago Cutlery Insignia Steel 13-piece Block Set  + Chicago Cutlery Woodworks 14” x 20” Bamboo Cutting Board  +  + </v>
      </c>
      <c r="S24" t="s">
        <v>2778</v>
      </c>
      <c r="T24" s="150">
        <f t="shared" si="1"/>
        <v>123.8</v>
      </c>
      <c r="U24" s="151" t="str">
        <f t="shared" si="2"/>
        <v>&lt;br&gt;&lt;b&gt;Chicago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V24" s="151" t="str">
        <f t="shared" si="4"/>
        <v xml:space="preserve">This Bundle Contains: 1 Chicago Cutlery Insignia Steel 13-piece Block Set  + 1 Chicago Cutlery Woodworks 14” x 20” Bamboo Cutting Board  + 1 </v>
      </c>
      <c r="W24" t="s">
        <v>2823</v>
      </c>
      <c r="X24" t="s">
        <v>2803</v>
      </c>
      <c r="Y24" s="152" t="str">
        <f t="shared" si="3"/>
        <v>This Bundle Contains: 1 Chicago Cutlery Insignia Steel 13-piece Block Set  + 1 Chicago Cutlery Woodworks 14” x 20” Bamboo Cutting Board&lt;br&gt;&lt;b&gt;Chicago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Z24" t="s">
        <v>2845</v>
      </c>
    </row>
    <row r="25" spans="2:26">
      <c r="B25" s="149" t="s">
        <v>2758</v>
      </c>
      <c r="C25" s="150" t="s">
        <v>2547</v>
      </c>
      <c r="D25" s="151" t="s">
        <v>2548</v>
      </c>
      <c r="E25" s="150">
        <v>150</v>
      </c>
      <c r="F25" s="150" t="s">
        <v>2605</v>
      </c>
      <c r="G25" s="151" t="s">
        <v>2606</v>
      </c>
      <c r="H25" s="150">
        <v>23.8</v>
      </c>
      <c r="R25" s="153" t="str">
        <f t="shared" si="0"/>
        <v xml:space="preserve">Chicago Cutlery Insignia Steel 18-piece Guided Grip Block Set  + Chicago Cutlery Woodworks 14” x 20” Bamboo Cutting Board  +  + </v>
      </c>
      <c r="S25" t="s">
        <v>2779</v>
      </c>
      <c r="T25" s="48">
        <f t="shared" si="1"/>
        <v>173.8</v>
      </c>
      <c r="U25" s="49" t="str">
        <f t="shared" si="2"/>
        <v>&lt;br&gt;&lt;b&gt;Chicago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V25" s="151" t="str">
        <f t="shared" si="4"/>
        <v xml:space="preserve">This Bundle Contains: 1 Chicago Cutlery Insignia Steel 18-piece Guided Grip Block Set  + 1 Chicago Cutlery Woodworks 14” x 20” Bamboo Cutting Board  + 1 </v>
      </c>
      <c r="W25" t="s">
        <v>2824</v>
      </c>
      <c r="X25" t="s">
        <v>2804</v>
      </c>
      <c r="Y25" s="52" t="str">
        <f t="shared" si="3"/>
        <v>This Bundle Contains: 1 Chicago Cutlery Insignia Steel 18-piece Guided Grip Block Set  + 1 Chicago Cutlery Woodworks 14” x 20” Bamboo Cutting Board&lt;br&gt;&lt;b&gt;Chicago Cutlery Insignia Steel 18-piece Guided Grip Block Set &lt;/b&gt;&lt;br&gt;Contoured knives, stainless steel throughout, were inspired by professional kitchens and purpose-built for specific tasks. High-carbon stainless steel creates stronger, harder blades to resist stains, rust and pitting . Signature 26° Taper Grind edge for optimum sharpness, precise cutting and easy sharpening . Forged design provides increased weight and balance. Full metal tang brings added strength and control. Contemporary stainless steel handles are sleek and contoured. Guided grip to give you optimum control. Block has built-in sharpener for convenience; shears include a bottle opene. Natural Acacia wood block keeps knives secure . Hand wash and dry immediately to keep in best condition &lt;br&gt;&lt;br&gt;&lt;b&gt;Chicago Cutlery Woodworks 14” x 20” Bamboo Cutting Board &lt;/b&gt;&lt;br&gt;Super-tough, quick-growing bamboo provides a durable, knife-saving space for kitchen chopping tasks and is environmentally friendly, too. Use the grooved side to cut juicy meat, then flip it over to cut veggies or bread or to serve up cheese for a party. Easy-to-clean, environmentally-friendly bamboo. No-mess groove to catch juices. Reversible: use one side for meats and the other for fruits and vegetables. Won't dull knives. Hand washing recommended &lt;br&gt;</v>
      </c>
      <c r="Z25" t="s">
        <v>2846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workbookViewId="0">
      <selection activeCell="A24" sqref="A24:XFD27"/>
    </sheetView>
  </sheetViews>
  <sheetFormatPr defaultRowHeight="14.25"/>
  <cols>
    <col min="2" max="2" width="14.3984375" bestFit="1" customWidth="1"/>
    <col min="3" max="3" width="22.796875" customWidth="1"/>
    <col min="6" max="6" width="22.265625" customWidth="1"/>
    <col min="9" max="9" width="6.06640625" customWidth="1"/>
    <col min="13" max="17" width="1.1328125" customWidth="1"/>
  </cols>
  <sheetData>
    <row r="1" spans="1:28" s="1" customFormat="1">
      <c r="A1" s="1" t="s">
        <v>1719</v>
      </c>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1:28" s="149" customFormat="1">
      <c r="B2" s="149" t="s">
        <v>485</v>
      </c>
      <c r="C2" s="43" t="s">
        <v>464</v>
      </c>
      <c r="D2" s="14" t="s">
        <v>465</v>
      </c>
      <c r="E2" s="149">
        <v>224.99</v>
      </c>
      <c r="F2" s="44" t="s">
        <v>467</v>
      </c>
      <c r="G2" s="151" t="s">
        <v>468</v>
      </c>
      <c r="H2" s="150">
        <v>79.989999999999995</v>
      </c>
      <c r="I2" s="149" t="s">
        <v>488</v>
      </c>
      <c r="R2" s="153" t="str">
        <f t="shared" ref="R2:R27" si="0">C2 &amp; " + " &amp; F2 &amp; " + " &amp; J2 &amp; " + " &amp; N2</f>
        <v xml:space="preserve">ecobee3 lite Smart Thermostat, 2nd Gen, Black + ecobee SmartSensor 2 Pack, White +  + </v>
      </c>
      <c r="S2" s="149" t="s">
        <v>1625</v>
      </c>
      <c r="T2" s="150">
        <f t="shared" ref="T2:T27" si="1">E2+H2+L2+P2</f>
        <v>304.98</v>
      </c>
      <c r="U2" s="151" t="str">
        <f t="shared" ref="U2:U27"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49" t="s">
        <v>494</v>
      </c>
      <c r="X2" s="149" t="s">
        <v>503</v>
      </c>
      <c r="Y2" s="152" t="str">
        <f t="shared" ref="Y2:Y27" si="3">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1:28" s="45" customFormat="1">
      <c r="B3" s="45" t="s">
        <v>486</v>
      </c>
      <c r="C3" s="46" t="s">
        <v>464</v>
      </c>
      <c r="D3" s="47" t="s">
        <v>465</v>
      </c>
      <c r="E3" s="45">
        <v>224.99</v>
      </c>
      <c r="F3" s="48" t="s">
        <v>471</v>
      </c>
      <c r="G3" s="49" t="s">
        <v>470</v>
      </c>
      <c r="H3" s="48">
        <v>79.989999999999995</v>
      </c>
      <c r="I3" s="50" t="s">
        <v>489</v>
      </c>
      <c r="R3" s="153" t="str">
        <f t="shared" si="0"/>
        <v xml:space="preserve">ecobee3 lite Smart Thermostat, 2nd Gen, Black + ecobee Room Sensor 2 Pack with Stands +  + </v>
      </c>
      <c r="S3" s="45" t="s">
        <v>1626</v>
      </c>
      <c r="T3" s="48">
        <f t="shared" si="1"/>
        <v>304.98</v>
      </c>
      <c r="U3" s="151"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t="shared" ref="V3:V27" si="4" xml:space="preserve"> "This Bundle Contains: 1 " &amp; C3 &amp; " + 1 " &amp;  F3 &amp; " + 1 " &amp;  J3</f>
        <v xml:space="preserve">This Bundle Contains: 1 ecobee3 lite Smart Thermostat, 2nd Gen, Black + 1 ecobee Room Sensor 2 Pack with Stands + 1 </v>
      </c>
      <c r="W3" s="45" t="s">
        <v>495</v>
      </c>
      <c r="X3" s="45" t="s">
        <v>504</v>
      </c>
      <c r="Y3" s="52" t="str">
        <f t="shared" si="3"/>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1:28">
      <c r="C4" s="150" t="s">
        <v>2632</v>
      </c>
      <c r="D4" s="147" t="s">
        <v>2623</v>
      </c>
      <c r="E4" s="150">
        <v>99.95</v>
      </c>
      <c r="R4" s="153" t="str">
        <f t="shared" si="0"/>
        <v xml:space="preserve">Ember Mug 2 10 OZ - White +  +  + </v>
      </c>
      <c r="T4" s="150">
        <f t="shared" si="1"/>
        <v>99.95</v>
      </c>
      <c r="U4"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4" s="151" t="str">
        <f t="shared" si="4"/>
        <v xml:space="preserve">This Bundle Contains: 1 Ember Mug 2 10 OZ - White + 1  + 1 </v>
      </c>
      <c r="Y4" s="152" t="str">
        <f t="shared" si="3"/>
        <v/>
      </c>
    </row>
    <row r="5" spans="1:28">
      <c r="C5" s="150" t="s">
        <v>2633</v>
      </c>
      <c r="D5" s="147" t="s">
        <v>2625</v>
      </c>
      <c r="E5" s="150">
        <v>99.95</v>
      </c>
      <c r="R5" s="153" t="str">
        <f t="shared" si="0"/>
        <v xml:space="preserve">Ember Mug 2 10 OZ - Black +  +  + </v>
      </c>
      <c r="T5" s="48">
        <f t="shared" si="1"/>
        <v>99.95</v>
      </c>
      <c r="U5" s="151" t="str">
        <f t="shared" si="2"/>
        <v>&lt;br&gt;&lt;b&gt;Ember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5" s="151" t="str">
        <f t="shared" si="4"/>
        <v xml:space="preserve">This Bundle Contains: 1 Ember Mug 2 10 OZ - Black + 1  + 1 </v>
      </c>
      <c r="Y5" s="52" t="str">
        <f t="shared" si="3"/>
        <v/>
      </c>
    </row>
    <row r="6" spans="1:28">
      <c r="C6" s="150" t="s">
        <v>2634</v>
      </c>
      <c r="D6" s="147" t="s">
        <v>2627</v>
      </c>
      <c r="E6" s="150">
        <v>129.94999999999999</v>
      </c>
      <c r="R6" s="153" t="str">
        <f t="shared" si="0"/>
        <v xml:space="preserve">Ember Mug 2 14 OZ - Black +  +  + </v>
      </c>
      <c r="T6" s="150">
        <f t="shared" si="1"/>
        <v>129.94999999999999</v>
      </c>
      <c r="U6" s="151" t="str">
        <f t="shared" si="2"/>
        <v>&lt;br&gt;&lt;b&gt;Ember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6" s="151" t="str">
        <f t="shared" si="4"/>
        <v xml:space="preserve">This Bundle Contains: 1 Ember Mug 2 14 OZ - Black + 1  + 1 </v>
      </c>
      <c r="Y6" s="152" t="str">
        <f t="shared" si="3"/>
        <v/>
      </c>
    </row>
    <row r="7" spans="1:28">
      <c r="C7" s="150" t="s">
        <v>2635</v>
      </c>
      <c r="D7" s="151" t="s">
        <v>2629</v>
      </c>
      <c r="E7" s="150">
        <v>179.95</v>
      </c>
      <c r="R7" s="153" t="str">
        <f t="shared" si="0"/>
        <v xml:space="preserve">Ember Travel Mug 2 +  +  + </v>
      </c>
      <c r="T7" s="48">
        <f t="shared" si="1"/>
        <v>179.95</v>
      </c>
      <c r="U7"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v>
      </c>
      <c r="V7" s="151" t="str">
        <f t="shared" si="4"/>
        <v xml:space="preserve">This Bundle Contains: 1 Ember Travel Mug 2 + 1  + 1 </v>
      </c>
      <c r="Y7" s="52" t="str">
        <f t="shared" si="3"/>
        <v/>
      </c>
    </row>
    <row r="8" spans="1:28">
      <c r="C8" s="150" t="s">
        <v>2636</v>
      </c>
      <c r="D8" s="151" t="s">
        <v>2631</v>
      </c>
      <c r="E8" s="150">
        <v>129.94999999999999</v>
      </c>
      <c r="R8" s="153" t="str">
        <f t="shared" si="0"/>
        <v xml:space="preserve">Ember Mug 2: Copper Edition +  +  + </v>
      </c>
      <c r="T8" s="150">
        <f t="shared" si="1"/>
        <v>129.94999999999999</v>
      </c>
      <c r="U8" s="151" t="str">
        <f t="shared" si="2"/>
        <v>&lt;br&gt;&lt;b&gt;Ember Mug²: Copper Edition&lt;/b&gt;&lt;br&gt;The new Ember Mug²: Copper Edition is perfect for use in your home, at your desk, or for holiday entertaining! This Special Edition Ember Mug allows you to set your precise drinking temperature and maintain it for approximately 1.5 hours, so your hot beverage is perfect from the first sip to the last drop. 10 fl oz (295 ml). Easy to clean. Mug is safe to handwash and submersible up to 1 meter in water. Built-in battery to maintain your drinking temperature. Includes new, redesigned charging coaster&lt;br&gt;</v>
      </c>
      <c r="V8" s="151" t="str">
        <f t="shared" si="4"/>
        <v xml:space="preserve">This Bundle Contains: 1 Ember Mug 2: Copper Edition + 1  + 1 </v>
      </c>
      <c r="Y8" s="152" t="str">
        <f t="shared" si="3"/>
        <v/>
      </c>
    </row>
    <row r="9" spans="1:28" s="22" customFormat="1">
      <c r="B9" s="22" t="s">
        <v>2644</v>
      </c>
      <c r="C9" s="32" t="s">
        <v>2632</v>
      </c>
      <c r="D9" s="168" t="s">
        <v>2623</v>
      </c>
      <c r="E9" s="32">
        <v>99.95</v>
      </c>
      <c r="F9" s="32" t="s">
        <v>2633</v>
      </c>
      <c r="G9" s="168" t="s">
        <v>2625</v>
      </c>
      <c r="H9" s="32">
        <v>99.95</v>
      </c>
      <c r="R9" s="4" t="str">
        <f t="shared" si="0"/>
        <v xml:space="preserve">Ember Mug 2 10 OZ - White + Ember Mug 2 10 OZ - Black +  + </v>
      </c>
      <c r="S9" s="22" t="s">
        <v>2663</v>
      </c>
      <c r="T9" s="48">
        <f t="shared" si="1"/>
        <v>199.9</v>
      </c>
      <c r="U9"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9" s="151" t="str">
        <f t="shared" si="4"/>
        <v xml:space="preserve">This Bundle Contains: 1 Ember Mug 2 10 OZ - White + 1 Ember Mug 2 10 OZ - Black + 1 </v>
      </c>
      <c r="W9" s="22" t="s">
        <v>2684</v>
      </c>
      <c r="X9" s="22" t="s">
        <v>2701</v>
      </c>
      <c r="Y9" s="52" t="str">
        <f t="shared" si="3"/>
        <v>This Bundle Contains: 1 Ember Mug 2 10 OZ - White + 1 Ember Mug 2 10 OZ - Black&lt;br&gt;&lt;b&gt;Ember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9" s="22" t="s">
        <v>2719</v>
      </c>
    </row>
    <row r="10" spans="1:28">
      <c r="B10" s="22" t="s">
        <v>2645</v>
      </c>
      <c r="C10" s="150" t="s">
        <v>2632</v>
      </c>
      <c r="D10" s="147" t="s">
        <v>2623</v>
      </c>
      <c r="E10" s="150">
        <v>99.95</v>
      </c>
      <c r="F10" s="150" t="s">
        <v>2634</v>
      </c>
      <c r="G10" s="147" t="s">
        <v>2627</v>
      </c>
      <c r="H10" s="150">
        <v>129.94999999999999</v>
      </c>
      <c r="R10" s="153" t="str">
        <f t="shared" si="0"/>
        <v xml:space="preserve">Ember Mug 2 10 OZ - White + Ember Mug 2 14 OZ - Black +  + </v>
      </c>
      <c r="S10" t="s">
        <v>2664</v>
      </c>
      <c r="T10" s="150">
        <f t="shared" si="1"/>
        <v>229.89999999999998</v>
      </c>
      <c r="U10"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0" s="151" t="str">
        <f t="shared" si="4"/>
        <v xml:space="preserve">This Bundle Contains: 1 Ember Mug 2 10 OZ - White + 1 Ember Mug 2 14 OZ - Black + 1 </v>
      </c>
      <c r="W10" t="s">
        <v>2685</v>
      </c>
      <c r="X10" t="s">
        <v>2702</v>
      </c>
      <c r="Y10" s="152" t="str">
        <f t="shared" si="3"/>
        <v>This Bundle Contains: 1 Ember Mug 2 10 OZ - White + 1 Ember Mug 2 14 OZ - Black&lt;br&gt;&lt;b&gt;Ember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0" t="s">
        <v>2720</v>
      </c>
    </row>
    <row r="11" spans="1:28">
      <c r="B11" s="22" t="s">
        <v>2646</v>
      </c>
      <c r="C11" s="150" t="s">
        <v>2633</v>
      </c>
      <c r="D11" s="147" t="s">
        <v>2627</v>
      </c>
      <c r="E11" s="150">
        <v>129.94999999999999</v>
      </c>
      <c r="F11" s="150" t="s">
        <v>2634</v>
      </c>
      <c r="G11" s="147" t="s">
        <v>2627</v>
      </c>
      <c r="H11" s="150">
        <v>129.94999999999999</v>
      </c>
      <c r="R11" s="153" t="str">
        <f t="shared" si="0"/>
        <v xml:space="preserve">Ember Mug 2 10 OZ - Black + Ember Mug 2 14 OZ - Black +  + </v>
      </c>
      <c r="S11" t="s">
        <v>2665</v>
      </c>
      <c r="T11" s="48">
        <f t="shared" si="1"/>
        <v>259.89999999999998</v>
      </c>
      <c r="U11" s="151" t="str">
        <f t="shared" si="2"/>
        <v>&lt;br&gt;&lt;b&gt;Ember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1" s="151" t="str">
        <f t="shared" si="4"/>
        <v xml:space="preserve">This Bundle Contains: 1 Ember Mug 2 10 OZ - Black + 1 Ember Mug 2 14 OZ - Black + 1 </v>
      </c>
      <c r="W11" t="s">
        <v>2686</v>
      </c>
      <c r="X11" t="s">
        <v>2703</v>
      </c>
      <c r="Y11" s="52" t="str">
        <f t="shared" si="3"/>
        <v>This Bundle Contains: 1 Ember Mug 2 10 OZ - Black + 1 Ember Mug 2 14 OZ - Black&lt;br&gt;&lt;b&gt;Ember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1" t="s">
        <v>2721</v>
      </c>
    </row>
    <row r="12" spans="1:28">
      <c r="B12" s="22" t="s">
        <v>2647</v>
      </c>
      <c r="C12" s="150" t="s">
        <v>2632</v>
      </c>
      <c r="D12" s="147" t="s">
        <v>2623</v>
      </c>
      <c r="E12" s="150">
        <v>99.95</v>
      </c>
      <c r="F12" s="150" t="s">
        <v>2632</v>
      </c>
      <c r="G12" s="147" t="s">
        <v>2623</v>
      </c>
      <c r="H12" s="150">
        <v>99.95</v>
      </c>
      <c r="R12" s="153" t="str">
        <f t="shared" si="0"/>
        <v xml:space="preserve">Ember Mug 2 10 OZ - White + Ember Mug 2 10 OZ - White +  + </v>
      </c>
      <c r="S12" t="s">
        <v>2666</v>
      </c>
      <c r="T12" s="150">
        <f t="shared" si="1"/>
        <v>199.9</v>
      </c>
      <c r="U12"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2" s="151" t="str">
        <f t="shared" si="4"/>
        <v xml:space="preserve">This Bundle Contains: 1 Ember Mug 2 10 OZ - White + 1 Ember Mug 2 10 OZ - White + 1 </v>
      </c>
      <c r="W12" t="s">
        <v>2687</v>
      </c>
      <c r="X12" t="s">
        <v>2704</v>
      </c>
      <c r="Y12" s="152" t="str">
        <f t="shared" si="3"/>
        <v>This Bundle Contains: 1 Ember Mug 2 10 OZ - White + 1 Ember Mug 2 10 OZ - White&lt;br&gt;&lt;b&gt;Ember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2" t="s">
        <v>2722</v>
      </c>
    </row>
    <row r="13" spans="1:28">
      <c r="B13" s="22" t="s">
        <v>2648</v>
      </c>
      <c r="C13" s="150" t="s">
        <v>2633</v>
      </c>
      <c r="D13" s="147" t="s">
        <v>2625</v>
      </c>
      <c r="E13" s="150">
        <v>99.95</v>
      </c>
      <c r="F13" s="150" t="s">
        <v>2633</v>
      </c>
      <c r="G13" s="147" t="s">
        <v>2625</v>
      </c>
      <c r="H13" s="150">
        <v>99.95</v>
      </c>
      <c r="R13" s="153" t="str">
        <f t="shared" si="0"/>
        <v xml:space="preserve">Ember Mug 2 10 OZ - Black + Ember Mug 2 10 OZ - Black +  + </v>
      </c>
      <c r="S13" t="s">
        <v>2667</v>
      </c>
      <c r="T13" s="48">
        <f t="shared" si="1"/>
        <v>199.9</v>
      </c>
      <c r="U13" s="151" t="str">
        <f t="shared" si="2"/>
        <v>&lt;br&gt;&lt;b&gt;Ember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3" s="151" t="str">
        <f t="shared" si="4"/>
        <v xml:space="preserve">This Bundle Contains: 1 Ember Mug 2 10 OZ - Black + 1 Ember Mug 2 10 OZ - Black + 1 </v>
      </c>
      <c r="W13" t="s">
        <v>2688</v>
      </c>
      <c r="X13" t="s">
        <v>2705</v>
      </c>
      <c r="Y13" s="52" t="str">
        <f t="shared" si="3"/>
        <v>This Bundle Contains: 1 Ember Mug 2 10 OZ - Black + 1 Ember Mug 2 10 OZ - Black&lt;br&gt;&lt;b&gt;Ember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3" t="s">
        <v>2723</v>
      </c>
    </row>
    <row r="14" spans="1:28">
      <c r="B14" s="22" t="s">
        <v>2649</v>
      </c>
      <c r="C14" s="150" t="s">
        <v>2634</v>
      </c>
      <c r="D14" s="147" t="s">
        <v>2627</v>
      </c>
      <c r="E14" s="150">
        <v>129.94999999999999</v>
      </c>
      <c r="F14" s="150" t="s">
        <v>2634</v>
      </c>
      <c r="G14" s="147" t="s">
        <v>2627</v>
      </c>
      <c r="H14" s="150">
        <v>129.94999999999999</v>
      </c>
      <c r="R14" s="153" t="str">
        <f t="shared" si="0"/>
        <v xml:space="preserve">Ember Mug 2 14 OZ - Black + Ember Mug 2 14 OZ - Black +  + </v>
      </c>
      <c r="S14" t="s">
        <v>2668</v>
      </c>
      <c r="T14" s="150">
        <f t="shared" si="1"/>
        <v>259.89999999999998</v>
      </c>
      <c r="U14" s="151" t="str">
        <f t="shared" si="2"/>
        <v>&lt;br&gt;&lt;b&gt;Ember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4" s="151" t="str">
        <f t="shared" si="4"/>
        <v xml:space="preserve">This Bundle Contains: 1 Ember Mug 2 14 OZ - Black + 1 Ember Mug 2 14 OZ - Black + 1 </v>
      </c>
      <c r="W14" t="s">
        <v>2689</v>
      </c>
      <c r="X14" t="s">
        <v>2703</v>
      </c>
      <c r="Y14" s="152" t="str">
        <f t="shared" si="3"/>
        <v>This Bundle Contains: 1 Ember Mug 2 14 OZ - Black + 1 Ember Mug 2 14 OZ - Black&lt;br&gt;&lt;b&gt;Ember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4" t="s">
        <v>2724</v>
      </c>
    </row>
    <row r="15" spans="1:28">
      <c r="B15" s="22" t="s">
        <v>2650</v>
      </c>
      <c r="C15" s="150" t="s">
        <v>2632</v>
      </c>
      <c r="D15" s="147" t="s">
        <v>2623</v>
      </c>
      <c r="E15" s="150">
        <v>99.95</v>
      </c>
      <c r="F15" s="150" t="s">
        <v>2633</v>
      </c>
      <c r="G15" s="147" t="s">
        <v>2625</v>
      </c>
      <c r="H15" s="150">
        <v>99.95</v>
      </c>
      <c r="J15" s="150" t="s">
        <v>2634</v>
      </c>
      <c r="K15" s="147" t="s">
        <v>2627</v>
      </c>
      <c r="L15" s="150">
        <v>129.94999999999999</v>
      </c>
      <c r="R15" s="153" t="str">
        <f t="shared" si="0"/>
        <v xml:space="preserve">Ember Mug 2 10 OZ - White + Ember Mug 2 10 OZ - Black + Ember Mug 2 14 OZ - Black + </v>
      </c>
      <c r="S15" t="s">
        <v>2669</v>
      </c>
      <c r="T15" s="48">
        <f t="shared" si="1"/>
        <v>329.85</v>
      </c>
      <c r="U15"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5" s="151" t="str">
        <f t="shared" si="4"/>
        <v>This Bundle Contains: 1 Ember Mug 2 10 OZ - White + 1 Ember Mug 2 10 OZ - Black + 1 Ember Mug 2 14 OZ - Black</v>
      </c>
      <c r="W15" t="s">
        <v>2682</v>
      </c>
      <c r="X15" t="s">
        <v>2706</v>
      </c>
      <c r="Y15" s="52" t="str">
        <f t="shared" si="3"/>
        <v>This Bundle Contains: 1 Ember Mug 2 10 OZ - White + 1 Ember Mug 2 10 OZ - Black + 1 Ember Mug 2 14 OZ - Black&lt;br&gt;&lt;b&gt;Ember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5" t="s">
        <v>2725</v>
      </c>
    </row>
    <row r="16" spans="1:28">
      <c r="B16" s="22" t="s">
        <v>2651</v>
      </c>
      <c r="C16" s="150" t="s">
        <v>2635</v>
      </c>
      <c r="D16" s="151" t="s">
        <v>2629</v>
      </c>
      <c r="E16" s="150">
        <v>179.95</v>
      </c>
      <c r="F16" s="150" t="s">
        <v>2632</v>
      </c>
      <c r="G16" s="147" t="s">
        <v>2623</v>
      </c>
      <c r="H16" s="150">
        <v>99.95</v>
      </c>
      <c r="R16" s="153" t="str">
        <f t="shared" si="0"/>
        <v xml:space="preserve">Ember Travel Mug 2 + Ember Mug 2 10 OZ - White +  + </v>
      </c>
      <c r="S16" t="s">
        <v>2671</v>
      </c>
      <c r="T16" s="150">
        <f t="shared" si="1"/>
        <v>279.89999999999998</v>
      </c>
      <c r="U16"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6" s="151" t="str">
        <f t="shared" si="4"/>
        <v xml:space="preserve">This Bundle Contains: 1 Ember Travel Mug 2 + 1 Ember Mug 2 10 OZ - White + 1 </v>
      </c>
      <c r="W16" t="s">
        <v>2690</v>
      </c>
      <c r="X16" t="s">
        <v>2707</v>
      </c>
      <c r="Y16" s="152" t="str">
        <f t="shared" si="3"/>
        <v>This Bundle Contains: 1 Ember Travel Mug 2 + 1 Ember Mug 2 10 OZ - White&lt;br&gt;&lt;b&gt;Ember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6" t="s">
        <v>2726</v>
      </c>
    </row>
    <row r="17" spans="2:26">
      <c r="B17" s="22" t="s">
        <v>2652</v>
      </c>
      <c r="C17" s="150" t="s">
        <v>2635</v>
      </c>
      <c r="D17" s="151" t="s">
        <v>2629</v>
      </c>
      <c r="E17" s="150">
        <v>179.95</v>
      </c>
      <c r="F17" s="150" t="s">
        <v>2633</v>
      </c>
      <c r="G17" s="147" t="s">
        <v>2625</v>
      </c>
      <c r="H17" s="150">
        <v>99.95</v>
      </c>
      <c r="R17" s="153" t="str">
        <f t="shared" si="0"/>
        <v xml:space="preserve">Ember Travel Mug 2 + Ember Mug 2 10 OZ - Black +  + </v>
      </c>
      <c r="S17" t="s">
        <v>2672</v>
      </c>
      <c r="T17" s="48">
        <f t="shared" si="1"/>
        <v>279.89999999999998</v>
      </c>
      <c r="U17"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7" s="151" t="str">
        <f t="shared" si="4"/>
        <v xml:space="preserve">This Bundle Contains: 1 Ember Travel Mug 2 + 1 Ember Mug 2 10 OZ - Black + 1 </v>
      </c>
      <c r="W17" t="s">
        <v>2691</v>
      </c>
      <c r="X17" t="s">
        <v>2708</v>
      </c>
      <c r="Y17" s="52" t="str">
        <f t="shared" si="3"/>
        <v>This Bundle Contains: 1 Ember Travel Mug 2 + 1 Ember Mug 2 10 OZ - Black&lt;br&gt;&lt;b&gt;Ember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7" t="s">
        <v>2727</v>
      </c>
    </row>
    <row r="18" spans="2:26">
      <c r="B18" s="22" t="s">
        <v>2653</v>
      </c>
      <c r="C18" s="150" t="s">
        <v>2635</v>
      </c>
      <c r="D18" s="151" t="s">
        <v>2629</v>
      </c>
      <c r="E18" s="150">
        <v>179.95</v>
      </c>
      <c r="F18" s="150" t="s">
        <v>2634</v>
      </c>
      <c r="G18" s="147" t="s">
        <v>2627</v>
      </c>
      <c r="H18" s="150">
        <v>129.94999999999999</v>
      </c>
      <c r="R18" s="153" t="str">
        <f t="shared" si="0"/>
        <v xml:space="preserve">Ember Travel Mug 2 + Ember Mug 2 14 OZ - Black +  + </v>
      </c>
      <c r="S18" t="s">
        <v>2673</v>
      </c>
      <c r="T18" s="150">
        <f t="shared" si="1"/>
        <v>309.89999999999998</v>
      </c>
      <c r="U18"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8" s="151" t="str">
        <f t="shared" si="4"/>
        <v xml:space="preserve">This Bundle Contains: 1 Ember Travel Mug 2 + 1 Ember Mug 2 14 OZ - Black + 1 </v>
      </c>
      <c r="W18" t="s">
        <v>2692</v>
      </c>
      <c r="X18" t="s">
        <v>2709</v>
      </c>
      <c r="Y18" s="152" t="str">
        <f t="shared" si="3"/>
        <v>This Bundle Contains: 1 Ember Travel Mug 2 + 1 Ember Mug 2 14 OZ - Black&lt;br&gt;&lt;b&gt;Ember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8" t="s">
        <v>2728</v>
      </c>
    </row>
    <row r="19" spans="2:26">
      <c r="B19" s="22" t="s">
        <v>2654</v>
      </c>
      <c r="C19" s="150" t="s">
        <v>2635</v>
      </c>
      <c r="D19" s="151" t="s">
        <v>2629</v>
      </c>
      <c r="E19" s="150">
        <v>179.95</v>
      </c>
      <c r="F19" s="150" t="s">
        <v>2634</v>
      </c>
      <c r="G19" s="147" t="s">
        <v>2627</v>
      </c>
      <c r="H19" s="150">
        <v>129.94999999999999</v>
      </c>
      <c r="J19" s="150" t="s">
        <v>2633</v>
      </c>
      <c r="K19" s="147" t="s">
        <v>2625</v>
      </c>
      <c r="L19" s="150">
        <v>99.95</v>
      </c>
      <c r="R19" s="153" t="str">
        <f t="shared" si="0"/>
        <v xml:space="preserve">Ember Travel Mug 2 + Ember Mug 2 14 OZ - Black + Ember Mug 2 10 OZ - Black + </v>
      </c>
      <c r="S19" t="s">
        <v>2670</v>
      </c>
      <c r="T19" s="48">
        <f t="shared" si="1"/>
        <v>409.84999999999997</v>
      </c>
      <c r="U19"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V19" s="151" t="str">
        <f t="shared" si="4"/>
        <v>This Bundle Contains: 1 Ember Travel Mug 2 + 1 Ember Mug 2 14 OZ - Black + 1 Ember Mug 2 10 OZ - Black</v>
      </c>
      <c r="W19" t="s">
        <v>2683</v>
      </c>
      <c r="X19" t="s">
        <v>2710</v>
      </c>
      <c r="Y19" s="52" t="str">
        <f t="shared" si="3"/>
        <v>This Bundle Contains: 1 Ember Travel Mug 2 + 1 Ember Mug 2 14 OZ - Black + 1 Ember Mug 2 10 OZ - Black&lt;br&gt;&lt;b&gt;Ember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v>
      </c>
      <c r="Z19" t="s">
        <v>2729</v>
      </c>
    </row>
    <row r="20" spans="2:26">
      <c r="B20" s="22" t="s">
        <v>2655</v>
      </c>
      <c r="C20" s="150" t="s">
        <v>2632</v>
      </c>
      <c r="D20" s="147" t="s">
        <v>2623</v>
      </c>
      <c r="E20" s="150">
        <v>99.95</v>
      </c>
      <c r="F20" t="s">
        <v>368</v>
      </c>
      <c r="G20" t="s">
        <v>370</v>
      </c>
      <c r="H20">
        <v>34.99</v>
      </c>
      <c r="R20" s="153" t="str">
        <f t="shared" si="0"/>
        <v xml:space="preserve">Ember Mug 2 10 OZ - White + Tile Pro (2020) - 1 Pack +  + </v>
      </c>
      <c r="S20" t="s">
        <v>2674</v>
      </c>
      <c r="T20" s="150">
        <f t="shared" si="1"/>
        <v>134.94</v>
      </c>
      <c r="U20"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0" s="151" t="str">
        <f t="shared" si="4"/>
        <v xml:space="preserve">This Bundle Contains: 1 Ember Mug 2 10 OZ - White + 1 Tile Pro (2020) - 1 Pack + 1 </v>
      </c>
      <c r="W20" t="s">
        <v>2693</v>
      </c>
      <c r="X20" t="s">
        <v>2711</v>
      </c>
      <c r="Y20" s="152" t="str">
        <f t="shared" si="3"/>
        <v>This Bundle Contains: 1 Ember Mug 2 10 OZ - White + 1 Tile Pro (2020) - 1 Pack&lt;br&gt;&lt;b&gt;Ember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0" t="s">
        <v>2730</v>
      </c>
    </row>
    <row r="21" spans="2:26">
      <c r="B21" s="22" t="s">
        <v>2656</v>
      </c>
      <c r="C21" s="150" t="s">
        <v>2633</v>
      </c>
      <c r="D21" s="147" t="s">
        <v>2625</v>
      </c>
      <c r="E21" s="150">
        <v>99.95</v>
      </c>
      <c r="F21" s="149" t="s">
        <v>368</v>
      </c>
      <c r="G21" s="149" t="s">
        <v>370</v>
      </c>
      <c r="H21" s="149">
        <v>34.99</v>
      </c>
      <c r="R21" s="153" t="str">
        <f t="shared" si="0"/>
        <v xml:space="preserve">Ember Mug 2 10 OZ - Black + Tile Pro (2020) - 1 Pack +  + </v>
      </c>
      <c r="S21" t="s">
        <v>2675</v>
      </c>
      <c r="T21" s="48">
        <f t="shared" si="1"/>
        <v>134.94</v>
      </c>
      <c r="U21" s="151" t="str">
        <f t="shared" si="2"/>
        <v>&lt;br&gt;&lt;b&gt;Ember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1" s="151" t="str">
        <f t="shared" si="4"/>
        <v xml:space="preserve">This Bundle Contains: 1 Ember Mug 2 10 OZ - Black + 1 Tile Pro (2020) - 1 Pack + 1 </v>
      </c>
      <c r="W21" t="s">
        <v>2694</v>
      </c>
      <c r="X21" t="s">
        <v>2712</v>
      </c>
      <c r="Y21" s="52" t="str">
        <f t="shared" si="3"/>
        <v>This Bundle Contains: 1 Ember Mug 2 10 OZ - Black + 1 Tile Pro (2020) - 1 Pack&lt;br&gt;&lt;b&gt;Ember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1" t="s">
        <v>2731</v>
      </c>
    </row>
    <row r="22" spans="2:26">
      <c r="B22" s="22" t="s">
        <v>2657</v>
      </c>
      <c r="C22" s="150" t="s">
        <v>2634</v>
      </c>
      <c r="D22" s="147" t="s">
        <v>2627</v>
      </c>
      <c r="E22" s="150">
        <v>129.94999999999999</v>
      </c>
      <c r="F22" s="149" t="s">
        <v>368</v>
      </c>
      <c r="G22" s="149" t="s">
        <v>370</v>
      </c>
      <c r="H22" s="149">
        <v>34.99</v>
      </c>
      <c r="R22" s="153" t="str">
        <f t="shared" si="0"/>
        <v xml:space="preserve">Ember Mug 2 14 OZ - Black + Tile Pro (2020) - 1 Pack +  + </v>
      </c>
      <c r="S22" t="s">
        <v>2676</v>
      </c>
      <c r="T22" s="150">
        <f t="shared" si="1"/>
        <v>164.94</v>
      </c>
      <c r="U22" s="151" t="str">
        <f t="shared" si="2"/>
        <v>&lt;br&gt;&lt;b&gt;Ember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2" s="151" t="str">
        <f t="shared" si="4"/>
        <v xml:space="preserve">This Bundle Contains: 1 Ember Mug 2 14 OZ - Black + 1 Tile Pro (2020) - 1 Pack + 1 </v>
      </c>
      <c r="W22" t="s">
        <v>2695</v>
      </c>
      <c r="X22" t="s">
        <v>2713</v>
      </c>
      <c r="Y22" s="152" t="str">
        <f t="shared" si="3"/>
        <v>This Bundle Contains: 1 Ember Mug 2 14 OZ - Black + 1 Tile Pro (2020) - 1 Pack&lt;br&gt;&lt;b&gt;Ember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2" t="s">
        <v>2732</v>
      </c>
    </row>
    <row r="23" spans="2:26">
      <c r="B23" s="22" t="s">
        <v>2658</v>
      </c>
      <c r="C23" s="150" t="s">
        <v>2635</v>
      </c>
      <c r="D23" s="151" t="s">
        <v>2629</v>
      </c>
      <c r="E23" s="150">
        <v>179.95</v>
      </c>
      <c r="F23" s="149" t="s">
        <v>368</v>
      </c>
      <c r="G23" s="149" t="s">
        <v>370</v>
      </c>
      <c r="H23" s="149">
        <v>34.99</v>
      </c>
      <c r="R23" s="153" t="str">
        <f t="shared" si="0"/>
        <v xml:space="preserve">Ember Travel Mug 2 + Tile Pro (2020) - 1 Pack +  + </v>
      </c>
      <c r="S23" t="s">
        <v>2677</v>
      </c>
      <c r="T23" s="48">
        <f t="shared" si="1"/>
        <v>214.94</v>
      </c>
      <c r="U23"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V23" s="151" t="str">
        <f t="shared" si="4"/>
        <v xml:space="preserve">This Bundle Contains: 1 Ember Travel Mug 2 + 1 Tile Pro (2020) - 1 Pack + 1 </v>
      </c>
      <c r="W23" t="s">
        <v>2696</v>
      </c>
      <c r="X23" t="s">
        <v>2714</v>
      </c>
      <c r="Y23" s="52" t="str">
        <f t="shared" si="3"/>
        <v>This Bundle Contains: 1 Ember Travel Mug 2 + 1 Tile Pro (2020) - 1 Pack&lt;br&gt;&lt;b&gt;Ember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coaster&lt;br&gt;&lt;br&gt;&lt;b&gt;Tile Pro (2020) - 1 Pack&lt;/b&gt;&lt;br&gt;The updated Tile Pro is our most powerful and durable Bluetooth tracker, made for finding all your things. The polished Pro has a 400 ft Bluetooth range and the loudest ring, making it easier than ever to keep valuables -- like high-end gadgets, designer bags, and outdoor gear -- findable and safe.&lt;br&gt;</v>
      </c>
      <c r="Z23" t="s">
        <v>2733</v>
      </c>
    </row>
    <row r="24" spans="2:26">
      <c r="B24" s="22" t="s">
        <v>2659</v>
      </c>
      <c r="C24" s="150" t="s">
        <v>2632</v>
      </c>
      <c r="D24" s="147" t="s">
        <v>2623</v>
      </c>
      <c r="E24" s="150">
        <v>99.95</v>
      </c>
      <c r="F24" s="149" t="s">
        <v>2639</v>
      </c>
      <c r="G24" s="149" t="s">
        <v>2642</v>
      </c>
      <c r="H24" s="149">
        <v>29.95</v>
      </c>
      <c r="R24" s="153" t="str">
        <f t="shared" si="0"/>
        <v xml:space="preserve">Ember Mug 2 10 OZ - White + Cube Pro +  + </v>
      </c>
      <c r="S24" t="s">
        <v>2678</v>
      </c>
      <c r="T24" s="150">
        <f t="shared" si="1"/>
        <v>129.9</v>
      </c>
      <c r="U24" s="151" t="str">
        <f t="shared" si="2"/>
        <v>&lt;br&gt;&lt;b&gt;Ember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4" s="151" t="str">
        <f t="shared" si="4"/>
        <v xml:space="preserve">This Bundle Contains: 1 Ember Mug 2 10 OZ - White + 1 Cube Pro + 1 </v>
      </c>
      <c r="W24" t="s">
        <v>2697</v>
      </c>
      <c r="X24" t="s">
        <v>2715</v>
      </c>
      <c r="Y24" s="152" t="str">
        <f t="shared" si="3"/>
        <v>This Bundle Contains: 1 Ember Mug 2 10 OZ - White + 1 Cube Pro&lt;br&gt;&lt;b&gt;Ember Mug² 10 OZ - White&lt;/b&gt;&lt;br&gt;Designed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4" t="s">
        <v>2734</v>
      </c>
    </row>
    <row r="25" spans="2:26">
      <c r="B25" s="22" t="s">
        <v>2660</v>
      </c>
      <c r="C25" s="150" t="s">
        <v>2633</v>
      </c>
      <c r="D25" s="147" t="s">
        <v>2625</v>
      </c>
      <c r="E25" s="150">
        <v>99.95</v>
      </c>
      <c r="F25" s="149" t="s">
        <v>2639</v>
      </c>
      <c r="G25" s="149" t="s">
        <v>2642</v>
      </c>
      <c r="H25" s="149">
        <v>29.95</v>
      </c>
      <c r="R25" s="153" t="str">
        <f t="shared" si="0"/>
        <v xml:space="preserve">Ember Mug 2 10 OZ - Black + Cube Pro +  + </v>
      </c>
      <c r="S25" t="s">
        <v>2679</v>
      </c>
      <c r="T25" s="48">
        <f t="shared" si="1"/>
        <v>129.9</v>
      </c>
      <c r="U25" s="151" t="str">
        <f t="shared" si="2"/>
        <v>&lt;br&gt;&lt;b&gt;Ember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5" s="151" t="str">
        <f t="shared" si="4"/>
        <v xml:space="preserve">This Bundle Contains: 1 Ember Mug 2 10 OZ - Black + 1 Cube Pro + 1 </v>
      </c>
      <c r="W25" t="s">
        <v>2698</v>
      </c>
      <c r="X25" t="s">
        <v>2716</v>
      </c>
      <c r="Y25" s="52" t="str">
        <f t="shared" si="3"/>
        <v>This Bundle Contains: 1 Ember Mug 2 10 OZ - Black + 1 Cube Pro&lt;br&gt;&lt;b&gt;Ember Mug² 10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5" t="s">
        <v>2735</v>
      </c>
    </row>
    <row r="26" spans="2:26">
      <c r="B26" s="22" t="s">
        <v>2661</v>
      </c>
      <c r="C26" s="150" t="s">
        <v>2634</v>
      </c>
      <c r="D26" s="147" t="s">
        <v>2627</v>
      </c>
      <c r="E26" s="150">
        <v>129.94999999999999</v>
      </c>
      <c r="F26" s="149" t="s">
        <v>2639</v>
      </c>
      <c r="G26" s="149" t="s">
        <v>2642</v>
      </c>
      <c r="H26" s="149">
        <v>29.95</v>
      </c>
      <c r="R26" s="153" t="str">
        <f t="shared" si="0"/>
        <v xml:space="preserve">Ember Mug 2 14 OZ - Black + Cube Pro +  + </v>
      </c>
      <c r="S26" t="s">
        <v>2680</v>
      </c>
      <c r="T26" s="150">
        <f t="shared" si="1"/>
        <v>159.89999999999998</v>
      </c>
      <c r="U26" s="151" t="str">
        <f t="shared" si="2"/>
        <v>&lt;br&gt;&lt;b&gt;Ember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6" s="151" t="str">
        <f t="shared" si="4"/>
        <v xml:space="preserve">This Bundle Contains: 1 Ember Mug 2 14 OZ - Black + 1 Cube Pro + 1 </v>
      </c>
      <c r="W26" t="s">
        <v>2699</v>
      </c>
      <c r="X26" t="s">
        <v>2717</v>
      </c>
      <c r="Y26" s="152" t="str">
        <f t="shared" si="3"/>
        <v>This Bundle Contains: 1 Ember Mug 2 14 OZ - Black + 1 Cube Pro&lt;br&gt;&lt;b&gt;Ember Mug² 14 OZ - Black&lt;/b&gt;&lt;br&gt;Designed for home or office, the new Ember Mug² does more than simply keep your coffee hot. Our smart mug allows you to set an exact drinking temperature, so your coffee is never too hot, or too cold. Ember then maintains your chosen temperature for 1.5 hours with the Ember Mug² 10 oz and 80 minutes with the Ember Mug² 14 oz - so your hot beverage stays perfect. 10 fl oz (295 ml) or 14 fl oz (414 ml). Easy to clean. Mug is safe to hand wash and submersible up to 1 meter in water. Built-in battery to maintain your drinking temperature.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6" t="s">
        <v>2736</v>
      </c>
    </row>
    <row r="27" spans="2:26">
      <c r="B27" s="22" t="s">
        <v>2662</v>
      </c>
      <c r="C27" s="150" t="s">
        <v>2635</v>
      </c>
      <c r="D27" s="151" t="s">
        <v>2629</v>
      </c>
      <c r="E27" s="150">
        <v>179.95</v>
      </c>
      <c r="F27" s="149" t="s">
        <v>2639</v>
      </c>
      <c r="G27" s="149" t="s">
        <v>2642</v>
      </c>
      <c r="H27" s="149">
        <v>29.95</v>
      </c>
      <c r="R27" s="153" t="str">
        <f t="shared" si="0"/>
        <v xml:space="preserve">Ember Travel Mug 2 + Cube Pro +  + </v>
      </c>
      <c r="S27" t="s">
        <v>2681</v>
      </c>
      <c r="T27" s="48">
        <f t="shared" si="1"/>
        <v>209.89999999999998</v>
      </c>
      <c r="U27" s="151" t="str">
        <f t="shared" si="2"/>
        <v>&lt;br&gt;&lt;b&gt;Ember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V27" s="151" t="str">
        <f t="shared" si="4"/>
        <v xml:space="preserve">This Bundle Contains: 1 Ember Travel Mug 2 + 1 Cube Pro + 1 </v>
      </c>
      <c r="W27" t="s">
        <v>2700</v>
      </c>
      <c r="X27" t="s">
        <v>2718</v>
      </c>
      <c r="Y27" s="52" t="str">
        <f t="shared" si="3"/>
        <v>This Bundle Contains: 1 Ember Travel Mug 2 + 1 Cube Pro&lt;br&gt;&lt;b&gt;Ember Travel Mug²&lt;/b&gt;&lt;br&gt; Designed to be used on-the-go, the new Ember Travel Mug² does more than simply keep your coffee hot. Our smart heated travel mug allows you to set an exact drinking temperature and keeps it there for up to 3 hours, so your coffee is never too hot, or too cold. 12 fl. oz (355 ml) Easy to clean. Mug is safe to handwash and submersible up to 1 meter in water. Leak-proof lid is dishwasher safe. Includes new, redesigned charging coaster&lt;br&gt;&lt;br&gt;&lt;br&gt;&lt;b&gt;Cube Pro&lt;/b&gt; - Cube Pro boasts a sleek new metal design as well as extended range and volume.&lt;br&gt;Pro has 2x the volume and range up to 200ft of range and a volume of 101dB.&lt;br&gt;Replace the battery and not the Cube each year. Can be done yourself once a year. Extra battery included.&lt;br&gt;With Crowd Find Attach Cube to anything and Let the Cube Community be your Search Party.&lt;br&gt;Lost your Phone? Use your Cube to locate your phone with ring, vibrate, and flash, even if the app is not running&lt;br&gt;Simple Cube Tracker app will show last known location on a map, uses bluetooth to tell if you are near or far, press find and Cube will ring. Also has a separation alarm to alert you if you left something behind.&lt;br&gt;</v>
      </c>
      <c r="Z27" t="s">
        <v>2737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workbookViewId="0">
      <pane xSplit="1" ySplit="1" topLeftCell="S2" activePane="bottomRight" state="frozen"/>
      <selection pane="topRight" activeCell="B1" sqref="B1"/>
      <selection pane="bottomLeft" activeCell="A2" sqref="A2"/>
      <selection pane="bottomRight" sqref="A1:XFD3"/>
    </sheetView>
  </sheetViews>
  <sheetFormatPr defaultRowHeight="14.25"/>
  <cols>
    <col min="1" max="1" width="13.53125" style="149" bestFit="1" customWidth="1"/>
    <col min="6" max="6" width="32.53125" customWidth="1"/>
    <col min="10" max="17" width="1.19921875" customWidth="1"/>
    <col min="19" max="19" width="46.796875" customWidth="1"/>
  </cols>
  <sheetData>
    <row r="1" spans="1: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3" t="s">
        <v>302</v>
      </c>
      <c r="Y1" s="18" t="s">
        <v>433</v>
      </c>
      <c r="Z1" s="3"/>
      <c r="AA1" s="3"/>
      <c r="AB1" s="3"/>
    </row>
    <row r="2" spans="1:28">
      <c r="B2" t="s">
        <v>485</v>
      </c>
      <c r="C2" s="43" t="s">
        <v>464</v>
      </c>
      <c r="D2" s="14" t="s">
        <v>465</v>
      </c>
      <c r="E2">
        <v>224.99</v>
      </c>
      <c r="F2" s="44" t="s">
        <v>467</v>
      </c>
      <c r="G2" s="5" t="s">
        <v>468</v>
      </c>
      <c r="H2" s="15">
        <v>79.989999999999995</v>
      </c>
      <c r="I2" t="s">
        <v>488</v>
      </c>
      <c r="R2" s="3" t="str">
        <f t="shared" ref="R2:R11" si="0">C2 &amp; " + " &amp; F2 &amp; " + " &amp; J2 &amp; " + " &amp; N2</f>
        <v xml:space="preserve">ecobee3 lite Smart Thermostat, 2nd Gen, Black + ecobee SmartSensor 2 Pack, White +  + </v>
      </c>
      <c r="S2" t="s">
        <v>1625</v>
      </c>
      <c r="T2" s="15">
        <f t="shared" ref="T2:T11" si="1">E2+H2+L2+P2</f>
        <v>304.98</v>
      </c>
      <c r="U2" s="5" t="str">
        <f t="shared" ref="U2:U11"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5" t="str">
        <f xml:space="preserve"> "This Bundle Contains: 1 " &amp; C2 &amp; " + 1 " &amp;  F2 &amp; " + 1 " &amp;  J2</f>
        <v xml:space="preserve">This Bundle Contains: 1 ecobee3 lite Smart Thermostat, 2nd Gen, Black + 1 ecobee SmartSensor 2 Pack, White + 1 </v>
      </c>
      <c r="W2" t="s">
        <v>494</v>
      </c>
      <c r="X2" t="s">
        <v>503</v>
      </c>
      <c r="Y2" s="17" t="str">
        <f t="shared" ref="Y2:Y11" si="3">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t="s">
        <v>512</v>
      </c>
    </row>
    <row r="3" spans="1:28" s="45" customFormat="1">
      <c r="B3" s="45" t="s">
        <v>486</v>
      </c>
      <c r="C3" s="46" t="s">
        <v>464</v>
      </c>
      <c r="D3" s="47" t="s">
        <v>465</v>
      </c>
      <c r="E3" s="45">
        <v>224.99</v>
      </c>
      <c r="F3" s="48" t="s">
        <v>471</v>
      </c>
      <c r="G3" s="49" t="s">
        <v>470</v>
      </c>
      <c r="H3" s="48">
        <v>79.989999999999995</v>
      </c>
      <c r="I3" s="50" t="s">
        <v>489</v>
      </c>
      <c r="R3" s="51" t="str">
        <f t="shared" si="0"/>
        <v xml:space="preserve">ecobee3 lite Smart Thermostat, 2nd Gen, Black + ecobee Room Sensor 2 Pack with Stands +  + </v>
      </c>
      <c r="S3" s="45" t="s">
        <v>1626</v>
      </c>
      <c r="T3" s="48">
        <f t="shared" si="1"/>
        <v>304.98</v>
      </c>
      <c r="U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5" t="str">
        <f t="shared" ref="V3:V11" si="4" xml:space="preserve"> "This Bundle Contains: 1 " &amp; C3 &amp; " + 1 " &amp;  F3 &amp; " + 1 " &amp;  J3</f>
        <v xml:space="preserve">This Bundle Contains: 1 ecobee3 lite Smart Thermostat, 2nd Gen, Black + 1 ecobee Room Sensor 2 Pack with Stands + 1 </v>
      </c>
      <c r="W3" s="45" t="s">
        <v>495</v>
      </c>
      <c r="X3" s="45" t="s">
        <v>504</v>
      </c>
      <c r="Y3" s="52" t="str">
        <f t="shared" si="3"/>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1:28">
      <c r="A4" s="149" t="s">
        <v>2453</v>
      </c>
      <c r="B4" s="111" t="s">
        <v>1760</v>
      </c>
      <c r="C4" s="111" t="s">
        <v>1761</v>
      </c>
      <c r="D4" t="s">
        <v>1762</v>
      </c>
      <c r="E4">
        <v>189.99</v>
      </c>
      <c r="F4" s="111" t="s">
        <v>2152</v>
      </c>
      <c r="G4" s="149" t="s">
        <v>2153</v>
      </c>
      <c r="H4" s="149">
        <v>299.99</v>
      </c>
      <c r="R4" s="153" t="str">
        <f t="shared" si="0"/>
        <v xml:space="preserve">Uniden DFR7 Super Long Range Wide Band Laser/Radar Detector + Garmin Dash Cam Tandem  +  + </v>
      </c>
      <c r="S4" t="s">
        <v>2421</v>
      </c>
      <c r="T4" s="150">
        <f t="shared" si="1"/>
        <v>489.98</v>
      </c>
      <c r="U4" s="151" t="str">
        <f t="shared" si="2"/>
        <v>&lt;br&gt;&lt;b&gt;Uniden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v>
      </c>
      <c r="V4" s="151" t="str">
        <f t="shared" si="4"/>
        <v xml:space="preserve">This Bundle Contains: 1 Uniden DFR7 Super Long Range Wide Band Laser/Radar Detector + 1 Garmin Dash Cam Tandem  + 1 </v>
      </c>
      <c r="W4" t="s">
        <v>2430</v>
      </c>
      <c r="X4" t="s">
        <v>2437</v>
      </c>
      <c r="Y4" s="152" t="str">
        <f t="shared" si="3"/>
        <v>This Bundle Contains: 1 Uniden DFR7 Super Long Range Wide Band Laser/Radar Detector + 1 Garmin Dash Cam Tandem&lt;br&gt;&lt;b&gt;Uniden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v>
      </c>
      <c r="Z4" t="s">
        <v>2445</v>
      </c>
    </row>
    <row r="5" spans="1:28">
      <c r="A5" s="149" t="s">
        <v>2454</v>
      </c>
      <c r="B5" t="s">
        <v>1767</v>
      </c>
      <c r="C5" s="111" t="s">
        <v>1766</v>
      </c>
      <c r="D5" t="s">
        <v>1768</v>
      </c>
      <c r="E5">
        <v>199.99</v>
      </c>
      <c r="F5" s="129" t="s">
        <v>2156</v>
      </c>
      <c r="G5" s="149" t="s">
        <v>2157</v>
      </c>
      <c r="H5" s="149">
        <v>699.99</v>
      </c>
      <c r="R5" s="51" t="str">
        <f t="shared" si="0"/>
        <v xml:space="preserve">Uniden DFR7 Super Long Range Radar/Laser Detection GPS with Hardwire Kit + Garmin Overlander +  + </v>
      </c>
      <c r="S5" t="s">
        <v>2422</v>
      </c>
      <c r="T5" s="48">
        <f t="shared" si="1"/>
        <v>899.98</v>
      </c>
      <c r="U5" s="49" t="str">
        <f t="shared" si="2"/>
        <v>&lt;br&gt;&lt;b&gt;Uniden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Overlander&lt;/b&gt;&lt;br&gt;Built for every part of the journey, Overlander is the rugged, all-terrain navigator with on- and off-road navigation. Get the lay of the land with topographic maps for North and South America. Or get spoken directions to the nearest coffee shop with street maps for North and South America. Share1 the plans for adventure through Garmin Explore. From your laptop to your phone to your friends. Search for the nearest inspiration point while you’re in the middle of nowhere.&lt;br&gt;</v>
      </c>
      <c r="V5" s="151" t="str">
        <f t="shared" si="4"/>
        <v xml:space="preserve">This Bundle Contains: 1 Uniden DFR7 Super Long Range Radar/Laser Detection GPS with Hardwire Kit + 1 Garmin Overlander + 1 </v>
      </c>
      <c r="W5" t="s">
        <v>2431</v>
      </c>
      <c r="X5" t="s">
        <v>2438</v>
      </c>
      <c r="Y5" s="52" t="str">
        <f t="shared" si="3"/>
        <v>This Bundle Contains: 1 Uniden DFR7 Super Long Range Radar/Laser Detection GPS with Hardwire Kit + 1 Garmin Overlander&lt;br&gt;&lt;b&gt;Uniden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Overlander&lt;/b&gt;&lt;br&gt;Built for every part of the journey, Overlander is the rugged, all-terrain navigator with on- and off-road navigation. Get the lay of the land with topographic maps for North and South America. Or get spoken directions to the nearest coffee shop with street maps for North and South America. Share1 the plans for adventure through Garmin Explore. From your laptop to your phone to your friends. Search for the nearest inspiration point while you’re in the middle of nowhere.&lt;br&gt;</v>
      </c>
      <c r="Z5" t="s">
        <v>2446</v>
      </c>
    </row>
    <row r="6" spans="1:28">
      <c r="A6" s="149" t="s">
        <v>2455</v>
      </c>
      <c r="B6" t="s">
        <v>1769</v>
      </c>
      <c r="C6" s="111" t="s">
        <v>1770</v>
      </c>
      <c r="D6" t="s">
        <v>1771</v>
      </c>
      <c r="E6">
        <v>599.99</v>
      </c>
      <c r="F6" s="129" t="s">
        <v>2158</v>
      </c>
      <c r="G6" s="149" t="s">
        <v>2159</v>
      </c>
      <c r="H6" s="149">
        <v>699.99</v>
      </c>
      <c r="R6" s="153" t="str">
        <f t="shared" si="0"/>
        <v xml:space="preserve">Uniden R7 Extreme Long Range Radar Detector with GPS &amp; Threat Detection + Garmin GPSMAP 276Cx +  + </v>
      </c>
      <c r="S6" t="s">
        <v>2423</v>
      </c>
      <c r="T6" s="150">
        <f t="shared" si="1"/>
        <v>1299.98</v>
      </c>
      <c r="U6" s="151" t="str">
        <f t="shared" si="2"/>
        <v>&lt;br&gt;&lt;b&gt;Uniden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etc.)&lt;br&gt;&lt;br&gt;&lt;b&gt;&lt;/b&gt;&lt;br&gt;nternal antenna with GPS and GLONASS satellite reception for tracking in more challenging environments than GPS alone; for better reception in vehicle interiors add an external antenna (sold separately) to the built-in MCX connector. Built-in worldwide basemap and free 1-year BirdsEye Satellite Imagery subscription. Supports Garmin TOPO maps, Garmin HuntView maps, BlueChart g2 HD marine charts and more. Supports Active Weather forecasts and animated weather tracking. Pairs with your compatible smartphone¹ for automatic uploads, smart notifications and more.&lt;br&gt;</v>
      </c>
      <c r="V6" s="151" t="str">
        <f t="shared" si="4"/>
        <v xml:space="preserve">This Bundle Contains: 1 Uniden R7 Extreme Long Range Radar Detector with GPS &amp; Threat Detection + 1 Garmin GPSMAP 276Cx + 1 </v>
      </c>
      <c r="W6" t="s">
        <v>2432</v>
      </c>
      <c r="X6" t="s">
        <v>2439</v>
      </c>
      <c r="Y6" s="152" t="str">
        <f t="shared" si="3"/>
        <v>This Bundle Contains: 1 Uniden R7 Extreme Long Range Radar Detector with GPS &amp; Threat Detection + 1 Garmin GPSMAP 276Cx&lt;br&gt;&lt;b&gt;Uniden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etc.)&lt;br&gt;&lt;br&gt;&lt;b&gt;&lt;/b&gt;&lt;br&gt;nternal antenna with GPS and GLONASS satellite reception for tracking in more challenging environments than GPS alone; for better reception in vehicle interiors add an external antenna (sold separately) to the built-in MCX connector. Built-in worldwide basemap and free 1-year BirdsEye Satellite Imagery subscription. Supports Garmin TOPO maps, Garmin HuntView maps, BlueChart g2 HD marine charts and more. Supports Active Weather forecasts and animated weather tracking. Pairs with your compatible smartphone¹ for automatic uploads, smart notifications and more.&lt;br&gt;</v>
      </c>
      <c r="Z6" t="s">
        <v>2447</v>
      </c>
    </row>
    <row r="7" spans="1:28">
      <c r="A7" s="149" t="s">
        <v>2456</v>
      </c>
      <c r="B7" s="111" t="s">
        <v>1760</v>
      </c>
      <c r="C7" s="111" t="s">
        <v>1761</v>
      </c>
      <c r="D7" s="149" t="s">
        <v>1762</v>
      </c>
      <c r="E7" s="149">
        <v>189.99</v>
      </c>
      <c r="F7" s="129" t="s">
        <v>2160</v>
      </c>
      <c r="G7" s="149" t="s">
        <v>2161</v>
      </c>
      <c r="H7" s="149">
        <v>429.99</v>
      </c>
      <c r="R7" s="51" t="str">
        <f t="shared" si="0"/>
        <v xml:space="preserve">Uniden DFR7 Super Long Range Wide Band Laser/Radar Detector + Garmin in Reach Explorer+, Handheld Satellite Communicator with Topo Maps and GPS Navigation +  + </v>
      </c>
      <c r="S7" t="s">
        <v>2424</v>
      </c>
      <c r="T7" s="48">
        <f t="shared" si="1"/>
        <v>619.98</v>
      </c>
      <c r="U7" s="49" t="str">
        <f t="shared" si="2"/>
        <v>&lt;br&gt;&lt;b&gt;Uniden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in Reach Explorer+&lt;/b&gt;&lt;br&gt;You may venture off the grid, but you’re never out of reach as long as you’re carrying an inReach SE+ or inReach Explorer+. These handheld satellite communicators are designed for the outdoor enthusiast who wants to roam farther and experience more without compromising their loved ones‘ peace of mind. From backcountry experiences to international adventures, inReach provides communication, location sharing, navigation and critical SOS functions for anyone who loves getting away from it all, on land, water or in the skies.&lt;br&gt;</v>
      </c>
      <c r="V7" s="151" t="str">
        <f t="shared" si="4"/>
        <v xml:space="preserve">This Bundle Contains: 1 Uniden DFR7 Super Long Range Wide Band Laser/Radar Detector + 1 Garmin in Reach Explorer+, Handheld Satellite Communicator with Topo Maps and GPS Navigation + 1 </v>
      </c>
      <c r="W7" t="s">
        <v>2433</v>
      </c>
      <c r="X7" t="s">
        <v>2440</v>
      </c>
      <c r="Y7" s="52" t="str">
        <f t="shared" si="3"/>
        <v>This Bundle Contains: 1 Uniden DFR7 Super Long Range Wide Band Laser/Radar Detector + 1 Garmin in Reach Explorer+, Handheld Satellite Communicator with Topo Maps and GPS Navigation&lt;br&gt;&lt;b&gt;Uniden DFR7 Super Long Range Wide Band Laser/Radar Detector, Built-in GPS w/Mute Memory, Voice Alerts, Red Light &amp; Speed Camera Alerts, OLED Display&lt;/b&gt;&lt;br&gt;The Uniden Intercepter Radar Detector series has the balance of all key factors: no false alarm, easy to operate, range, price and design. Bar none, Uniden is the Best performing radar detector per dollar vs. any radar detector out in the market today. SUPER LONG RANGE SENSITIVITY - Wide Band Protection from All Radar and Laser Guns with Advanced False Alert Filtering.&lt;br&gt;&lt;br&gt;&lt;b&gt;Garmin in Reach Explorer+&lt;/b&gt;&lt;br&gt;You may venture off the grid, but you’re never out of reach as long as you’re carrying an inReach SE+ or inReach Explorer+. These handheld satellite communicators are designed for the outdoor enthusiast who wants to roam farther and experience more without compromising their loved ones‘ peace of mind. From backcountry experiences to international adventures, inReach provides communication, location sharing, navigation and critical SOS functions for anyone who loves getting away from it all, on land, water or in the skies.&lt;br&gt;</v>
      </c>
      <c r="Z7" t="s">
        <v>2448</v>
      </c>
    </row>
    <row r="8" spans="1:28">
      <c r="A8" s="149" t="s">
        <v>2457</v>
      </c>
      <c r="B8" s="149" t="s">
        <v>1767</v>
      </c>
      <c r="C8" s="111" t="s">
        <v>1766</v>
      </c>
      <c r="D8" s="149" t="s">
        <v>1768</v>
      </c>
      <c r="E8" s="149">
        <v>199.99</v>
      </c>
      <c r="F8" s="129" t="s">
        <v>2154</v>
      </c>
      <c r="G8" s="149" t="s">
        <v>2155</v>
      </c>
      <c r="H8" s="149">
        <v>169.99</v>
      </c>
      <c r="R8" s="153" t="str">
        <f t="shared" si="0"/>
        <v xml:space="preserve">Uniden DFR7 Super Long Range Radar/Laser Detection GPS with Hardwire Kit + Garmin Drive 52 &amp; Traffic +  + </v>
      </c>
      <c r="S8" t="s">
        <v>2425</v>
      </c>
      <c r="T8" s="150">
        <f t="shared" si="1"/>
        <v>369.98</v>
      </c>
      <c r="U8" s="151" t="str">
        <f t="shared" si="2"/>
        <v>&lt;br&gt;&lt;b&gt;Uniden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Drive 52 &amp; Traffic&lt;/b&gt;&lt;br&gt;Traffic With Included Cable. Easy-to-use 5” GPS navigator. Simple menus and bright, easy-to-see maps. Garmin Traffic suggests alternate routes. HISTORY database of notable historic sites and U.S. national parks directory. Helpful driver alerts. Map updates included; preloaded street maps for the U.S. and Canada&lt;br&gt;</v>
      </c>
      <c r="V8" s="151" t="str">
        <f t="shared" si="4"/>
        <v xml:space="preserve">This Bundle Contains: 1 Uniden DFR7 Super Long Range Radar/Laser Detection GPS with Hardwire Kit + 1 Garmin Drive 52 &amp; Traffic + 1 </v>
      </c>
      <c r="W8" t="s">
        <v>2434</v>
      </c>
      <c r="X8" t="s">
        <v>2441</v>
      </c>
      <c r="Y8" s="152" t="str">
        <f t="shared" si="3"/>
        <v>This Bundle Contains: 1 Uniden DFR7 Super Long Range Radar/Laser Detection GPS with Hardwire Kit + 1 Garmin Drive 52 &amp; Traffic&lt;br&gt;&lt;b&gt;Uniden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Drive 52 &amp; Traffic&lt;/b&gt;&lt;br&gt;Traffic With Included Cable. Easy-to-use 5” GPS navigator. Simple menus and bright, easy-to-see maps. Garmin Traffic suggests alternate routes. HISTORY database of notable historic sites and U.S. national parks directory. Helpful driver alerts. Map updates included; preloaded street maps for the U.S. and Canada&lt;br&gt;</v>
      </c>
      <c r="Z8" t="s">
        <v>2449</v>
      </c>
    </row>
    <row r="9" spans="1:28">
      <c r="A9" s="149" t="s">
        <v>2458</v>
      </c>
      <c r="B9" s="149" t="s">
        <v>1767</v>
      </c>
      <c r="C9" s="111" t="s">
        <v>1766</v>
      </c>
      <c r="D9" s="149" t="s">
        <v>1768</v>
      </c>
      <c r="E9" s="149">
        <v>199.99</v>
      </c>
      <c r="F9" s="111" t="s">
        <v>2152</v>
      </c>
      <c r="G9" s="149" t="s">
        <v>2153</v>
      </c>
      <c r="H9" s="149">
        <v>299.99</v>
      </c>
      <c r="R9" s="51" t="str">
        <f t="shared" si="0"/>
        <v xml:space="preserve">Uniden DFR7 Super Long Range Radar/Laser Detection GPS with Hardwire Kit + Garmin Dash Cam Tandem  +  + </v>
      </c>
      <c r="S9" t="s">
        <v>2426</v>
      </c>
      <c r="T9" s="48">
        <f t="shared" si="1"/>
        <v>499.98</v>
      </c>
      <c r="U9" s="49" t="str">
        <f t="shared" si="2"/>
        <v>&lt;br&gt;&lt;b&gt;Uniden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v>
      </c>
      <c r="V9" s="151" t="str">
        <f t="shared" si="4"/>
        <v xml:space="preserve">This Bundle Contains: 1 Uniden DFR7 Super Long Range Radar/Laser Detection GPS with Hardwire Kit + 1 Garmin Dash Cam Tandem  + 1 </v>
      </c>
      <c r="W9" t="s">
        <v>2435</v>
      </c>
      <c r="X9" t="s">
        <v>2442</v>
      </c>
      <c r="Y9" s="52" t="str">
        <f t="shared" si="3"/>
        <v>This Bundle Contains: 1 Uniden DFR7 Super Long Range Radar/Laser Detection GPS with Hardwire Kit + 1 Garmin Dash Cam Tandem&lt;br&gt;&lt;b&gt;Uniden DFR7 Super Long Range Radar/Laser Detection GPS with Hardwire Kit&lt;/b&gt;&lt;br&gt;The Uniden Intercepter Radar Detector series has the balance of all key factors: no false alarm, easy to operate, range, price and design. Bar none, Uniden is the Best performing radar detector per dollar vs. any radar detector out in the market today.Product DetailsUltra-performance, Super Long Range Laser Radar DetectionGPS Built-InRed Light Camera AlertSpeed Camera AlertAdvanced K Band FilterVoice NotificationsQuiet Ride (Speed-based Auto Mute)Ultra-bright OLED DisplayRadar Band Frequency DisplayCurrent SpeedBattery VoltageAltitudeClockSpectre 1 / IV / IV+ UndetectableSeparate Signal Strength MeterMAX Speed Warning SystemSuction Mount IncludedCarrying Case IncludedCigarette charger with MUTE key&lt;br&gt;&lt;br&gt;&lt;b&gt;Garmin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v>
      </c>
      <c r="Z9" t="s">
        <v>2450</v>
      </c>
    </row>
    <row r="10" spans="1:28">
      <c r="A10" s="149" t="s">
        <v>2459</v>
      </c>
      <c r="B10" s="149" t="s">
        <v>1769</v>
      </c>
      <c r="C10" s="111" t="s">
        <v>1770</v>
      </c>
      <c r="D10" s="149" t="s">
        <v>1771</v>
      </c>
      <c r="E10" s="149">
        <v>599.99</v>
      </c>
      <c r="F10" s="111" t="s">
        <v>1764</v>
      </c>
      <c r="G10" s="149" t="s">
        <v>1765</v>
      </c>
      <c r="H10" s="149">
        <v>29.99</v>
      </c>
      <c r="I10" s="149"/>
      <c r="R10" s="153" t="str">
        <f t="shared" si="0"/>
        <v xml:space="preserve">Uniden R7 Extreme Long Range Radar Detector with GPS &amp; Threat Detection + Uniden RDA-HDWKT Radar Detector Smart Hardwire Kit with Mute Button, LED Alert and Power LED +  + </v>
      </c>
      <c r="S10" t="s">
        <v>2427</v>
      </c>
      <c r="T10" s="150">
        <f t="shared" si="1"/>
        <v>629.98</v>
      </c>
      <c r="U10" s="151" t="str">
        <f t="shared" si="2"/>
        <v>&lt;br&gt;&lt;b&gt;Uniden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v>
      </c>
      <c r="V10" s="151" t="str">
        <f t="shared" si="4"/>
        <v xml:space="preserve">This Bundle Contains: 1 Uniden R7 Extreme Long Range Radar Detector with GPS &amp; Threat Detection + 1 Uniden RDA-HDWKT Radar Detector Smart Hardwire Kit with Mute Button, LED Alert and Power LED + 1 </v>
      </c>
      <c r="W10" t="s">
        <v>2436</v>
      </c>
      <c r="X10" t="s">
        <v>2443</v>
      </c>
      <c r="Y10" s="152" t="str">
        <f t="shared" si="3"/>
        <v>This Bundle Contains: 1 Uniden R7 Extreme Long Range Radar Detector with GPS &amp; Threat Detection + 1 Uniden RDA-HDWKT Radar Detector Smart Hardwire Kit with Mute Button, LED Alert and Power LED&lt;br&gt;&lt;b&gt;Uniden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v>
      </c>
      <c r="Z10" t="s">
        <v>2451</v>
      </c>
    </row>
    <row r="11" spans="1:28">
      <c r="A11" s="149" t="s">
        <v>2460</v>
      </c>
      <c r="B11" s="149" t="s">
        <v>1769</v>
      </c>
      <c r="C11" s="111" t="s">
        <v>1770</v>
      </c>
      <c r="D11" s="149" t="s">
        <v>1771</v>
      </c>
      <c r="E11" s="149">
        <v>599.99</v>
      </c>
      <c r="F11" s="111" t="s">
        <v>1764</v>
      </c>
      <c r="G11" s="149" t="s">
        <v>1765</v>
      </c>
      <c r="H11" s="149">
        <v>29.99</v>
      </c>
      <c r="J11" s="111" t="s">
        <v>2152</v>
      </c>
      <c r="K11" s="149" t="s">
        <v>2153</v>
      </c>
      <c r="L11" s="149">
        <v>299.99</v>
      </c>
      <c r="R11" s="51" t="str">
        <f t="shared" si="0"/>
        <v xml:space="preserve">Uniden R7 Extreme Long Range Radar Detector with GPS &amp; Threat Detection + Uniden RDA-HDWKT Radar Detector Smart Hardwire Kit with Mute Button, LED Alert and Power LED + Garmin Dash Cam Tandem  + </v>
      </c>
      <c r="S11" t="s">
        <v>2428</v>
      </c>
      <c r="T11" s="48">
        <f t="shared" si="1"/>
        <v>929.97</v>
      </c>
      <c r="U11" s="49" t="str">
        <f t="shared" si="2"/>
        <v>&lt;br&gt;&lt;b&gt;Uniden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v>
      </c>
      <c r="V11" s="151" t="str">
        <f t="shared" si="4"/>
        <v xml:space="preserve">This Bundle Contains: 1 Uniden R7 Extreme Long Range Radar Detector with GPS &amp; Threat Detection + 1 Uniden RDA-HDWKT Radar Detector Smart Hardwire Kit with Mute Button, LED Alert and Power LED + 1 Garmin Dash Cam Tandem </v>
      </c>
      <c r="W11" t="s">
        <v>2429</v>
      </c>
      <c r="X11" t="s">
        <v>2444</v>
      </c>
      <c r="Y11" s="52" t="str">
        <f t="shared" si="3"/>
        <v>This Bundle Contains: 1 Uniden R7 Extreme Long Range Radar Detector with GPS &amp; Threat Detection + 1 Uniden RDA-HDWKT Radar Detector Smart Hardwire Kit with Mute Button, LED Alert and Power LED + 1 Garmin Dash Cam Tandem &lt;br&gt;&lt;b&gt;Uniden R7 Extreme Long Range Radar Detector with GPS &amp; Threat Detection&lt;/b&gt;&lt;br&gt;The R7 Extreme long range Radar Detector is a top of the line Radar Detector. With built-in GPS you can mark geographical points where you may typically encounter radar alerts. Set alerts to notify you to speed zones, speed traps, construction zones, school zones, and other traffic issues as you approach. Once you mark the points the R7 will announce “user mark ahead” as you near the saved GEO point. The R7 voice notification lets user know what type of radar it is detecting (speed, red light, etc.)&lt;br&gt;&lt;br&gt;&lt;b&gt;Uniden RDA-HDWKT Radar Detector Smart Hardwire Kit with Mute Button, LED Alert and Power LED. for Uniden R7, R3, R1, DFR9, DFR8, DFR7 and DFR6.&lt;/b&gt;&lt;br&gt;Includes hardware kit velcro tape and T-Tap electrical connector For use with Radar detectors R1 R3 DFR6 and DFR7 Product does not require a battery Allows compatible detectors to be directly plugged into fuse box for a simple and clean installation easier control and added functionality Mute button allows user to mute the alert and for GPS models to activate mute memory (user presses 2x) Alert LED will blink when alert is received Power LED will light up when powered on&lt;br&gt;&lt;br&gt;&lt;b&gt;Garmin Dash Cam Tandem &lt;/b&gt;&lt;br&gt;Dual-lens Dash Cam with Two 180-degree Lenses. This compact dual-lens dash camera features two 180-degree lenses to provide complete coverage around the driver — day or night. Garmin exclusive night vision featuring NightGlo™ technology allows clear video recording of all passenger activity inside the vehicle at night. The extra-wide 180-degree field of view inside the car provides full visibility, even through side windows.&lt;br&gt;</v>
      </c>
      <c r="Z11" t="s">
        <v>2452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1"/>
  <sheetViews>
    <sheetView workbookViewId="0">
      <pane xSplit="2" ySplit="1" topLeftCell="R2" activePane="bottomRight" state="frozen"/>
      <selection pane="topRight" activeCell="C1" sqref="C1"/>
      <selection pane="bottomLeft" activeCell="A2" sqref="A2"/>
      <selection pane="bottomRight" activeCell="R8" sqref="R8"/>
    </sheetView>
  </sheetViews>
  <sheetFormatPr defaultRowHeight="14.25"/>
  <cols>
    <col min="2" max="2" width="14.1328125" bestFit="1" customWidth="1"/>
    <col min="3" max="3" width="77.796875" bestFit="1" customWidth="1"/>
    <col min="6" max="6" width="50.6640625" bestFit="1" customWidth="1"/>
    <col min="18" max="18" width="104.796875" bestFit="1" customWidth="1"/>
  </cols>
  <sheetData>
    <row r="1" spans="2: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2:28" s="149" customFormat="1">
      <c r="B2" s="149" t="s">
        <v>485</v>
      </c>
      <c r="C2" s="43" t="s">
        <v>464</v>
      </c>
      <c r="D2" s="14" t="s">
        <v>465</v>
      </c>
      <c r="E2" s="149">
        <v>224.99</v>
      </c>
      <c r="F2" s="44" t="s">
        <v>467</v>
      </c>
      <c r="G2" s="151" t="s">
        <v>468</v>
      </c>
      <c r="H2" s="150">
        <v>79.989999999999995</v>
      </c>
      <c r="I2" s="149" t="s">
        <v>488</v>
      </c>
      <c r="R2" s="153" t="str">
        <f>C2 &amp; " + " &amp; F2 &amp; " + " &amp; J2 &amp; " + " &amp; N2</f>
        <v xml:space="preserve">ecobee3 lite Smart Thermostat, 2nd Gen, Black + ecobee SmartSensor 2 Pack, White +  + </v>
      </c>
      <c r="S2" s="149" t="s">
        <v>1625</v>
      </c>
      <c r="T2" s="150">
        <f>E2+H2+L2+P2</f>
        <v>304.98</v>
      </c>
      <c r="U2" s="151" t="str">
        <f t="shared" ref="U2:U11" si="0">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49" t="s">
        <v>494</v>
      </c>
      <c r="X2" s="149" t="s">
        <v>503</v>
      </c>
      <c r="Y2" s="152" t="str">
        <f t="shared" ref="Y2:Y11" si="1">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2:28" s="45" customFormat="1">
      <c r="B3" s="45" t="s">
        <v>486</v>
      </c>
      <c r="C3" s="46" t="s">
        <v>464</v>
      </c>
      <c r="D3" s="47" t="s">
        <v>465</v>
      </c>
      <c r="E3" s="45">
        <v>224.99</v>
      </c>
      <c r="F3" s="48" t="s">
        <v>471</v>
      </c>
      <c r="G3" s="49" t="s">
        <v>470</v>
      </c>
      <c r="H3" s="48">
        <v>79.989999999999995</v>
      </c>
      <c r="I3" s="50" t="s">
        <v>489</v>
      </c>
      <c r="R3" s="51" t="str">
        <f>C3 &amp; " + " &amp; F3</f>
        <v>ecobee3 lite Smart Thermostat, 2nd Gen, Black + ecobee Room Sensor 2 Pack with Stands</v>
      </c>
      <c r="S3" s="45" t="s">
        <v>1626</v>
      </c>
      <c r="T3" s="48">
        <f>E3+H3+L3+P3</f>
        <v>304.98</v>
      </c>
      <c r="U3" s="49" t="str">
        <f t="shared" si="0"/>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t="shared" ref="V3:V11" si="2" xml:space="preserve"> "This Bundle Contains: 1 " &amp; C3 &amp; " + 1 " &amp;  F3</f>
        <v>This Bundle Contains: 1 ecobee3 lite Smart Thermostat, 2nd Gen, Black + 1 ecobee Room Sensor 2 Pack with Stands</v>
      </c>
      <c r="W3" s="45" t="s">
        <v>495</v>
      </c>
      <c r="X3" s="45" t="s">
        <v>504</v>
      </c>
      <c r="Y3" s="52" t="str">
        <f t="shared" si="1"/>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2:28">
      <c r="B4" t="s">
        <v>2413</v>
      </c>
      <c r="C4" t="s">
        <v>2382</v>
      </c>
      <c r="D4" t="s">
        <v>2394</v>
      </c>
      <c r="E4">
        <v>599.99</v>
      </c>
      <c r="F4" s="111" t="s">
        <v>2381</v>
      </c>
      <c r="G4" s="111" t="s">
        <v>2400</v>
      </c>
      <c r="H4">
        <v>199.99</v>
      </c>
      <c r="R4" t="s">
        <v>2373</v>
      </c>
      <c r="S4" s="149" t="s">
        <v>2373</v>
      </c>
      <c r="T4">
        <v>799.98</v>
      </c>
      <c r="U4" s="151" t="str">
        <f t="shared" si="0"/>
        <v>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v>
      </c>
      <c r="V4" s="151" t="str">
        <f t="shared" si="2"/>
        <v>This Bundle Contains: 1 Garmin Forerunner 945 + 1 Jabra Elite Active 75t Bluetooth Earbuds</v>
      </c>
      <c r="W4" t="s">
        <v>2405</v>
      </c>
      <c r="X4" t="s">
        <v>2461</v>
      </c>
      <c r="Y4" s="152" t="str">
        <f t="shared" si="1"/>
        <v>This Bundle Contains: 1 Garmin Forerunner 945 + 1 Jabra Elite Active 75t Bluetooth EarbudsYou're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v>
      </c>
      <c r="Z4" t="s">
        <v>2466</v>
      </c>
    </row>
    <row r="5" spans="2:28">
      <c r="B5" s="149" t="s">
        <v>2414</v>
      </c>
      <c r="C5" t="s">
        <v>2383</v>
      </c>
      <c r="D5" t="s">
        <v>2394</v>
      </c>
      <c r="E5">
        <v>749.99</v>
      </c>
      <c r="F5" t="s">
        <v>2381</v>
      </c>
      <c r="G5" t="s">
        <v>2400</v>
      </c>
      <c r="H5">
        <v>199.99</v>
      </c>
      <c r="R5" t="s">
        <v>2374</v>
      </c>
      <c r="S5" s="149" t="s">
        <v>2374</v>
      </c>
      <c r="T5">
        <v>949.98</v>
      </c>
      <c r="U5" s="49" t="str">
        <f t="shared" si="0"/>
        <v>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v>
      </c>
      <c r="V5" s="151" t="str">
        <f t="shared" si="2"/>
        <v>This Bundle Contains: 1 Garmin Forerunner 945 Blue Tri-Athlon Bundle + 1 Jabra Elite Active 75t Bluetooth Earbuds</v>
      </c>
      <c r="W5" t="s">
        <v>2406</v>
      </c>
      <c r="X5" t="s">
        <v>2461</v>
      </c>
      <c r="Y5" s="52" t="str">
        <f t="shared" si="1"/>
        <v>This Bundle Contains: 1 Garmin Forerunner 945 Blue Tri-Athlon Bundle + 1 Jabra Elite Active 75t Bluetooth EarbudsYou're an athlete, and this is your watch. To help you hit new PRs, Garmin Forerunner 945 features music storage and streaming, maps and the most advanced performance-tracking features Garmin offers.WIRELESS EARBUDS – The Jabra Elite 75t is engineered to fit. Making and taking calls is always a great experience, wherever you are, thanks to enhanced 4-microphone call technology which filters out wind and other disruptive noises around you.</v>
      </c>
      <c r="Z5" t="s">
        <v>2467</v>
      </c>
    </row>
    <row r="6" spans="2:28">
      <c r="B6" s="149" t="s">
        <v>2415</v>
      </c>
      <c r="C6" t="s">
        <v>2385</v>
      </c>
      <c r="D6" t="s">
        <v>2395</v>
      </c>
      <c r="E6">
        <v>449.99</v>
      </c>
      <c r="F6" t="s">
        <v>2384</v>
      </c>
      <c r="G6" t="s">
        <v>2401</v>
      </c>
      <c r="H6">
        <v>89.99</v>
      </c>
      <c r="R6" t="s">
        <v>2375</v>
      </c>
      <c r="S6" s="149" t="s">
        <v>2375</v>
      </c>
      <c r="T6">
        <v>539.98</v>
      </c>
      <c r="U6" s="151" t="str">
        <f t="shared" si="0"/>
        <v>Forerunner 645 makes it easy to run without leaving important smart features behind. Once paired with your compatible smartphone, you'll be able to receive and even respond to text messages and see social media updates, emails and more right on your wrist.Introducing a wireless headphone designed to match your love for sport with your active lifestyle. The JBL reflect Mini 2 fits every ear shape and size with ergonomic silicone tips and patented free bit enhancers, available in 3 sizes for customized comfort. Its sweat proof, lightweight aluminum design is stylish and feels effortless, while a button remote and mic keeps music and calls conveniently close at hand. Its reflective cable keeps you more visible during nighttime routines. And with 10 hours of battery life powering signature JBL sound, you can keep moving without ever missing a beat. With the touch of a button you can conveniently manage your calls and access the voice assistant.</v>
      </c>
      <c r="V6" s="151" t="str">
        <f t="shared" si="2"/>
        <v>This Bundle Contains: 1 Garmin Forerunner 645 Music - Black with Stainless Hardware + 1 JBL Reflect Mini 2 Wireless in-Ear Sport Bluetooth Headphones</v>
      </c>
      <c r="W6" t="s">
        <v>2407</v>
      </c>
      <c r="X6" t="s">
        <v>2462</v>
      </c>
      <c r="Y6" s="152" t="str">
        <f t="shared" si="1"/>
        <v>This Bundle Contains: 1 Garmin Forerunner 645 Music - Black with Stainless Hardware + 1 JBL Reflect Mini 2 Wireless in-Ear Sport Bluetooth HeadphonesForerunner 645 makes it easy to run without leaving important smart features behind. Once paired with your compatible smartphone, you'll be able to receive and even respond to text messages and see social media updates, emails and more right on your wrist.Introducing a wireless headphone designed to match your love for sport with your active lifestyle. The JBL reflect Mini 2 fits every ear shape and size with ergonomic silicone tips and patented free bit enhancers, available in 3 sizes for customized comfort. Its sweat proof, lightweight aluminum design is stylish and feels effortless, while a button remote and mic keeps music and calls conveniently close at hand. Its reflective cable keeps you more visible during nighttime routines. And with 10 hours of battery life powering signature JBL sound, you can keep moving without ever missing a beat. With the touch of a button you can conveniently manage your calls and access the voice assistant.</v>
      </c>
      <c r="Z6" t="s">
        <v>2468</v>
      </c>
    </row>
    <row r="7" spans="2:28">
      <c r="B7" s="149" t="s">
        <v>2416</v>
      </c>
      <c r="C7" t="s">
        <v>2387</v>
      </c>
      <c r="D7" t="s">
        <v>2396</v>
      </c>
      <c r="E7">
        <v>649.99</v>
      </c>
      <c r="F7" t="s">
        <v>2386</v>
      </c>
      <c r="G7" t="s">
        <v>2402</v>
      </c>
      <c r="H7">
        <v>899.99</v>
      </c>
      <c r="R7" t="s">
        <v>2376</v>
      </c>
      <c r="S7" s="149" t="s">
        <v>2376</v>
      </c>
      <c r="T7">
        <v>1549.98</v>
      </c>
      <c r="U7" s="49" t="str">
        <f t="shared" si="0"/>
        <v>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effectively.Add mapping, music, intelligent pace Planning and more to your workouts with the Fenix® 6 Pro and Fenix 6 Sapphire multisport GPS watches. Designed for all-day wearability, these rugged devices put advanced training status, running/cycling dynamics and environmentally adjusted Vo2 Max estimates right at your fingertips. Plus, a first-of-its-kind pacepro™ feature helps keep your pacing strategy on track — providing grade-adjusted guidance as you run a course. You’ll have preloaded topo maps and ski maps for more than 2, 000 worldwide ski resorts. Other highlights include enhanced wrist heart rate</v>
      </c>
      <c r="V7" s="151" t="str">
        <f t="shared" si="2"/>
        <v>This Bundle Contains: 1 Garmin Astro 900 Dog Tracking Bundle (Includes Handheld and Dog Device) + 1 Garmin fēnix 6 - Sapphire</v>
      </c>
      <c r="W7" t="s">
        <v>2408</v>
      </c>
      <c r="X7" t="s">
        <v>2463</v>
      </c>
      <c r="Y7" s="52" t="str">
        <f t="shared" si="1"/>
        <v>This Bundle Contains: 1 Garmin Astro 900 Dog Tracking Bundle (Includes Handheld and Dog Device) + 1 Garmin fēnix 6 - SapphireWith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effectively.Add mapping, music, intelligent pace Planning and more to your workouts with the Fenix® 6 Pro and Fenix 6 Sapphire multisport GPS watches. Designed for all-day wearability, these rugged devices put advanced training status, running/cycling dynamics and environmentally adjusted Vo2 Max estimates right at your fingertips. Plus, a first-of-its-kind pacepro™ feature helps keep your pacing strategy on track — providing grade-adjusted guidance as you run a course. You’ll have preloaded topo maps and ski maps for more than 2, 000 worldwide ski resorts. Other highlights include enhanced wrist heart rate</v>
      </c>
      <c r="Z7" t="s">
        <v>2469</v>
      </c>
    </row>
    <row r="8" spans="2:28">
      <c r="B8" s="149" t="s">
        <v>2417</v>
      </c>
      <c r="C8" t="s">
        <v>2377</v>
      </c>
      <c r="D8" t="s">
        <v>2396</v>
      </c>
      <c r="E8">
        <v>649.99</v>
      </c>
      <c r="H8">
        <v>249.99</v>
      </c>
      <c r="R8" t="s">
        <v>2377</v>
      </c>
      <c r="S8" s="149" t="s">
        <v>2377</v>
      </c>
      <c r="T8">
        <v>899.98</v>
      </c>
      <c r="U8" s="151" t="str">
        <f t="shared" si="0"/>
        <v>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v>
      </c>
      <c r="V8" s="151" t="str">
        <f t="shared" si="2"/>
        <v xml:space="preserve">This Bundle Contains: 1 Garmin Astro 900 Dog Tracking Bundle (Includes Handheld and Dog Device) with extra Astro 900 + 1 </v>
      </c>
      <c r="W8" t="s">
        <v>2409</v>
      </c>
      <c r="X8" t="s">
        <v>2396</v>
      </c>
      <c r="Y8" s="152" t="str">
        <f t="shared" si="1"/>
        <v>This Bundle Contains: 1 Garmin Astro 900 Dog Tracking Bundle (Includes Handheld and Dog Device) with extra Astro 900 + 1 With faster 2.5-second location updates and the capacity to follow up to 20 dogs (T 9 devices sold separately or as a bundle), Astro 900 is a handheld powerhouse of dog-tracking performance. Intuitive and easy to use, Astro 900 features a vibrant 2.6” color display, preloaded TOPO mapping for the U.S. and southern Canada, an optional in-unit rechargeable battery and Hunt Metrics data to help analyze your dog’s tracking habits in the field, so you can know how to train more effectively.</v>
      </c>
      <c r="Z8" t="s">
        <v>2470</v>
      </c>
    </row>
    <row r="9" spans="2:28">
      <c r="B9" s="149" t="s">
        <v>2418</v>
      </c>
      <c r="C9" t="s">
        <v>2389</v>
      </c>
      <c r="D9" t="s">
        <v>2397</v>
      </c>
      <c r="E9">
        <v>299.99</v>
      </c>
      <c r="F9" t="s">
        <v>2388</v>
      </c>
      <c r="G9" t="s">
        <v>2403</v>
      </c>
      <c r="H9">
        <v>49.99</v>
      </c>
      <c r="R9" t="s">
        <v>2378</v>
      </c>
      <c r="S9" s="149" t="s">
        <v>2378</v>
      </c>
      <c r="T9">
        <v>349.98</v>
      </c>
      <c r="U9" s="49" t="str">
        <f t="shared" si="0"/>
        <v>The Delta Upland XC trainer from Garmin, with Tri-Tronics technology gives upland hunters more control with more simplicity. Features include an easy-touse,3-button handheld controller with improved false-correction control and compact dog device with changeable contact points (long and short), enhancedstimulation levels -18 continuous and 36 momentary -plus tone and vibration, 5 correction configurations, and the ability to train 1, 2 or 3 dogs from up to ¾mile away. Our new and improved Topflight Dog Vests have a contoured neck design for a better fit</v>
      </c>
      <c r="V9" s="151" t="str">
        <f t="shared" si="2"/>
        <v>This Bundle Contains: 1 Garmin Delta Upland XC Bundle + 1 ALPS OutdoorZ Topflight Hunting Dog Vest</v>
      </c>
      <c r="W9" t="s">
        <v>2410</v>
      </c>
      <c r="X9" t="s">
        <v>2464</v>
      </c>
      <c r="Y9" s="52" t="str">
        <f t="shared" si="1"/>
        <v>This Bundle Contains: 1 Garmin Delta Upland XC Bundle + 1 ALPS OutdoorZ Topflight Hunting Dog VestThe Delta Upland XC trainer from Garmin, with Tri-Tronics technology gives upland hunters more control with more simplicity. Features include an easy-touse,3-button handheld controller with improved false-correction control and compact dog device with changeable contact points (long and short), enhancedstimulation levels -18 continuous and 36 momentary -plus tone and vibration, 5 correction configurations, and the ability to train 1, 2 or 3 dogs from up to ¾mile away. Our new and improved Topflight Dog Vests have a contoured neck design for a better fit</v>
      </c>
      <c r="Z9" t="s">
        <v>2471</v>
      </c>
    </row>
    <row r="10" spans="2:28">
      <c r="B10" s="149" t="s">
        <v>2419</v>
      </c>
      <c r="C10" t="s">
        <v>2391</v>
      </c>
      <c r="D10" t="s">
        <v>2398</v>
      </c>
      <c r="E10">
        <v>299.99</v>
      </c>
      <c r="F10" t="s">
        <v>2390</v>
      </c>
      <c r="H10">
        <v>69.989999999999995</v>
      </c>
      <c r="R10" t="s">
        <v>2379</v>
      </c>
      <c r="S10" s="149" t="s">
        <v>2379</v>
      </c>
      <c r="T10">
        <v>369.98</v>
      </c>
      <c r="U10" s="151" t="str">
        <f t="shared" si="0"/>
        <v>Rugged GPS watch built to withstand the toughest environments. Constructed to U.S. Military standard 810G for thermal, shock and water resistance (rated to 100 meters)</v>
      </c>
      <c r="V10" s="151" t="str">
        <f t="shared" si="2"/>
        <v>This Bundle Contains: 1 Garmin Instinct – Tactical Edition Black  + 1 Garmin Heart Rate Monitor</v>
      </c>
      <c r="W10" t="s">
        <v>2411</v>
      </c>
      <c r="X10" t="s">
        <v>2398</v>
      </c>
      <c r="Y10" s="152" t="str">
        <f t="shared" si="1"/>
        <v>This Bundle Contains: 1 Garmin Instinct – Tactical Edition Black  + 1 Garmin Heart Rate MonitorRugged GPS watch built to withstand the toughest environments. Constructed to U.S. Military standard 810G for thermal, shock and water resistance (rated to 100 meters)</v>
      </c>
      <c r="Z10" t="s">
        <v>2472</v>
      </c>
    </row>
    <row r="11" spans="2:28">
      <c r="B11" s="149" t="s">
        <v>2420</v>
      </c>
      <c r="C11" t="s">
        <v>2393</v>
      </c>
      <c r="D11" t="s">
        <v>2399</v>
      </c>
      <c r="E11">
        <v>229.99</v>
      </c>
      <c r="F11" t="s">
        <v>2392</v>
      </c>
      <c r="G11" t="s">
        <v>2404</v>
      </c>
      <c r="H11">
        <v>99.99</v>
      </c>
      <c r="R11" t="s">
        <v>2380</v>
      </c>
      <c r="S11" s="149" t="s">
        <v>2380</v>
      </c>
      <c r="T11">
        <v>329.98</v>
      </c>
      <c r="U11" s="49" t="str">
        <f t="shared" si="0"/>
        <v>See and be seen, day or night. Battery life up to 15 hours in flashing mode or 6 hours in solid or night flash mode. Lumens is 20 solid, 29 night flash and 65 day flashWhether you’re riding on the streets or the trail, you won’t have to quit when the sun does. When your speed varies, Varia UT800 adjusts too. When paired with compatible Edge cycling computers, the UT800 adjusts brightness to give the lumens you need for up to 4 hours, so you can ride with confidence.</v>
      </c>
      <c r="V11" s="151" t="str">
        <f t="shared" si="2"/>
        <v>This Bundle Contains: 1 Garmin Varia RTL510 Radar Tail Light + 1 Varia UT800 Smart Headlight Urban Edition</v>
      </c>
      <c r="W11" t="s">
        <v>2412</v>
      </c>
      <c r="X11" t="s">
        <v>2465</v>
      </c>
      <c r="Y11" s="52" t="str">
        <f t="shared" si="1"/>
        <v>This Bundle Contains: 1 Garmin Varia RTL510 Radar Tail Light + 1 Varia UT800 Smart Headlight Urban EditionSee and be seen, day or night. Battery life up to 15 hours in flashing mode or 6 hours in solid or night flash mode. Lumens is 20 solid, 29 night flash and 65 day flashWhether you’re riding on the streets or the trail, you won’t have to quit when the sun does. When your speed varies, Varia UT800 adjusts too. When paired with compatible Edge cycling computers, the UT800 adjusts brightness to give the lumens you need for up to 4 hours, so you can ride with confidence.</v>
      </c>
      <c r="Z11" t="s">
        <v>2473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4"/>
  <sheetViews>
    <sheetView topLeftCell="B334" zoomScale="115" zoomScaleNormal="115" workbookViewId="0">
      <selection activeCell="B361" sqref="B361:D361"/>
    </sheetView>
  </sheetViews>
  <sheetFormatPr defaultRowHeight="14.25"/>
  <cols>
    <col min="1" max="1" width="60.265625" customWidth="1"/>
    <col min="2" max="2" width="51.46484375" style="111" customWidth="1"/>
    <col min="3" max="3" width="37" customWidth="1"/>
  </cols>
  <sheetData>
    <row r="1" spans="1:8">
      <c r="A1" s="22" t="s">
        <v>323</v>
      </c>
      <c r="B1" s="22" t="s">
        <v>322</v>
      </c>
      <c r="C1" s="22" t="s">
        <v>97</v>
      </c>
      <c r="D1" s="22" t="s">
        <v>98</v>
      </c>
      <c r="E1" s="22" t="s">
        <v>397</v>
      </c>
      <c r="H1" s="22" t="s">
        <v>101</v>
      </c>
    </row>
    <row r="2" spans="1:8">
      <c r="A2" s="118" t="s">
        <v>1580</v>
      </c>
    </row>
    <row r="3" spans="1:8">
      <c r="A3" s="79" t="s">
        <v>324</v>
      </c>
      <c r="B3" s="112" t="s">
        <v>326</v>
      </c>
      <c r="C3" s="80" t="s">
        <v>325</v>
      </c>
      <c r="D3" s="81">
        <v>75.3</v>
      </c>
    </row>
    <row r="4" spans="1:8">
      <c r="A4" s="79" t="s">
        <v>331</v>
      </c>
      <c r="B4" s="112" t="s">
        <v>327</v>
      </c>
      <c r="C4" s="80" t="s">
        <v>332</v>
      </c>
      <c r="D4" s="81">
        <v>102.4</v>
      </c>
    </row>
    <row r="5" spans="1:8">
      <c r="A5" s="79" t="s">
        <v>329</v>
      </c>
      <c r="B5" s="112" t="s">
        <v>328</v>
      </c>
      <c r="C5" s="80" t="s">
        <v>330</v>
      </c>
      <c r="D5" s="81">
        <v>63.8</v>
      </c>
    </row>
    <row r="6" spans="1:8">
      <c r="A6" s="79" t="s">
        <v>335</v>
      </c>
      <c r="B6" s="112" t="s">
        <v>333</v>
      </c>
      <c r="C6" s="80" t="s">
        <v>334</v>
      </c>
      <c r="D6" s="81">
        <v>44.65</v>
      </c>
    </row>
    <row r="7" spans="1:8">
      <c r="A7" s="79" t="s">
        <v>337</v>
      </c>
      <c r="B7" s="112" t="s">
        <v>338</v>
      </c>
      <c r="C7" s="80" t="s">
        <v>336</v>
      </c>
      <c r="D7" s="81">
        <v>9.33</v>
      </c>
    </row>
    <row r="8" spans="1:8">
      <c r="A8" s="79" t="s">
        <v>340</v>
      </c>
      <c r="B8" s="112" t="s">
        <v>339</v>
      </c>
      <c r="C8" s="80" t="s">
        <v>341</v>
      </c>
      <c r="D8" s="81">
        <v>142.66999999999999</v>
      </c>
    </row>
    <row r="9" spans="1:8">
      <c r="A9" s="79" t="s">
        <v>344</v>
      </c>
      <c r="B9" s="112" t="s">
        <v>342</v>
      </c>
      <c r="C9" s="80" t="s">
        <v>343</v>
      </c>
      <c r="D9" s="81">
        <v>59.99</v>
      </c>
    </row>
    <row r="10" spans="1:8">
      <c r="A10" s="79" t="s">
        <v>345</v>
      </c>
      <c r="B10" s="112" t="s">
        <v>346</v>
      </c>
      <c r="C10" s="80" t="s">
        <v>363</v>
      </c>
      <c r="D10" s="81">
        <v>54.95</v>
      </c>
    </row>
    <row r="11" spans="1:8">
      <c r="A11" s="79" t="s">
        <v>348</v>
      </c>
      <c r="B11" s="112" t="s">
        <v>347</v>
      </c>
      <c r="C11" s="80" t="s">
        <v>349</v>
      </c>
      <c r="D11" s="81">
        <v>119.95</v>
      </c>
    </row>
    <row r="12" spans="1:8">
      <c r="A12" s="79" t="s">
        <v>351</v>
      </c>
      <c r="B12" s="112" t="s">
        <v>350</v>
      </c>
      <c r="C12" s="80" t="s">
        <v>352</v>
      </c>
      <c r="D12" s="81">
        <v>59.99</v>
      </c>
    </row>
    <row r="13" spans="1:8">
      <c r="A13" s="79" t="s">
        <v>353</v>
      </c>
      <c r="B13" s="112" t="s">
        <v>355</v>
      </c>
      <c r="C13" s="80" t="s">
        <v>354</v>
      </c>
      <c r="D13" s="81">
        <v>174.95</v>
      </c>
    </row>
    <row r="14" spans="1:8">
      <c r="A14" s="79" t="s">
        <v>357</v>
      </c>
      <c r="B14" s="112" t="s">
        <v>356</v>
      </c>
      <c r="C14" s="80" t="s">
        <v>354</v>
      </c>
      <c r="D14" s="81">
        <v>174.95</v>
      </c>
    </row>
    <row r="15" spans="1:8">
      <c r="A15" s="79" t="s">
        <v>362</v>
      </c>
      <c r="B15" s="112" t="s">
        <v>361</v>
      </c>
      <c r="C15" s="80" t="s">
        <v>354</v>
      </c>
      <c r="D15" s="81">
        <v>174.95</v>
      </c>
    </row>
    <row r="16" spans="1:8">
      <c r="A16" s="79" t="s">
        <v>359</v>
      </c>
      <c r="B16" s="112" t="s">
        <v>358</v>
      </c>
      <c r="C16" s="80" t="s">
        <v>360</v>
      </c>
      <c r="D16" s="81">
        <v>24.99</v>
      </c>
    </row>
    <row r="17" spans="1:8">
      <c r="A17" s="79" t="s">
        <v>365</v>
      </c>
      <c r="B17" s="112" t="s">
        <v>364</v>
      </c>
      <c r="C17" s="80" t="s">
        <v>366</v>
      </c>
      <c r="D17" s="81">
        <v>229.99</v>
      </c>
    </row>
    <row r="18" spans="1:8">
      <c r="A18" s="119" t="s">
        <v>1581</v>
      </c>
      <c r="B18" s="113"/>
      <c r="C18" s="82"/>
      <c r="D18" s="82"/>
    </row>
    <row r="19" spans="1:8">
      <c r="A19" s="82" t="s">
        <v>369</v>
      </c>
      <c r="B19" s="113" t="s">
        <v>368</v>
      </c>
      <c r="C19" s="83" t="s">
        <v>370</v>
      </c>
      <c r="D19" s="84">
        <v>34.99</v>
      </c>
    </row>
    <row r="20" spans="1:8">
      <c r="A20" s="120" t="s">
        <v>1582</v>
      </c>
      <c r="B20" s="114"/>
      <c r="C20" s="86"/>
      <c r="D20" s="87"/>
    </row>
    <row r="21" spans="1:8">
      <c r="A21" s="85" t="s">
        <v>466</v>
      </c>
      <c r="B21" s="114" t="s">
        <v>464</v>
      </c>
      <c r="C21" s="86" t="s">
        <v>465</v>
      </c>
      <c r="D21" s="87">
        <v>224.99</v>
      </c>
    </row>
    <row r="22" spans="1:8">
      <c r="A22" s="88" t="s">
        <v>469</v>
      </c>
      <c r="B22" s="115" t="s">
        <v>467</v>
      </c>
      <c r="C22" s="89" t="s">
        <v>468</v>
      </c>
      <c r="D22" s="88">
        <v>70.989999999999995</v>
      </c>
    </row>
    <row r="23" spans="1:8">
      <c r="A23" s="85" t="s">
        <v>472</v>
      </c>
      <c r="B23" s="114" t="s">
        <v>471</v>
      </c>
      <c r="C23" s="86" t="s">
        <v>470</v>
      </c>
      <c r="D23" s="87">
        <v>79.989999999999995</v>
      </c>
    </row>
    <row r="24" spans="1:8">
      <c r="A24" s="121" t="s">
        <v>1583</v>
      </c>
      <c r="B24" s="116"/>
      <c r="C24" s="78"/>
      <c r="D24" s="77"/>
    </row>
    <row r="25" spans="1:8">
      <c r="A25" s="77" t="s">
        <v>474</v>
      </c>
      <c r="B25" s="116" t="s">
        <v>473</v>
      </c>
      <c r="C25" s="78" t="s">
        <v>475</v>
      </c>
      <c r="D25" s="77">
        <v>99.99</v>
      </c>
    </row>
    <row r="26" spans="1:8">
      <c r="A26" s="77" t="s">
        <v>477</v>
      </c>
      <c r="B26" s="116" t="s">
        <v>476</v>
      </c>
      <c r="C26" s="78" t="s">
        <v>478</v>
      </c>
      <c r="D26" s="77">
        <v>179.99</v>
      </c>
    </row>
    <row r="27" spans="1:8">
      <c r="A27" s="77" t="s">
        <v>481</v>
      </c>
      <c r="B27" s="116" t="s">
        <v>479</v>
      </c>
      <c r="C27" s="78" t="s">
        <v>480</v>
      </c>
      <c r="D27" s="77">
        <v>49.99</v>
      </c>
    </row>
    <row r="28" spans="1:8">
      <c r="A28" s="77" t="s">
        <v>484</v>
      </c>
      <c r="B28" s="116" t="s">
        <v>482</v>
      </c>
      <c r="C28" s="78" t="s">
        <v>483</v>
      </c>
      <c r="D28" s="77">
        <v>89.99</v>
      </c>
    </row>
    <row r="29" spans="1:8">
      <c r="A29" s="122" t="s">
        <v>524</v>
      </c>
      <c r="B29" s="117"/>
      <c r="C29" s="91"/>
      <c r="D29" s="90"/>
    </row>
    <row r="30" spans="1:8">
      <c r="A30" s="77" t="s">
        <v>1755</v>
      </c>
      <c r="B30" s="117" t="s">
        <v>556</v>
      </c>
      <c r="C30" s="91" t="s">
        <v>854</v>
      </c>
      <c r="D30" s="90">
        <v>179.99</v>
      </c>
      <c r="H30" s="54"/>
    </row>
    <row r="31" spans="1:8">
      <c r="A31" s="77" t="s">
        <v>526</v>
      </c>
      <c r="B31" s="117" t="s">
        <v>558</v>
      </c>
      <c r="C31" s="91" t="s">
        <v>557</v>
      </c>
      <c r="D31" s="90">
        <v>179.99</v>
      </c>
      <c r="H31" s="54"/>
    </row>
    <row r="32" spans="1:8">
      <c r="A32" s="77" t="s">
        <v>1754</v>
      </c>
      <c r="B32" s="117" t="s">
        <v>559</v>
      </c>
      <c r="C32" s="91" t="s">
        <v>560</v>
      </c>
      <c r="D32" s="90">
        <v>119.99</v>
      </c>
      <c r="H32" s="54"/>
    </row>
    <row r="33" spans="1:8">
      <c r="A33" s="77" t="s">
        <v>1732</v>
      </c>
      <c r="B33" s="117" t="s">
        <v>564</v>
      </c>
      <c r="C33" s="91" t="s">
        <v>565</v>
      </c>
      <c r="D33" s="90">
        <v>239.99</v>
      </c>
      <c r="H33" s="54"/>
    </row>
    <row r="34" spans="1:8">
      <c r="A34" s="77" t="s">
        <v>1735</v>
      </c>
      <c r="B34" s="117" t="s">
        <v>561</v>
      </c>
      <c r="C34" s="91" t="s">
        <v>566</v>
      </c>
      <c r="D34" s="90">
        <v>249.99</v>
      </c>
      <c r="H34" s="54"/>
    </row>
    <row r="35" spans="1:8">
      <c r="A35" s="77" t="s">
        <v>1734</v>
      </c>
      <c r="B35" s="117" t="s">
        <v>567</v>
      </c>
      <c r="C35" s="91" t="s">
        <v>568</v>
      </c>
      <c r="D35" s="90">
        <v>269.99</v>
      </c>
      <c r="H35" s="54"/>
    </row>
    <row r="36" spans="1:8">
      <c r="A36" s="77" t="s">
        <v>1733</v>
      </c>
      <c r="B36" s="117" t="s">
        <v>562</v>
      </c>
      <c r="C36" s="91" t="s">
        <v>569</v>
      </c>
      <c r="D36" s="90">
        <v>299.99</v>
      </c>
      <c r="H36" s="54"/>
    </row>
    <row r="37" spans="1:8">
      <c r="A37" s="77" t="s">
        <v>1736</v>
      </c>
      <c r="B37" s="117" t="s">
        <v>570</v>
      </c>
      <c r="C37" s="91" t="s">
        <v>571</v>
      </c>
      <c r="D37" s="90">
        <v>369.99</v>
      </c>
      <c r="H37" s="54"/>
    </row>
    <row r="38" spans="1:8">
      <c r="A38" s="77" t="s">
        <v>1742</v>
      </c>
      <c r="B38" s="117" t="s">
        <v>563</v>
      </c>
      <c r="C38" s="91" t="s">
        <v>575</v>
      </c>
      <c r="D38" s="90">
        <v>234.99</v>
      </c>
      <c r="H38" s="54"/>
    </row>
    <row r="39" spans="1:8">
      <c r="A39" s="77" t="s">
        <v>1743</v>
      </c>
      <c r="B39" s="117" t="s">
        <v>576</v>
      </c>
      <c r="C39" s="91" t="s">
        <v>577</v>
      </c>
      <c r="D39" s="90">
        <v>249.99</v>
      </c>
      <c r="H39" s="54"/>
    </row>
    <row r="40" spans="1:8">
      <c r="A40" s="77" t="s">
        <v>1756</v>
      </c>
      <c r="B40" s="117" t="s">
        <v>578</v>
      </c>
      <c r="C40" s="91" t="s">
        <v>580</v>
      </c>
      <c r="D40" s="90">
        <v>84.99</v>
      </c>
      <c r="H40" s="54"/>
    </row>
    <row r="41" spans="1:8">
      <c r="A41" s="77" t="s">
        <v>1757</v>
      </c>
      <c r="B41" s="117" t="s">
        <v>579</v>
      </c>
      <c r="C41" s="91" t="s">
        <v>581</v>
      </c>
      <c r="D41" s="90">
        <v>89.99</v>
      </c>
      <c r="H41" s="54"/>
    </row>
    <row r="42" spans="1:8">
      <c r="A42" s="77" t="s">
        <v>1737</v>
      </c>
      <c r="B42" s="117" t="s">
        <v>572</v>
      </c>
      <c r="C42" s="91" t="s">
        <v>600</v>
      </c>
      <c r="D42" s="90">
        <v>189.99</v>
      </c>
      <c r="H42" s="55"/>
    </row>
    <row r="43" spans="1:8">
      <c r="A43" s="77" t="s">
        <v>1739</v>
      </c>
      <c r="B43" s="117" t="s">
        <v>573</v>
      </c>
      <c r="C43" s="91" t="s">
        <v>601</v>
      </c>
      <c r="D43" s="90">
        <v>214.99</v>
      </c>
      <c r="H43" s="55"/>
    </row>
    <row r="44" spans="1:8">
      <c r="A44" s="77" t="s">
        <v>1740</v>
      </c>
      <c r="B44" s="117" t="s">
        <v>603</v>
      </c>
      <c r="C44" s="91" t="s">
        <v>604</v>
      </c>
      <c r="D44" s="90">
        <v>329.99</v>
      </c>
      <c r="H44" s="55"/>
    </row>
    <row r="45" spans="1:8">
      <c r="A45" s="77" t="s">
        <v>1738</v>
      </c>
      <c r="B45" s="117" t="s">
        <v>602</v>
      </c>
      <c r="C45" s="91" t="s">
        <v>605</v>
      </c>
      <c r="D45" s="90">
        <v>299.99</v>
      </c>
      <c r="H45" s="55"/>
    </row>
    <row r="46" spans="1:8">
      <c r="A46" s="77" t="s">
        <v>1741</v>
      </c>
      <c r="B46" s="117" t="s">
        <v>607</v>
      </c>
      <c r="C46" s="91" t="s">
        <v>606</v>
      </c>
      <c r="D46" s="90">
        <v>369.99</v>
      </c>
      <c r="H46" s="56"/>
    </row>
    <row r="47" spans="1:8" ht="14.65" thickBot="1">
      <c r="A47" s="136" t="s">
        <v>1741</v>
      </c>
      <c r="B47" s="117" t="s">
        <v>574</v>
      </c>
      <c r="C47" s="91" t="s">
        <v>608</v>
      </c>
      <c r="D47" s="90">
        <v>499.99</v>
      </c>
      <c r="H47" s="57"/>
    </row>
    <row r="48" spans="1:8">
      <c r="A48" s="77" t="s">
        <v>1753</v>
      </c>
      <c r="B48" s="117" t="s">
        <v>609</v>
      </c>
      <c r="C48" s="91" t="s">
        <v>610</v>
      </c>
      <c r="D48" s="90">
        <v>29.99</v>
      </c>
    </row>
    <row r="49" spans="1:5">
      <c r="A49" s="77" t="s">
        <v>1752</v>
      </c>
      <c r="B49" s="117" t="s">
        <v>611</v>
      </c>
      <c r="C49" s="91" t="s">
        <v>612</v>
      </c>
      <c r="D49" s="90">
        <v>29.99</v>
      </c>
    </row>
    <row r="50" spans="1:5">
      <c r="A50" s="90" t="s">
        <v>545</v>
      </c>
      <c r="B50" s="117" t="s">
        <v>613</v>
      </c>
      <c r="C50" s="91" t="s">
        <v>614</v>
      </c>
      <c r="D50" s="90">
        <v>14.99</v>
      </c>
    </row>
    <row r="51" spans="1:5">
      <c r="A51" s="77" t="s">
        <v>1748</v>
      </c>
      <c r="B51" s="117" t="s">
        <v>598</v>
      </c>
      <c r="C51" s="91" t="s">
        <v>599</v>
      </c>
      <c r="D51" s="90">
        <v>9.99</v>
      </c>
    </row>
    <row r="52" spans="1:5">
      <c r="A52" s="77" t="s">
        <v>1749</v>
      </c>
      <c r="B52" s="117" t="s">
        <v>582</v>
      </c>
      <c r="C52" s="91" t="s">
        <v>586</v>
      </c>
      <c r="D52" s="90">
        <v>9.99</v>
      </c>
    </row>
    <row r="53" spans="1:5">
      <c r="A53" s="77" t="s">
        <v>1751</v>
      </c>
      <c r="B53" s="117" t="s">
        <v>583</v>
      </c>
      <c r="C53" s="91" t="s">
        <v>587</v>
      </c>
      <c r="D53" s="90">
        <v>9.99</v>
      </c>
    </row>
    <row r="54" spans="1:5">
      <c r="A54" s="77" t="s">
        <v>1758</v>
      </c>
      <c r="B54" s="117" t="s">
        <v>584</v>
      </c>
      <c r="C54" s="91" t="s">
        <v>588</v>
      </c>
      <c r="D54" s="90">
        <v>9.99</v>
      </c>
    </row>
    <row r="55" spans="1:5">
      <c r="A55" s="77" t="s">
        <v>1750</v>
      </c>
      <c r="B55" s="117" t="s">
        <v>585</v>
      </c>
      <c r="C55" s="91" t="s">
        <v>589</v>
      </c>
      <c r="D55" s="90">
        <v>9.99</v>
      </c>
    </row>
    <row r="56" spans="1:5">
      <c r="A56" s="77" t="s">
        <v>1744</v>
      </c>
      <c r="B56" s="117" t="s">
        <v>590</v>
      </c>
      <c r="C56" s="91" t="s">
        <v>591</v>
      </c>
      <c r="D56" s="90">
        <v>9.99</v>
      </c>
    </row>
    <row r="57" spans="1:5">
      <c r="A57" s="77" t="s">
        <v>1747</v>
      </c>
      <c r="B57" s="117" t="s">
        <v>592</v>
      </c>
      <c r="C57" s="91" t="s">
        <v>593</v>
      </c>
      <c r="D57" s="90">
        <v>9.99</v>
      </c>
    </row>
    <row r="58" spans="1:5">
      <c r="A58" s="77" t="s">
        <v>1745</v>
      </c>
      <c r="B58" s="117" t="s">
        <v>594</v>
      </c>
      <c r="C58" s="91" t="s">
        <v>595</v>
      </c>
      <c r="D58" s="90">
        <v>9.99</v>
      </c>
    </row>
    <row r="59" spans="1:5">
      <c r="A59" s="77" t="s">
        <v>1746</v>
      </c>
      <c r="B59" s="117" t="s">
        <v>596</v>
      </c>
      <c r="C59" s="91" t="s">
        <v>597</v>
      </c>
      <c r="D59" s="90">
        <v>9.99</v>
      </c>
    </row>
    <row r="60" spans="1:5">
      <c r="A60" s="123" t="s">
        <v>1590</v>
      </c>
      <c r="B60" s="15"/>
      <c r="C60" s="15"/>
      <c r="D60" s="15"/>
    </row>
    <row r="61" spans="1:5">
      <c r="A61" s="15" t="s">
        <v>1591</v>
      </c>
      <c r="B61" s="110" t="s">
        <v>1584</v>
      </c>
      <c r="C61" s="5" t="s">
        <v>1585</v>
      </c>
      <c r="D61" s="15">
        <v>199</v>
      </c>
      <c r="E61" t="s">
        <v>1588</v>
      </c>
    </row>
    <row r="62" spans="1:5">
      <c r="A62" s="15" t="s">
        <v>1592</v>
      </c>
      <c r="B62" s="110" t="s">
        <v>1586</v>
      </c>
      <c r="C62" s="5" t="s">
        <v>1587</v>
      </c>
      <c r="D62" s="15">
        <v>299</v>
      </c>
      <c r="E62" t="s">
        <v>1589</v>
      </c>
    </row>
    <row r="63" spans="1:5">
      <c r="A63" s="123" t="s">
        <v>1593</v>
      </c>
      <c r="B63" s="110"/>
      <c r="C63" s="5" t="s">
        <v>101</v>
      </c>
      <c r="D63" s="15"/>
    </row>
    <row r="64" spans="1:5">
      <c r="A64" s="15" t="s">
        <v>1594</v>
      </c>
      <c r="B64" s="110" t="s">
        <v>1595</v>
      </c>
      <c r="C64" s="5" t="s">
        <v>1596</v>
      </c>
      <c r="D64" s="15">
        <v>89.99</v>
      </c>
    </row>
    <row r="65" spans="1:6">
      <c r="A65" s="15" t="s">
        <v>1598</v>
      </c>
      <c r="B65" s="110" t="s">
        <v>1597</v>
      </c>
      <c r="C65" s="5" t="s">
        <v>1599</v>
      </c>
      <c r="D65" s="15">
        <v>179.99</v>
      </c>
    </row>
    <row r="66" spans="1:6">
      <c r="A66" s="15" t="s">
        <v>1601</v>
      </c>
      <c r="B66" s="110" t="s">
        <v>1600</v>
      </c>
      <c r="C66" s="5" t="s">
        <v>1602</v>
      </c>
      <c r="D66" s="15">
        <v>269.99</v>
      </c>
    </row>
    <row r="67" spans="1:6">
      <c r="A67" s="137" t="s">
        <v>1606</v>
      </c>
    </row>
    <row r="68" spans="1:6">
      <c r="A68" s="42" t="s">
        <v>1607</v>
      </c>
      <c r="B68" s="129" t="s">
        <v>1608</v>
      </c>
      <c r="C68" s="5" t="s">
        <v>1609</v>
      </c>
      <c r="D68">
        <v>19.989999999999998</v>
      </c>
    </row>
    <row r="69" spans="1:6">
      <c r="A69" s="42" t="s">
        <v>1611</v>
      </c>
      <c r="B69" s="129" t="s">
        <v>1610</v>
      </c>
      <c r="C69" s="5" t="s">
        <v>1612</v>
      </c>
      <c r="D69">
        <v>159.99</v>
      </c>
    </row>
    <row r="70" spans="1:6">
      <c r="A70" s="42" t="s">
        <v>1613</v>
      </c>
      <c r="B70" s="129" t="s">
        <v>1613</v>
      </c>
      <c r="C70" s="5" t="s">
        <v>1614</v>
      </c>
      <c r="D70">
        <v>349.98</v>
      </c>
    </row>
    <row r="71" spans="1:6">
      <c r="A71" s="137" t="s">
        <v>1615</v>
      </c>
    </row>
    <row r="72" spans="1:6">
      <c r="A72" s="42" t="s">
        <v>1616</v>
      </c>
      <c r="B72" s="111" t="s">
        <v>1617</v>
      </c>
      <c r="C72" s="5" t="s">
        <v>1618</v>
      </c>
      <c r="D72">
        <v>529.99</v>
      </c>
    </row>
    <row r="73" spans="1:6">
      <c r="A73" s="42" t="s">
        <v>1623</v>
      </c>
      <c r="B73" s="129" t="s">
        <v>1619</v>
      </c>
      <c r="C73" s="5" t="s">
        <v>1620</v>
      </c>
      <c r="D73">
        <v>729.99</v>
      </c>
    </row>
    <row r="74" spans="1:6">
      <c r="A74" s="42" t="s">
        <v>1624</v>
      </c>
      <c r="B74" s="111" t="s">
        <v>1622</v>
      </c>
      <c r="C74" s="5" t="s">
        <v>1621</v>
      </c>
      <c r="D74">
        <v>829.99</v>
      </c>
    </row>
    <row r="75" spans="1:6">
      <c r="A75" s="137" t="s">
        <v>1719</v>
      </c>
    </row>
    <row r="76" spans="1:6">
      <c r="A76" t="s">
        <v>1724</v>
      </c>
      <c r="B76" t="s">
        <v>1720</v>
      </c>
      <c r="C76" t="s">
        <v>1728</v>
      </c>
      <c r="D76">
        <v>99.95</v>
      </c>
    </row>
    <row r="77" spans="1:6">
      <c r="A77" t="s">
        <v>1725</v>
      </c>
      <c r="B77" t="s">
        <v>1721</v>
      </c>
      <c r="C77" t="s">
        <v>1729</v>
      </c>
      <c r="D77">
        <v>99.95</v>
      </c>
    </row>
    <row r="78" spans="1:6">
      <c r="A78" t="s">
        <v>1726</v>
      </c>
      <c r="B78" t="s">
        <v>1722</v>
      </c>
      <c r="C78" t="s">
        <v>1730</v>
      </c>
      <c r="D78">
        <v>129.94999999999999</v>
      </c>
      <c r="F78" t="s">
        <v>101</v>
      </c>
    </row>
    <row r="79" spans="1:6">
      <c r="A79" t="s">
        <v>1727</v>
      </c>
      <c r="B79" t="s">
        <v>1723</v>
      </c>
      <c r="C79" t="s">
        <v>1731</v>
      </c>
      <c r="D79">
        <v>179.95</v>
      </c>
    </row>
    <row r="80" spans="1:6">
      <c r="A80" s="118" t="s">
        <v>1759</v>
      </c>
    </row>
    <row r="81" spans="1:5">
      <c r="A81" s="111" t="s">
        <v>1760</v>
      </c>
      <c r="B81" s="111" t="s">
        <v>1761</v>
      </c>
      <c r="C81" t="s">
        <v>1762</v>
      </c>
      <c r="D81">
        <v>189.99</v>
      </c>
    </row>
    <row r="82" spans="1:5">
      <c r="A82" t="s">
        <v>1763</v>
      </c>
      <c r="B82" s="111" t="s">
        <v>1764</v>
      </c>
      <c r="C82" t="s">
        <v>1765</v>
      </c>
      <c r="D82">
        <v>29.99</v>
      </c>
    </row>
    <row r="83" spans="1:5">
      <c r="A83" t="s">
        <v>1767</v>
      </c>
      <c r="B83" s="111" t="s">
        <v>1766</v>
      </c>
      <c r="C83" t="s">
        <v>1768</v>
      </c>
      <c r="D83">
        <v>199.99</v>
      </c>
    </row>
    <row r="84" spans="1:5">
      <c r="A84" t="s">
        <v>1769</v>
      </c>
      <c r="B84" s="111" t="s">
        <v>1770</v>
      </c>
      <c r="C84" t="s">
        <v>1771</v>
      </c>
      <c r="D84">
        <v>599.99</v>
      </c>
    </row>
    <row r="85" spans="1:5">
      <c r="A85" s="118" t="s">
        <v>1772</v>
      </c>
    </row>
    <row r="86" spans="1:5">
      <c r="A86" s="32" t="s">
        <v>1773</v>
      </c>
      <c r="B86" s="32" t="s">
        <v>1774</v>
      </c>
      <c r="C86" s="32" t="s">
        <v>1774</v>
      </c>
      <c r="D86" s="32">
        <v>199</v>
      </c>
    </row>
    <row r="87" spans="1:5">
      <c r="A87" s="32" t="s">
        <v>1776</v>
      </c>
      <c r="B87" s="32" t="s">
        <v>1777</v>
      </c>
      <c r="C87" s="70" t="s">
        <v>1778</v>
      </c>
      <c r="D87" s="32">
        <v>199</v>
      </c>
    </row>
    <row r="88" spans="1:5">
      <c r="A88" s="138" t="s">
        <v>1779</v>
      </c>
      <c r="B88" s="138" t="s">
        <v>1780</v>
      </c>
      <c r="C88" s="139" t="s">
        <v>1781</v>
      </c>
      <c r="D88" s="138">
        <v>249</v>
      </c>
    </row>
    <row r="89" spans="1:5">
      <c r="A89" s="32" t="s">
        <v>1782</v>
      </c>
      <c r="B89" s="32" t="s">
        <v>4266</v>
      </c>
      <c r="C89" s="70" t="s">
        <v>1783</v>
      </c>
      <c r="D89" s="32">
        <v>119</v>
      </c>
    </row>
    <row r="90" spans="1:5">
      <c r="A90" s="32" t="s">
        <v>4251</v>
      </c>
      <c r="B90" s="32" t="s">
        <v>4259</v>
      </c>
      <c r="C90" s="70" t="s">
        <v>1785</v>
      </c>
      <c r="D90" s="32">
        <v>119</v>
      </c>
    </row>
    <row r="91" spans="1:5" s="149" customFormat="1">
      <c r="A91" s="110" t="s">
        <v>4250</v>
      </c>
      <c r="B91" s="110" t="s">
        <v>1784</v>
      </c>
      <c r="C91" s="194" t="s">
        <v>1785</v>
      </c>
      <c r="D91" s="110">
        <v>119</v>
      </c>
    </row>
    <row r="92" spans="1:5">
      <c r="A92" s="32" t="s">
        <v>4253</v>
      </c>
      <c r="B92" s="32" t="s">
        <v>4258</v>
      </c>
      <c r="C92" s="70" t="s">
        <v>1787</v>
      </c>
      <c r="D92" s="32">
        <v>169</v>
      </c>
    </row>
    <row r="93" spans="1:5" s="149" customFormat="1">
      <c r="A93" s="32" t="s">
        <v>4252</v>
      </c>
      <c r="B93" s="32" t="s">
        <v>4254</v>
      </c>
      <c r="C93" s="194" t="s">
        <v>1787</v>
      </c>
      <c r="D93" s="110">
        <v>169</v>
      </c>
      <c r="E93" s="149">
        <v>2</v>
      </c>
    </row>
    <row r="94" spans="1:5">
      <c r="A94" s="32" t="s">
        <v>4261</v>
      </c>
      <c r="B94" s="32" t="s">
        <v>4262</v>
      </c>
      <c r="C94" s="70" t="s">
        <v>1789</v>
      </c>
      <c r="D94" s="32">
        <v>169</v>
      </c>
    </row>
    <row r="95" spans="1:5" s="149" customFormat="1">
      <c r="A95" s="150" t="s">
        <v>4260</v>
      </c>
      <c r="B95" s="150" t="s">
        <v>1788</v>
      </c>
      <c r="C95" s="151" t="s">
        <v>1789</v>
      </c>
      <c r="D95" s="150">
        <v>169</v>
      </c>
    </row>
    <row r="96" spans="1:5">
      <c r="A96" s="138" t="s">
        <v>1790</v>
      </c>
      <c r="B96" s="138" t="s">
        <v>1791</v>
      </c>
      <c r="C96" s="139" t="s">
        <v>1792</v>
      </c>
      <c r="D96" s="138">
        <v>139</v>
      </c>
    </row>
    <row r="97" spans="1:5">
      <c r="A97" s="32" t="s">
        <v>4256</v>
      </c>
      <c r="B97" s="32" t="s">
        <v>4257</v>
      </c>
      <c r="C97" s="168" t="s">
        <v>1794</v>
      </c>
      <c r="D97" s="32">
        <v>169</v>
      </c>
      <c r="E97">
        <v>1</v>
      </c>
    </row>
    <row r="98" spans="1:5" s="149" customFormat="1">
      <c r="A98" s="110" t="s">
        <v>4255</v>
      </c>
      <c r="B98" s="110" t="s">
        <v>1793</v>
      </c>
      <c r="C98" s="195" t="s">
        <v>1794</v>
      </c>
      <c r="D98" s="110">
        <v>169</v>
      </c>
    </row>
    <row r="99" spans="1:5">
      <c r="A99" s="32" t="s">
        <v>4263</v>
      </c>
      <c r="B99" s="32" t="s">
        <v>4267</v>
      </c>
      <c r="C99" s="70" t="s">
        <v>1795</v>
      </c>
      <c r="D99" s="32">
        <v>149</v>
      </c>
    </row>
    <row r="100" spans="1:5" s="149" customFormat="1">
      <c r="A100" s="32" t="s">
        <v>4265</v>
      </c>
      <c r="B100" s="32" t="s">
        <v>4264</v>
      </c>
      <c r="C100" s="70" t="s">
        <v>1795</v>
      </c>
      <c r="D100" s="32">
        <v>149</v>
      </c>
    </row>
    <row r="101" spans="1:5">
      <c r="A101" s="138" t="s">
        <v>1790</v>
      </c>
      <c r="B101" s="138" t="s">
        <v>1796</v>
      </c>
      <c r="C101" s="139" t="s">
        <v>1797</v>
      </c>
      <c r="D101" s="138">
        <v>129</v>
      </c>
    </row>
    <row r="102" spans="1:5">
      <c r="A102" s="138" t="s">
        <v>1798</v>
      </c>
      <c r="B102" s="138" t="s">
        <v>1799</v>
      </c>
      <c r="C102" s="139" t="s">
        <v>1800</v>
      </c>
      <c r="D102" s="138">
        <v>49</v>
      </c>
    </row>
    <row r="103" spans="1:5">
      <c r="A103" s="138" t="s">
        <v>1801</v>
      </c>
      <c r="B103" s="138" t="s">
        <v>1802</v>
      </c>
      <c r="C103" s="139" t="s">
        <v>1803</v>
      </c>
      <c r="D103" s="138">
        <v>49</v>
      </c>
    </row>
    <row r="104" spans="1:5">
      <c r="A104" s="138" t="s">
        <v>1804</v>
      </c>
      <c r="B104" s="138" t="s">
        <v>1805</v>
      </c>
      <c r="C104" s="139" t="s">
        <v>1806</v>
      </c>
      <c r="D104" s="138">
        <v>49</v>
      </c>
    </row>
    <row r="105" spans="1:5">
      <c r="A105" s="138" t="s">
        <v>1807</v>
      </c>
      <c r="B105" s="138" t="s">
        <v>1808</v>
      </c>
      <c r="C105" s="139" t="s">
        <v>1809</v>
      </c>
      <c r="D105" s="138">
        <v>49</v>
      </c>
    </row>
    <row r="106" spans="1:5">
      <c r="A106" s="138" t="s">
        <v>1810</v>
      </c>
      <c r="B106" s="138" t="s">
        <v>1811</v>
      </c>
      <c r="C106" s="139" t="s">
        <v>1812</v>
      </c>
      <c r="D106" s="138">
        <v>15</v>
      </c>
    </row>
    <row r="107" spans="1:5">
      <c r="A107" s="140" t="s">
        <v>1813</v>
      </c>
      <c r="B107" s="138" t="s">
        <v>1814</v>
      </c>
      <c r="C107" s="139" t="s">
        <v>1815</v>
      </c>
      <c r="D107" s="138">
        <v>12</v>
      </c>
    </row>
    <row r="108" spans="1:5">
      <c r="A108" s="138" t="s">
        <v>1816</v>
      </c>
      <c r="B108" s="138" t="s">
        <v>1817</v>
      </c>
      <c r="C108" s="139" t="s">
        <v>1818</v>
      </c>
      <c r="D108" s="138">
        <v>9.99</v>
      </c>
    </row>
    <row r="109" spans="1:5">
      <c r="A109" s="138" t="s">
        <v>1819</v>
      </c>
      <c r="B109" s="138" t="s">
        <v>1820</v>
      </c>
      <c r="C109" s="139" t="s">
        <v>1821</v>
      </c>
      <c r="D109" s="138">
        <v>9</v>
      </c>
    </row>
    <row r="110" spans="1:5">
      <c r="A110" s="138" t="s">
        <v>1822</v>
      </c>
      <c r="B110" s="138" t="s">
        <v>1823</v>
      </c>
      <c r="C110" s="139" t="s">
        <v>1824</v>
      </c>
      <c r="D110" s="138">
        <v>5</v>
      </c>
    </row>
    <row r="111" spans="1:5">
      <c r="A111" s="118" t="s">
        <v>1825</v>
      </c>
    </row>
    <row r="112" spans="1:5">
      <c r="A112" s="142" t="s">
        <v>1826</v>
      </c>
      <c r="B112" s="142" t="s">
        <v>1827</v>
      </c>
      <c r="C112" s="143" t="s">
        <v>1828</v>
      </c>
      <c r="D112" s="142">
        <v>169.99</v>
      </c>
    </row>
    <row r="113" spans="1:5">
      <c r="A113" s="142" t="s">
        <v>1829</v>
      </c>
      <c r="B113" s="142" t="s">
        <v>1830</v>
      </c>
      <c r="C113" s="143" t="s">
        <v>1831</v>
      </c>
      <c r="D113" s="142">
        <v>99.99</v>
      </c>
    </row>
    <row r="114" spans="1:5">
      <c r="A114" s="142" t="s">
        <v>1832</v>
      </c>
      <c r="B114" s="142" t="s">
        <v>1833</v>
      </c>
      <c r="C114" s="143" t="s">
        <v>1834</v>
      </c>
      <c r="D114" s="142">
        <v>199.99</v>
      </c>
    </row>
    <row r="115" spans="1:5">
      <c r="A115" s="142" t="s">
        <v>1835</v>
      </c>
      <c r="B115" s="142" t="s">
        <v>1836</v>
      </c>
      <c r="C115" s="143" t="s">
        <v>1837</v>
      </c>
      <c r="D115" s="142">
        <v>129.99</v>
      </c>
    </row>
    <row r="116" spans="1:5">
      <c r="A116" s="142" t="s">
        <v>1838</v>
      </c>
      <c r="B116" s="142" t="s">
        <v>1838</v>
      </c>
      <c r="C116" s="143" t="s">
        <v>1839</v>
      </c>
      <c r="D116" s="142">
        <v>249.99</v>
      </c>
    </row>
    <row r="117" spans="1:5">
      <c r="A117" s="142" t="s">
        <v>1840</v>
      </c>
      <c r="B117" s="142" t="s">
        <v>1841</v>
      </c>
      <c r="C117" s="143" t="s">
        <v>1842</v>
      </c>
      <c r="D117" s="142">
        <v>69.989999999999995</v>
      </c>
    </row>
    <row r="118" spans="1:5">
      <c r="A118" s="142" t="s">
        <v>1843</v>
      </c>
      <c r="B118" s="142" t="s">
        <v>1844</v>
      </c>
      <c r="C118" s="143" t="s">
        <v>1845</v>
      </c>
      <c r="D118" s="142">
        <v>49.99</v>
      </c>
    </row>
    <row r="119" spans="1:5">
      <c r="A119" s="142" t="s">
        <v>1846</v>
      </c>
      <c r="B119" s="142" t="s">
        <v>1847</v>
      </c>
      <c r="C119" s="143" t="s">
        <v>1848</v>
      </c>
      <c r="D119" s="142">
        <v>299.99</v>
      </c>
      <c r="E119" s="42" t="s">
        <v>2245</v>
      </c>
    </row>
    <row r="120" spans="1:5">
      <c r="A120" s="142" t="s">
        <v>1849</v>
      </c>
      <c r="B120" s="142" t="s">
        <v>1850</v>
      </c>
      <c r="C120" s="143" t="s">
        <v>1851</v>
      </c>
      <c r="D120" s="142">
        <v>699.99</v>
      </c>
      <c r="E120" s="42" t="s">
        <v>2245</v>
      </c>
    </row>
    <row r="121" spans="1:5">
      <c r="A121" s="142" t="s">
        <v>1852</v>
      </c>
      <c r="B121" s="142" t="s">
        <v>1853</v>
      </c>
      <c r="C121" s="143" t="s">
        <v>1854</v>
      </c>
      <c r="D121" s="142">
        <v>99.99</v>
      </c>
    </row>
    <row r="122" spans="1:5">
      <c r="A122" s="142" t="s">
        <v>1855</v>
      </c>
      <c r="B122" s="142" t="s">
        <v>1856</v>
      </c>
      <c r="C122" s="143" t="s">
        <v>1857</v>
      </c>
      <c r="D122" s="142">
        <v>199.99</v>
      </c>
    </row>
    <row r="123" spans="1:5">
      <c r="A123" s="142" t="s">
        <v>1858</v>
      </c>
      <c r="B123" s="142" t="s">
        <v>1859</v>
      </c>
      <c r="C123" s="143" t="s">
        <v>1860</v>
      </c>
      <c r="D123" s="142">
        <v>199.99</v>
      </c>
    </row>
    <row r="124" spans="1:5">
      <c r="A124" s="142" t="s">
        <v>1861</v>
      </c>
      <c r="B124" s="142" t="s">
        <v>1862</v>
      </c>
      <c r="C124" s="143" t="s">
        <v>1863</v>
      </c>
      <c r="D124" s="142">
        <v>299.99</v>
      </c>
    </row>
    <row r="125" spans="1:5">
      <c r="A125" s="142" t="s">
        <v>1864</v>
      </c>
      <c r="B125" s="142" t="s">
        <v>1865</v>
      </c>
      <c r="C125" s="143" t="s">
        <v>1866</v>
      </c>
      <c r="D125" s="142">
        <v>399.99</v>
      </c>
    </row>
    <row r="126" spans="1:5">
      <c r="A126" s="142" t="s">
        <v>1867</v>
      </c>
      <c r="B126" s="142" t="s">
        <v>1868</v>
      </c>
      <c r="C126" s="143" t="s">
        <v>1869</v>
      </c>
      <c r="D126" s="142">
        <v>3999.99</v>
      </c>
    </row>
    <row r="127" spans="1:5">
      <c r="A127" s="142" t="s">
        <v>1870</v>
      </c>
      <c r="B127" s="142" t="s">
        <v>1871</v>
      </c>
      <c r="C127" s="143" t="s">
        <v>1872</v>
      </c>
      <c r="D127" s="142">
        <v>5999.99</v>
      </c>
    </row>
    <row r="128" spans="1:5">
      <c r="A128" s="142" t="s">
        <v>1873</v>
      </c>
      <c r="B128" s="142" t="s">
        <v>1874</v>
      </c>
      <c r="C128" s="143" t="s">
        <v>1875</v>
      </c>
      <c r="D128" s="142">
        <v>999.99</v>
      </c>
    </row>
    <row r="129" spans="1:4">
      <c r="A129" s="142" t="s">
        <v>1876</v>
      </c>
      <c r="B129" s="142" t="s">
        <v>1877</v>
      </c>
      <c r="C129" s="143" t="s">
        <v>1878</v>
      </c>
      <c r="D129" s="142">
        <v>1699.99</v>
      </c>
    </row>
    <row r="130" spans="1:4">
      <c r="A130" s="142" t="s">
        <v>1879</v>
      </c>
      <c r="B130" s="142" t="s">
        <v>1880</v>
      </c>
      <c r="C130" s="143" t="s">
        <v>1881</v>
      </c>
      <c r="D130" s="142">
        <v>999.99</v>
      </c>
    </row>
    <row r="131" spans="1:4">
      <c r="A131" s="142" t="s">
        <v>1882</v>
      </c>
      <c r="B131" s="142" t="s">
        <v>1883</v>
      </c>
      <c r="C131" s="143" t="s">
        <v>1884</v>
      </c>
      <c r="D131" s="142">
        <v>1999.99</v>
      </c>
    </row>
    <row r="132" spans="1:4">
      <c r="A132" s="142" t="s">
        <v>1885</v>
      </c>
      <c r="B132" s="142" t="s">
        <v>1886</v>
      </c>
      <c r="C132" s="143" t="s">
        <v>1887</v>
      </c>
      <c r="D132" s="142">
        <v>1249.99</v>
      </c>
    </row>
    <row r="133" spans="1:4">
      <c r="A133" s="142" t="s">
        <v>1888</v>
      </c>
      <c r="B133" s="142" t="s">
        <v>1889</v>
      </c>
      <c r="C133" s="143" t="s">
        <v>1890</v>
      </c>
      <c r="D133" s="142">
        <v>299.99</v>
      </c>
    </row>
    <row r="134" spans="1:4">
      <c r="A134" s="142" t="s">
        <v>1891</v>
      </c>
      <c r="B134" s="142" t="s">
        <v>1892</v>
      </c>
      <c r="C134" s="143" t="s">
        <v>1893</v>
      </c>
      <c r="D134" s="142">
        <v>999.99</v>
      </c>
    </row>
    <row r="135" spans="1:4">
      <c r="A135" s="142" t="s">
        <v>1894</v>
      </c>
      <c r="B135" s="142" t="s">
        <v>1895</v>
      </c>
      <c r="C135" s="143" t="s">
        <v>1896</v>
      </c>
      <c r="D135" s="142">
        <v>699.99</v>
      </c>
    </row>
    <row r="136" spans="1:4">
      <c r="A136" s="142" t="s">
        <v>1897</v>
      </c>
      <c r="B136" s="142" t="s">
        <v>1898</v>
      </c>
      <c r="C136" s="143" t="s">
        <v>1899</v>
      </c>
      <c r="D136" s="142">
        <v>4299.99</v>
      </c>
    </row>
    <row r="137" spans="1:4">
      <c r="A137" s="142" t="s">
        <v>1900</v>
      </c>
      <c r="B137" s="142" t="s">
        <v>1901</v>
      </c>
      <c r="C137" s="143" t="s">
        <v>1902</v>
      </c>
      <c r="D137" s="142">
        <v>3495</v>
      </c>
    </row>
    <row r="138" spans="1:4">
      <c r="A138" s="142" t="s">
        <v>1903</v>
      </c>
      <c r="B138" s="142" t="s">
        <v>1904</v>
      </c>
      <c r="C138" s="143" t="s">
        <v>1905</v>
      </c>
      <c r="D138" s="142">
        <v>99.99</v>
      </c>
    </row>
    <row r="139" spans="1:4">
      <c r="A139" s="142" t="s">
        <v>1906</v>
      </c>
      <c r="B139" s="142" t="s">
        <v>1907</v>
      </c>
      <c r="C139" s="143" t="s">
        <v>1908</v>
      </c>
      <c r="D139" s="142">
        <v>89.99</v>
      </c>
    </row>
    <row r="140" spans="1:4">
      <c r="A140" s="142" t="s">
        <v>1909</v>
      </c>
      <c r="B140" s="142" t="s">
        <v>1910</v>
      </c>
      <c r="C140" s="143" t="s">
        <v>1911</v>
      </c>
      <c r="D140" s="142">
        <v>149.99</v>
      </c>
    </row>
    <row r="141" spans="1:4">
      <c r="A141" s="142" t="s">
        <v>1912</v>
      </c>
      <c r="B141" s="142" t="s">
        <v>1913</v>
      </c>
      <c r="C141" s="143" t="s">
        <v>1914</v>
      </c>
      <c r="D141" s="142">
        <v>199.99</v>
      </c>
    </row>
    <row r="142" spans="1:4">
      <c r="A142" s="142" t="s">
        <v>1915</v>
      </c>
      <c r="B142" s="142" t="s">
        <v>1916</v>
      </c>
      <c r="C142" s="143" t="s">
        <v>1917</v>
      </c>
      <c r="D142" s="142">
        <v>99.99</v>
      </c>
    </row>
    <row r="143" spans="1:4">
      <c r="A143" s="142" t="s">
        <v>1918</v>
      </c>
      <c r="B143" s="142" t="s">
        <v>1919</v>
      </c>
      <c r="C143" s="143" t="s">
        <v>1920</v>
      </c>
      <c r="D143" s="142">
        <v>49.99</v>
      </c>
    </row>
    <row r="144" spans="1:4">
      <c r="A144" s="142" t="s">
        <v>1921</v>
      </c>
      <c r="B144" s="142" t="s">
        <v>1922</v>
      </c>
      <c r="C144" s="143" t="s">
        <v>1923</v>
      </c>
      <c r="D144" s="142">
        <v>59.99</v>
      </c>
    </row>
    <row r="145" spans="1:4">
      <c r="A145" s="142" t="s">
        <v>1924</v>
      </c>
      <c r="B145" s="142" t="s">
        <v>1925</v>
      </c>
      <c r="C145" s="143" t="s">
        <v>1926</v>
      </c>
      <c r="D145" s="142">
        <v>69.989999999999995</v>
      </c>
    </row>
    <row r="146" spans="1:4">
      <c r="A146" s="142" t="s">
        <v>1927</v>
      </c>
      <c r="B146" s="142" t="s">
        <v>1928</v>
      </c>
      <c r="C146" s="143" t="s">
        <v>1929</v>
      </c>
      <c r="D146" s="142">
        <v>69.989999999999995</v>
      </c>
    </row>
    <row r="147" spans="1:4">
      <c r="A147" s="142" t="s">
        <v>1930</v>
      </c>
      <c r="B147" s="142" t="s">
        <v>1931</v>
      </c>
      <c r="C147" s="143" t="s">
        <v>1932</v>
      </c>
      <c r="D147" s="142">
        <v>99.99</v>
      </c>
    </row>
    <row r="148" spans="1:4">
      <c r="A148" s="142" t="s">
        <v>1933</v>
      </c>
      <c r="B148" s="142" t="s">
        <v>1934</v>
      </c>
      <c r="C148" s="143" t="s">
        <v>1935</v>
      </c>
      <c r="D148" s="144" t="s">
        <v>1936</v>
      </c>
    </row>
    <row r="149" spans="1:4">
      <c r="A149" s="142" t="s">
        <v>1937</v>
      </c>
      <c r="B149" s="142" t="s">
        <v>1938</v>
      </c>
      <c r="C149" s="143" t="s">
        <v>1939</v>
      </c>
      <c r="D149" s="144" t="s">
        <v>1936</v>
      </c>
    </row>
    <row r="150" spans="1:4">
      <c r="A150" s="142" t="s">
        <v>1940</v>
      </c>
      <c r="B150" s="142" t="s">
        <v>1941</v>
      </c>
      <c r="C150" s="143" t="s">
        <v>1942</v>
      </c>
      <c r="D150" s="142">
        <v>5.99</v>
      </c>
    </row>
    <row r="151" spans="1:4">
      <c r="A151" s="142" t="s">
        <v>1943</v>
      </c>
      <c r="B151" s="142" t="s">
        <v>1944</v>
      </c>
      <c r="C151" s="143" t="s">
        <v>1945</v>
      </c>
      <c r="D151" s="142">
        <v>15.99</v>
      </c>
    </row>
    <row r="152" spans="1:4">
      <c r="A152" s="142" t="s">
        <v>1946</v>
      </c>
      <c r="B152" s="142" t="s">
        <v>1947</v>
      </c>
      <c r="C152" s="143" t="s">
        <v>1948</v>
      </c>
      <c r="D152" s="142">
        <v>4.99</v>
      </c>
    </row>
    <row r="153" spans="1:4">
      <c r="A153" s="142" t="s">
        <v>1949</v>
      </c>
      <c r="B153" s="142" t="s">
        <v>1950</v>
      </c>
      <c r="C153" s="143" t="s">
        <v>1951</v>
      </c>
      <c r="D153" s="142">
        <v>4.99</v>
      </c>
    </row>
    <row r="154" spans="1:4">
      <c r="A154" s="142" t="s">
        <v>1952</v>
      </c>
      <c r="B154" s="142" t="s">
        <v>1953</v>
      </c>
      <c r="C154" s="143" t="s">
        <v>1954</v>
      </c>
      <c r="D154" s="142">
        <v>15.99</v>
      </c>
    </row>
    <row r="155" spans="1:4">
      <c r="A155" s="142" t="s">
        <v>1955</v>
      </c>
      <c r="B155" s="142" t="s">
        <v>1956</v>
      </c>
      <c r="C155" s="143" t="s">
        <v>1957</v>
      </c>
      <c r="D155" s="142">
        <v>2.99</v>
      </c>
    </row>
    <row r="156" spans="1:4">
      <c r="A156" s="142" t="s">
        <v>1958</v>
      </c>
      <c r="B156" s="142" t="s">
        <v>1959</v>
      </c>
      <c r="C156" s="143" t="s">
        <v>1960</v>
      </c>
      <c r="D156" s="142">
        <v>2.99</v>
      </c>
    </row>
    <row r="157" spans="1:4">
      <c r="A157" s="142" t="s">
        <v>1961</v>
      </c>
      <c r="B157" s="142" t="s">
        <v>1962</v>
      </c>
      <c r="C157" s="143" t="s">
        <v>1963</v>
      </c>
      <c r="D157" s="142">
        <v>2.99</v>
      </c>
    </row>
    <row r="158" spans="1:4">
      <c r="A158" s="142" t="s">
        <v>1964</v>
      </c>
      <c r="B158" s="142" t="s">
        <v>1965</v>
      </c>
      <c r="C158" s="143" t="s">
        <v>1966</v>
      </c>
      <c r="D158" s="142">
        <v>2.99</v>
      </c>
    </row>
    <row r="159" spans="1:4">
      <c r="A159" s="142" t="s">
        <v>1967</v>
      </c>
      <c r="B159" s="142" t="s">
        <v>1968</v>
      </c>
      <c r="C159" s="143" t="s">
        <v>1969</v>
      </c>
      <c r="D159" s="142">
        <v>4.99</v>
      </c>
    </row>
    <row r="160" spans="1:4">
      <c r="A160" s="142" t="s">
        <v>1970</v>
      </c>
      <c r="B160" s="142" t="s">
        <v>1971</v>
      </c>
      <c r="C160" s="143" t="s">
        <v>1972</v>
      </c>
      <c r="D160" s="142">
        <v>4.99</v>
      </c>
    </row>
    <row r="161" spans="1:4">
      <c r="A161" s="142" t="s">
        <v>1973</v>
      </c>
      <c r="B161" s="142" t="s">
        <v>1974</v>
      </c>
      <c r="C161" s="143" t="s">
        <v>1975</v>
      </c>
      <c r="D161" s="142">
        <v>10.99</v>
      </c>
    </row>
    <row r="162" spans="1:4">
      <c r="A162" s="142" t="s">
        <v>1976</v>
      </c>
      <c r="B162" s="142" t="s">
        <v>1977</v>
      </c>
      <c r="C162" s="143" t="s">
        <v>1978</v>
      </c>
      <c r="D162" s="142">
        <v>0.99</v>
      </c>
    </row>
    <row r="163" spans="1:4">
      <c r="A163" s="118" t="s">
        <v>2091</v>
      </c>
    </row>
    <row r="164" spans="1:4">
      <c r="A164" s="145" t="s">
        <v>1979</v>
      </c>
      <c r="B164" s="145" t="s">
        <v>1979</v>
      </c>
      <c r="C164" s="146" t="s">
        <v>1980</v>
      </c>
      <c r="D164" s="145">
        <v>34.99</v>
      </c>
    </row>
    <row r="165" spans="1:4">
      <c r="A165" s="145" t="s">
        <v>1981</v>
      </c>
      <c r="B165" s="145" t="s">
        <v>1981</v>
      </c>
      <c r="C165" s="146" t="s">
        <v>1982</v>
      </c>
      <c r="D165" s="145">
        <v>129.99</v>
      </c>
    </row>
    <row r="166" spans="1:4">
      <c r="A166" s="145" t="s">
        <v>1983</v>
      </c>
      <c r="B166" s="145" t="s">
        <v>1983</v>
      </c>
      <c r="C166" s="146" t="s">
        <v>1984</v>
      </c>
      <c r="D166" s="145">
        <v>39.99</v>
      </c>
    </row>
    <row r="167" spans="1:4">
      <c r="A167" s="145" t="s">
        <v>1985</v>
      </c>
      <c r="B167" s="145" t="s">
        <v>1985</v>
      </c>
      <c r="C167" s="146" t="s">
        <v>1986</v>
      </c>
      <c r="D167" s="145">
        <v>24.99</v>
      </c>
    </row>
    <row r="168" spans="1:4">
      <c r="A168" s="145" t="s">
        <v>1987</v>
      </c>
      <c r="B168" s="145" t="s">
        <v>1987</v>
      </c>
      <c r="C168" s="146" t="s">
        <v>1988</v>
      </c>
      <c r="D168" s="145">
        <v>34.99</v>
      </c>
    </row>
    <row r="169" spans="1:4">
      <c r="A169" s="145" t="s">
        <v>1989</v>
      </c>
      <c r="B169" s="145" t="s">
        <v>1989</v>
      </c>
      <c r="C169" s="146" t="s">
        <v>1990</v>
      </c>
      <c r="D169" s="145">
        <v>49.99</v>
      </c>
    </row>
    <row r="170" spans="1:4">
      <c r="A170" s="145" t="s">
        <v>1991</v>
      </c>
      <c r="B170" s="145" t="s">
        <v>1991</v>
      </c>
      <c r="C170" s="146" t="s">
        <v>1992</v>
      </c>
      <c r="D170" s="145">
        <v>49.99</v>
      </c>
    </row>
    <row r="171" spans="1:4">
      <c r="A171" s="145" t="s">
        <v>1993</v>
      </c>
      <c r="B171" s="145" t="s">
        <v>1993</v>
      </c>
      <c r="C171" s="146" t="s">
        <v>1994</v>
      </c>
      <c r="D171" s="145">
        <v>49.99</v>
      </c>
    </row>
    <row r="172" spans="1:4">
      <c r="A172" s="145" t="s">
        <v>1995</v>
      </c>
      <c r="B172" s="145" t="s">
        <v>1995</v>
      </c>
      <c r="C172" s="146" t="s">
        <v>1996</v>
      </c>
      <c r="D172" s="145">
        <v>59.99</v>
      </c>
    </row>
    <row r="173" spans="1:4">
      <c r="A173" s="145" t="s">
        <v>1997</v>
      </c>
      <c r="B173" s="145" t="s">
        <v>1997</v>
      </c>
      <c r="C173" s="147" t="s">
        <v>1998</v>
      </c>
      <c r="D173" s="145">
        <v>14</v>
      </c>
    </row>
    <row r="174" spans="1:4">
      <c r="A174" s="145" t="s">
        <v>1999</v>
      </c>
      <c r="B174" s="145" t="s">
        <v>1999</v>
      </c>
      <c r="C174" s="146" t="s">
        <v>2000</v>
      </c>
      <c r="D174" s="145">
        <v>79.989999999999995</v>
      </c>
    </row>
    <row r="175" spans="1:4">
      <c r="A175" s="145" t="s">
        <v>2001</v>
      </c>
      <c r="B175" s="145" t="s">
        <v>2001</v>
      </c>
      <c r="C175" s="146" t="s">
        <v>2002</v>
      </c>
      <c r="D175" s="145">
        <v>59.99</v>
      </c>
    </row>
    <row r="176" spans="1:4">
      <c r="A176" s="145" t="s">
        <v>2003</v>
      </c>
      <c r="B176" s="145" t="s">
        <v>2003</v>
      </c>
      <c r="C176" s="146" t="s">
        <v>2004</v>
      </c>
      <c r="D176" s="145">
        <v>49.99</v>
      </c>
    </row>
    <row r="177" spans="1:4">
      <c r="A177" s="145" t="s">
        <v>2005</v>
      </c>
      <c r="B177" s="145" t="s">
        <v>2006</v>
      </c>
      <c r="C177" s="146" t="s">
        <v>2007</v>
      </c>
      <c r="D177" s="145">
        <v>59.99</v>
      </c>
    </row>
    <row r="178" spans="1:4">
      <c r="A178" s="145" t="s">
        <v>2008</v>
      </c>
      <c r="B178" s="145" t="s">
        <v>2009</v>
      </c>
      <c r="C178" s="146" t="s">
        <v>2010</v>
      </c>
      <c r="D178" s="145">
        <v>99.99</v>
      </c>
    </row>
    <row r="179" spans="1:4">
      <c r="A179" s="145" t="s">
        <v>2011</v>
      </c>
      <c r="B179" s="145" t="s">
        <v>2011</v>
      </c>
      <c r="C179" s="146" t="s">
        <v>2012</v>
      </c>
      <c r="D179" s="145">
        <v>169.99</v>
      </c>
    </row>
    <row r="180" spans="1:4">
      <c r="A180" s="145" t="s">
        <v>2013</v>
      </c>
      <c r="B180" s="145" t="s">
        <v>2013</v>
      </c>
      <c r="C180" s="146" t="s">
        <v>2014</v>
      </c>
      <c r="D180" s="145">
        <v>89.99</v>
      </c>
    </row>
    <row r="181" spans="1:4">
      <c r="A181" s="145" t="s">
        <v>2015</v>
      </c>
      <c r="B181" s="145" t="s">
        <v>2015</v>
      </c>
      <c r="C181" s="146" t="s">
        <v>2016</v>
      </c>
      <c r="D181" s="145">
        <v>59.99</v>
      </c>
    </row>
    <row r="182" spans="1:4">
      <c r="A182" s="145" t="s">
        <v>2017</v>
      </c>
      <c r="B182" s="145" t="s">
        <v>2017</v>
      </c>
      <c r="C182" s="146" t="s">
        <v>2018</v>
      </c>
      <c r="D182" s="145">
        <v>59.99</v>
      </c>
    </row>
    <row r="183" spans="1:4">
      <c r="A183" s="145" t="s">
        <v>2019</v>
      </c>
      <c r="B183" s="145" t="s">
        <v>2020</v>
      </c>
      <c r="C183" s="146" t="s">
        <v>2021</v>
      </c>
      <c r="D183" s="145">
        <v>9.99</v>
      </c>
    </row>
    <row r="184" spans="1:4">
      <c r="A184" s="145" t="s">
        <v>2022</v>
      </c>
      <c r="B184" s="145" t="s">
        <v>2023</v>
      </c>
      <c r="C184" s="146" t="s">
        <v>2024</v>
      </c>
      <c r="D184" s="145">
        <v>9.99</v>
      </c>
    </row>
    <row r="185" spans="1:4">
      <c r="A185" s="145" t="s">
        <v>2025</v>
      </c>
      <c r="B185" s="145" t="s">
        <v>2026</v>
      </c>
      <c r="C185" s="146" t="s">
        <v>2027</v>
      </c>
      <c r="D185" s="145">
        <v>9.99</v>
      </c>
    </row>
    <row r="186" spans="1:4">
      <c r="A186" s="145" t="s">
        <v>2028</v>
      </c>
      <c r="B186" s="145" t="s">
        <v>2029</v>
      </c>
      <c r="C186" s="146" t="s">
        <v>2030</v>
      </c>
      <c r="D186" s="145">
        <v>24.99</v>
      </c>
    </row>
    <row r="187" spans="1:4">
      <c r="A187" s="145" t="s">
        <v>2031</v>
      </c>
      <c r="B187" s="145" t="s">
        <v>2032</v>
      </c>
      <c r="C187" s="146" t="s">
        <v>2033</v>
      </c>
      <c r="D187" s="145">
        <v>99.99</v>
      </c>
    </row>
    <row r="188" spans="1:4">
      <c r="A188" s="145" t="s">
        <v>2034</v>
      </c>
      <c r="B188" s="145" t="s">
        <v>2035</v>
      </c>
      <c r="C188" s="146" t="s">
        <v>2036</v>
      </c>
      <c r="D188" s="145">
        <v>89.99</v>
      </c>
    </row>
    <row r="189" spans="1:4">
      <c r="A189" s="145" t="s">
        <v>2037</v>
      </c>
      <c r="B189" s="145" t="s">
        <v>2037</v>
      </c>
      <c r="C189" s="146" t="s">
        <v>2038</v>
      </c>
      <c r="D189" s="145">
        <v>69.989999999999995</v>
      </c>
    </row>
    <row r="190" spans="1:4">
      <c r="A190" s="145" t="s">
        <v>2039</v>
      </c>
      <c r="B190" s="145" t="s">
        <v>2039</v>
      </c>
      <c r="C190" s="146" t="s">
        <v>2040</v>
      </c>
      <c r="D190" s="145">
        <v>79.989999999999995</v>
      </c>
    </row>
    <row r="191" spans="1:4">
      <c r="A191" s="145" t="s">
        <v>2041</v>
      </c>
      <c r="B191" s="145" t="s">
        <v>2041</v>
      </c>
      <c r="C191" s="146" t="s">
        <v>2042</v>
      </c>
      <c r="D191" s="145">
        <v>79.989999999999995</v>
      </c>
    </row>
    <row r="192" spans="1:4">
      <c r="A192" s="145" t="s">
        <v>2043</v>
      </c>
      <c r="B192" s="145" t="s">
        <v>2043</v>
      </c>
      <c r="C192" s="146" t="s">
        <v>2044</v>
      </c>
      <c r="D192" s="145">
        <v>29.99</v>
      </c>
    </row>
    <row r="193" spans="1:4">
      <c r="A193" s="145" t="s">
        <v>2045</v>
      </c>
      <c r="B193" s="145" t="s">
        <v>2045</v>
      </c>
      <c r="C193" s="146" t="s">
        <v>2046</v>
      </c>
      <c r="D193" s="145">
        <v>24.99</v>
      </c>
    </row>
    <row r="194" spans="1:4">
      <c r="A194" s="145" t="s">
        <v>2047</v>
      </c>
      <c r="B194" s="145" t="s">
        <v>2047</v>
      </c>
      <c r="C194" s="146" t="s">
        <v>2048</v>
      </c>
      <c r="D194" s="145">
        <v>14.99</v>
      </c>
    </row>
    <row r="195" spans="1:4">
      <c r="A195" s="145" t="s">
        <v>2049</v>
      </c>
      <c r="B195" s="145" t="s">
        <v>2050</v>
      </c>
      <c r="C195" s="146" t="s">
        <v>2051</v>
      </c>
      <c r="D195" s="145">
        <v>69.989999999999995</v>
      </c>
    </row>
    <row r="196" spans="1:4">
      <c r="A196" s="145" t="s">
        <v>2052</v>
      </c>
      <c r="B196" s="145" t="s">
        <v>2052</v>
      </c>
      <c r="C196" s="146" t="s">
        <v>2053</v>
      </c>
      <c r="D196" s="145">
        <v>49.99</v>
      </c>
    </row>
    <row r="197" spans="1:4">
      <c r="A197" s="145" t="s">
        <v>2054</v>
      </c>
      <c r="B197" s="145" t="s">
        <v>2055</v>
      </c>
      <c r="C197" s="146" t="s">
        <v>2056</v>
      </c>
      <c r="D197" s="145">
        <v>59.99</v>
      </c>
    </row>
    <row r="198" spans="1:4">
      <c r="A198" s="145" t="s">
        <v>2057</v>
      </c>
      <c r="B198" s="145" t="s">
        <v>2058</v>
      </c>
      <c r="C198" s="146" t="s">
        <v>2059</v>
      </c>
      <c r="D198" s="145">
        <v>39.99</v>
      </c>
    </row>
    <row r="199" spans="1:4">
      <c r="A199" s="145" t="s">
        <v>2060</v>
      </c>
      <c r="B199" s="145" t="s">
        <v>2060</v>
      </c>
      <c r="C199" s="146" t="s">
        <v>2061</v>
      </c>
      <c r="D199" s="145">
        <v>89.99</v>
      </c>
    </row>
    <row r="200" spans="1:4">
      <c r="A200" s="145" t="s">
        <v>2062</v>
      </c>
      <c r="B200" s="145" t="s">
        <v>2063</v>
      </c>
      <c r="C200" s="146" t="s">
        <v>2064</v>
      </c>
      <c r="D200" s="145">
        <v>79.989999999999995</v>
      </c>
    </row>
    <row r="201" spans="1:4">
      <c r="A201" s="145" t="s">
        <v>2065</v>
      </c>
      <c r="B201" s="145" t="s">
        <v>2065</v>
      </c>
      <c r="C201" s="146" t="s">
        <v>2066</v>
      </c>
      <c r="D201" s="145">
        <v>19.989999999999998</v>
      </c>
    </row>
    <row r="202" spans="1:4">
      <c r="A202" s="145" t="s">
        <v>2067</v>
      </c>
      <c r="B202" s="145" t="s">
        <v>2067</v>
      </c>
      <c r="C202" s="146" t="s">
        <v>2068</v>
      </c>
      <c r="D202" s="145">
        <v>49.99</v>
      </c>
    </row>
    <row r="203" spans="1:4">
      <c r="A203" s="145" t="s">
        <v>2069</v>
      </c>
      <c r="B203" s="145" t="s">
        <v>2069</v>
      </c>
      <c r="C203" s="146" t="s">
        <v>2070</v>
      </c>
      <c r="D203" s="145">
        <v>39.99</v>
      </c>
    </row>
    <row r="204" spans="1:4">
      <c r="A204" s="145" t="s">
        <v>2071</v>
      </c>
      <c r="B204" s="145" t="s">
        <v>2071</v>
      </c>
      <c r="C204" s="146" t="s">
        <v>2072</v>
      </c>
      <c r="D204" s="145">
        <v>34.99</v>
      </c>
    </row>
    <row r="205" spans="1:4">
      <c r="A205" s="145" t="s">
        <v>2073</v>
      </c>
      <c r="B205" s="145" t="s">
        <v>2073</v>
      </c>
      <c r="C205" s="146" t="s">
        <v>2074</v>
      </c>
      <c r="D205" s="145">
        <v>9.99</v>
      </c>
    </row>
    <row r="206" spans="1:4">
      <c r="A206" s="145" t="s">
        <v>2075</v>
      </c>
      <c r="B206" s="145" t="s">
        <v>2075</v>
      </c>
      <c r="C206" s="146" t="s">
        <v>2076</v>
      </c>
      <c r="D206" s="145">
        <v>19.989999999999998</v>
      </c>
    </row>
    <row r="207" spans="1:4">
      <c r="A207" s="145" t="s">
        <v>2077</v>
      </c>
      <c r="B207" s="145" t="s">
        <v>2077</v>
      </c>
      <c r="C207" s="146" t="s">
        <v>2078</v>
      </c>
      <c r="D207" s="145">
        <v>20</v>
      </c>
    </row>
    <row r="208" spans="1:4">
      <c r="A208" s="145" t="s">
        <v>2079</v>
      </c>
      <c r="B208" s="145" t="s">
        <v>2079</v>
      </c>
      <c r="C208" s="146" t="s">
        <v>2080</v>
      </c>
      <c r="D208" s="145">
        <v>25</v>
      </c>
    </row>
    <row r="209" spans="1:4">
      <c r="A209" s="145" t="s">
        <v>2081</v>
      </c>
      <c r="B209" s="145" t="s">
        <v>2081</v>
      </c>
      <c r="C209" s="146" t="s">
        <v>2082</v>
      </c>
      <c r="D209" s="145">
        <v>25</v>
      </c>
    </row>
    <row r="210" spans="1:4">
      <c r="A210" s="145" t="s">
        <v>2083</v>
      </c>
      <c r="B210" s="145" t="s">
        <v>2083</v>
      </c>
      <c r="C210" s="146" t="s">
        <v>2084</v>
      </c>
      <c r="D210" s="145">
        <v>50</v>
      </c>
    </row>
    <row r="211" spans="1:4">
      <c r="A211" s="145" t="s">
        <v>2085</v>
      </c>
      <c r="B211" s="145" t="s">
        <v>2085</v>
      </c>
      <c r="C211" s="146" t="s">
        <v>2086</v>
      </c>
      <c r="D211" s="145">
        <v>24</v>
      </c>
    </row>
    <row r="212" spans="1:4">
      <c r="A212" s="145" t="s">
        <v>2087</v>
      </c>
      <c r="B212" s="145" t="s">
        <v>2087</v>
      </c>
      <c r="C212" s="146" t="s">
        <v>2088</v>
      </c>
      <c r="D212" s="145">
        <v>24</v>
      </c>
    </row>
    <row r="213" spans="1:4">
      <c r="A213" s="145" t="s">
        <v>2089</v>
      </c>
      <c r="B213" s="145" t="s">
        <v>2089</v>
      </c>
      <c r="C213" s="146" t="s">
        <v>2090</v>
      </c>
      <c r="D213" s="145">
        <v>9.99</v>
      </c>
    </row>
    <row r="214" spans="1:4">
      <c r="A214" s="42" t="s">
        <v>2151</v>
      </c>
    </row>
    <row r="215" spans="1:4">
      <c r="B215" s="111" t="s">
        <v>2152</v>
      </c>
      <c r="C215" s="149" t="s">
        <v>2153</v>
      </c>
      <c r="D215">
        <v>299.99</v>
      </c>
    </row>
    <row r="216" spans="1:4">
      <c r="B216" s="129" t="s">
        <v>2154</v>
      </c>
      <c r="C216" s="149" t="s">
        <v>2155</v>
      </c>
      <c r="D216">
        <v>169.99</v>
      </c>
    </row>
    <row r="217" spans="1:4">
      <c r="B217" s="129" t="s">
        <v>2156</v>
      </c>
      <c r="C217" s="149" t="s">
        <v>2157</v>
      </c>
      <c r="D217">
        <v>699.99</v>
      </c>
    </row>
    <row r="218" spans="1:4">
      <c r="B218" s="129" t="s">
        <v>2158</v>
      </c>
      <c r="C218" s="149" t="s">
        <v>2159</v>
      </c>
      <c r="D218">
        <v>699.99</v>
      </c>
    </row>
    <row r="219" spans="1:4">
      <c r="B219" s="129" t="s">
        <v>2160</v>
      </c>
      <c r="C219" s="149" t="s">
        <v>2161</v>
      </c>
      <c r="D219">
        <v>429.99</v>
      </c>
    </row>
    <row r="220" spans="1:4">
      <c r="A220" t="s">
        <v>2621</v>
      </c>
      <c r="C220" s="149" t="s">
        <v>101</v>
      </c>
    </row>
    <row r="221" spans="1:4">
      <c r="A221" s="150">
        <v>1057282</v>
      </c>
      <c r="B221" s="150" t="s">
        <v>2475</v>
      </c>
      <c r="C221" s="151" t="s">
        <v>2476</v>
      </c>
      <c r="D221" s="150">
        <v>10.5</v>
      </c>
    </row>
    <row r="222" spans="1:4">
      <c r="A222" s="150">
        <v>1127925</v>
      </c>
      <c r="B222" s="150" t="s">
        <v>2477</v>
      </c>
      <c r="C222" s="151" t="s">
        <v>2478</v>
      </c>
      <c r="D222" s="150">
        <v>25.5</v>
      </c>
    </row>
    <row r="223" spans="1:4">
      <c r="A223" s="150">
        <v>1121882</v>
      </c>
      <c r="B223" s="150" t="s">
        <v>2479</v>
      </c>
      <c r="C223" s="151" t="s">
        <v>2480</v>
      </c>
      <c r="D223" s="150">
        <v>40</v>
      </c>
    </row>
    <row r="224" spans="1:4">
      <c r="A224" s="150">
        <v>1121882</v>
      </c>
      <c r="B224" s="150" t="s">
        <v>2479</v>
      </c>
      <c r="C224" s="151" t="s">
        <v>2480</v>
      </c>
      <c r="D224" s="150">
        <v>40</v>
      </c>
    </row>
    <row r="225" spans="1:4">
      <c r="A225" s="150">
        <v>1132332</v>
      </c>
      <c r="B225" s="150" t="s">
        <v>2481</v>
      </c>
      <c r="C225" s="151" t="s">
        <v>2482</v>
      </c>
      <c r="D225" s="150">
        <v>80</v>
      </c>
    </row>
    <row r="226" spans="1:4">
      <c r="A226" s="150">
        <v>1122384</v>
      </c>
      <c r="B226" s="150" t="s">
        <v>2483</v>
      </c>
      <c r="C226" s="151" t="s">
        <v>2484</v>
      </c>
      <c r="D226" s="150">
        <v>65</v>
      </c>
    </row>
    <row r="227" spans="1:4">
      <c r="A227" s="150">
        <v>1122386</v>
      </c>
      <c r="B227" s="150" t="s">
        <v>2485</v>
      </c>
      <c r="C227" s="151" t="s">
        <v>2486</v>
      </c>
      <c r="D227" s="150">
        <v>15</v>
      </c>
    </row>
    <row r="228" spans="1:4">
      <c r="A228" s="150">
        <v>1043898</v>
      </c>
      <c r="B228" s="150" t="s">
        <v>2487</v>
      </c>
      <c r="C228" s="151" t="s">
        <v>2488</v>
      </c>
      <c r="D228" s="150">
        <v>21</v>
      </c>
    </row>
    <row r="229" spans="1:4">
      <c r="A229" s="150">
        <v>1106277</v>
      </c>
      <c r="B229" s="150" t="s">
        <v>2489</v>
      </c>
      <c r="C229" s="151" t="s">
        <v>2490</v>
      </c>
      <c r="D229" s="150">
        <v>140</v>
      </c>
    </row>
    <row r="230" spans="1:4">
      <c r="A230" s="150">
        <v>1124968</v>
      </c>
      <c r="B230" s="150" t="s">
        <v>2491</v>
      </c>
      <c r="C230" s="147" t="s">
        <v>2492</v>
      </c>
      <c r="D230" s="150">
        <v>200</v>
      </c>
    </row>
    <row r="231" spans="1:4">
      <c r="A231" s="150">
        <v>1124866</v>
      </c>
      <c r="B231" s="150" t="s">
        <v>2493</v>
      </c>
      <c r="C231" s="151" t="s">
        <v>2494</v>
      </c>
      <c r="D231" s="150">
        <v>40</v>
      </c>
    </row>
    <row r="232" spans="1:4">
      <c r="A232" s="150">
        <v>1133613</v>
      </c>
      <c r="B232" s="150" t="s">
        <v>2495</v>
      </c>
      <c r="C232" s="151" t="s">
        <v>2496</v>
      </c>
      <c r="D232" s="150">
        <v>100</v>
      </c>
    </row>
    <row r="233" spans="1:4">
      <c r="A233" s="150">
        <v>1095156</v>
      </c>
      <c r="B233" s="150" t="s">
        <v>2497</v>
      </c>
      <c r="C233" s="151" t="s">
        <v>2498</v>
      </c>
      <c r="D233" s="150">
        <v>9</v>
      </c>
    </row>
    <row r="234" spans="1:4">
      <c r="A234" s="150">
        <v>1109817</v>
      </c>
      <c r="B234" s="150" t="s">
        <v>2499</v>
      </c>
      <c r="C234" s="151" t="s">
        <v>2500</v>
      </c>
      <c r="D234" s="150">
        <v>10</v>
      </c>
    </row>
    <row r="235" spans="1:4">
      <c r="A235" s="150">
        <v>1109815</v>
      </c>
      <c r="B235" s="150" t="s">
        <v>2501</v>
      </c>
      <c r="C235" s="151" t="s">
        <v>2502</v>
      </c>
      <c r="D235" s="150">
        <v>30</v>
      </c>
    </row>
    <row r="236" spans="1:4">
      <c r="A236" s="150">
        <v>1109818</v>
      </c>
      <c r="B236" s="150" t="s">
        <v>2503</v>
      </c>
      <c r="C236" s="151" t="s">
        <v>2504</v>
      </c>
      <c r="D236" s="150">
        <v>12</v>
      </c>
    </row>
    <row r="237" spans="1:4">
      <c r="A237" s="150">
        <v>1123331</v>
      </c>
      <c r="B237" s="150" t="s">
        <v>2505</v>
      </c>
      <c r="C237" s="151" t="s">
        <v>2506</v>
      </c>
      <c r="D237" s="150">
        <v>23</v>
      </c>
    </row>
    <row r="238" spans="1:4">
      <c r="A238" s="150">
        <v>1127600</v>
      </c>
      <c r="B238" s="150" t="s">
        <v>2507</v>
      </c>
      <c r="C238" s="151" t="s">
        <v>2508</v>
      </c>
      <c r="D238" s="150">
        <v>15</v>
      </c>
    </row>
    <row r="239" spans="1:4">
      <c r="A239" s="150">
        <v>1109820</v>
      </c>
      <c r="B239" s="150" t="s">
        <v>2509</v>
      </c>
      <c r="C239" s="151" t="s">
        <v>2510</v>
      </c>
      <c r="D239" s="150">
        <v>15</v>
      </c>
    </row>
    <row r="240" spans="1:4">
      <c r="A240" s="150">
        <v>1109821</v>
      </c>
      <c r="B240" s="150" t="s">
        <v>2511</v>
      </c>
      <c r="C240" s="151" t="s">
        <v>2512</v>
      </c>
      <c r="D240" s="150">
        <v>15</v>
      </c>
    </row>
    <row r="241" spans="1:4">
      <c r="A241" s="150">
        <v>1094293</v>
      </c>
      <c r="B241" s="150" t="s">
        <v>2513</v>
      </c>
      <c r="C241" s="151" t="s">
        <v>2514</v>
      </c>
      <c r="D241" s="150">
        <v>11</v>
      </c>
    </row>
    <row r="242" spans="1:4">
      <c r="A242" s="150">
        <v>1118046</v>
      </c>
      <c r="B242" s="150" t="s">
        <v>2515</v>
      </c>
      <c r="C242" s="151" t="s">
        <v>2516</v>
      </c>
      <c r="D242" s="150">
        <v>20</v>
      </c>
    </row>
    <row r="243" spans="1:4">
      <c r="A243" s="150">
        <v>1134083</v>
      </c>
      <c r="B243" s="150" t="s">
        <v>2517</v>
      </c>
      <c r="C243" s="151" t="s">
        <v>2518</v>
      </c>
      <c r="D243" s="150">
        <v>80</v>
      </c>
    </row>
    <row r="244" spans="1:4">
      <c r="A244" s="150">
        <v>1080719</v>
      </c>
      <c r="B244" s="150" t="s">
        <v>2519</v>
      </c>
      <c r="C244" s="151" t="s">
        <v>2520</v>
      </c>
      <c r="D244" s="150">
        <v>55</v>
      </c>
    </row>
    <row r="245" spans="1:4">
      <c r="A245" s="150">
        <v>1094281</v>
      </c>
      <c r="B245" s="150" t="s">
        <v>2521</v>
      </c>
      <c r="C245" s="151" t="s">
        <v>2522</v>
      </c>
      <c r="D245" s="150">
        <v>15</v>
      </c>
    </row>
    <row r="246" spans="1:4">
      <c r="A246" s="150">
        <v>1092189</v>
      </c>
      <c r="B246" s="150" t="s">
        <v>2523</v>
      </c>
      <c r="C246" s="151" t="s">
        <v>2524</v>
      </c>
      <c r="D246" s="150">
        <v>5</v>
      </c>
    </row>
    <row r="247" spans="1:4">
      <c r="A247" s="150">
        <v>1094282</v>
      </c>
      <c r="B247" s="150" t="s">
        <v>2525</v>
      </c>
      <c r="C247" s="151" t="s">
        <v>2526</v>
      </c>
      <c r="D247" s="150">
        <v>16</v>
      </c>
    </row>
    <row r="248" spans="1:4">
      <c r="A248" s="150">
        <v>1092192</v>
      </c>
      <c r="B248" s="150" t="s">
        <v>2527</v>
      </c>
      <c r="C248" s="151" t="s">
        <v>2528</v>
      </c>
      <c r="D248" s="150">
        <v>6</v>
      </c>
    </row>
    <row r="249" spans="1:4">
      <c r="A249" s="150">
        <v>1094283</v>
      </c>
      <c r="B249" s="150" t="s">
        <v>2529</v>
      </c>
      <c r="C249" s="151" t="s">
        <v>2530</v>
      </c>
      <c r="D249" s="150">
        <v>16</v>
      </c>
    </row>
    <row r="250" spans="1:4">
      <c r="A250" s="150">
        <v>1092193</v>
      </c>
      <c r="B250" s="150" t="s">
        <v>2531</v>
      </c>
      <c r="C250" s="151" t="s">
        <v>2532</v>
      </c>
      <c r="D250" s="150">
        <v>7</v>
      </c>
    </row>
    <row r="251" spans="1:4">
      <c r="A251" s="150">
        <v>1082517</v>
      </c>
      <c r="B251" s="150" t="s">
        <v>2533</v>
      </c>
      <c r="C251" s="151" t="s">
        <v>2534</v>
      </c>
      <c r="D251" s="150">
        <v>35</v>
      </c>
    </row>
    <row r="252" spans="1:4">
      <c r="A252" s="150">
        <v>1092187</v>
      </c>
      <c r="B252" s="150" t="s">
        <v>2535</v>
      </c>
      <c r="C252" s="151" t="s">
        <v>2536</v>
      </c>
      <c r="D252" s="150">
        <v>9.5</v>
      </c>
    </row>
    <row r="253" spans="1:4">
      <c r="A253" s="150">
        <v>1109960</v>
      </c>
      <c r="B253" s="150" t="s">
        <v>2537</v>
      </c>
      <c r="C253" s="147" t="s">
        <v>2538</v>
      </c>
      <c r="D253" s="150">
        <v>15</v>
      </c>
    </row>
    <row r="254" spans="1:4">
      <c r="A254" s="150">
        <v>1109958</v>
      </c>
      <c r="B254" s="150" t="s">
        <v>2539</v>
      </c>
      <c r="C254" s="151" t="s">
        <v>2540</v>
      </c>
      <c r="D254" s="150">
        <v>22</v>
      </c>
    </row>
    <row r="255" spans="1:4">
      <c r="A255" s="150">
        <v>1109959</v>
      </c>
      <c r="B255" s="150" t="s">
        <v>2541</v>
      </c>
      <c r="C255" s="151" t="s">
        <v>2542</v>
      </c>
      <c r="D255" s="150">
        <v>21</v>
      </c>
    </row>
    <row r="256" spans="1:4">
      <c r="A256" s="150">
        <v>1134707</v>
      </c>
      <c r="B256" s="150" t="s">
        <v>2543</v>
      </c>
      <c r="C256" s="151" t="s">
        <v>2544</v>
      </c>
      <c r="D256" s="150">
        <v>170</v>
      </c>
    </row>
    <row r="257" spans="1:4">
      <c r="A257" s="150">
        <v>1135027</v>
      </c>
      <c r="B257" s="150" t="s">
        <v>2545</v>
      </c>
      <c r="C257" s="147" t="s">
        <v>2546</v>
      </c>
      <c r="D257" s="150">
        <v>100</v>
      </c>
    </row>
    <row r="258" spans="1:4">
      <c r="A258" s="150">
        <v>1135029</v>
      </c>
      <c r="B258" s="150" t="s">
        <v>2547</v>
      </c>
      <c r="C258" s="151" t="s">
        <v>2548</v>
      </c>
      <c r="D258" s="150">
        <v>150</v>
      </c>
    </row>
    <row r="259" spans="1:4">
      <c r="A259" s="150">
        <v>1094286</v>
      </c>
      <c r="B259" s="150" t="s">
        <v>2549</v>
      </c>
      <c r="C259" s="151" t="s">
        <v>2550</v>
      </c>
      <c r="D259" s="150">
        <v>30</v>
      </c>
    </row>
    <row r="260" spans="1:4">
      <c r="A260" s="150">
        <v>1117756</v>
      </c>
      <c r="B260" s="150" t="s">
        <v>2551</v>
      </c>
      <c r="C260" s="151" t="s">
        <v>2552</v>
      </c>
      <c r="D260" s="150">
        <v>150</v>
      </c>
    </row>
    <row r="261" spans="1:4">
      <c r="A261" s="150">
        <v>1054511</v>
      </c>
      <c r="B261" s="150" t="s">
        <v>2553</v>
      </c>
      <c r="C261" s="151" t="s">
        <v>2554</v>
      </c>
      <c r="D261" s="150">
        <v>18</v>
      </c>
    </row>
    <row r="262" spans="1:4">
      <c r="A262" s="150">
        <v>1094296</v>
      </c>
      <c r="B262" s="150" t="s">
        <v>2555</v>
      </c>
      <c r="C262" s="151" t="s">
        <v>2556</v>
      </c>
      <c r="D262" s="150">
        <v>10.5</v>
      </c>
    </row>
    <row r="263" spans="1:4">
      <c r="A263" s="150">
        <v>1094297</v>
      </c>
      <c r="B263" s="150" t="s">
        <v>2557</v>
      </c>
      <c r="C263" s="151" t="s">
        <v>2558</v>
      </c>
      <c r="D263" s="150">
        <v>23</v>
      </c>
    </row>
    <row r="264" spans="1:4">
      <c r="A264" s="150">
        <v>1094298</v>
      </c>
      <c r="B264" s="150" t="s">
        <v>2559</v>
      </c>
      <c r="C264" s="151" t="s">
        <v>2560</v>
      </c>
      <c r="D264" s="150">
        <v>30</v>
      </c>
    </row>
    <row r="265" spans="1:4">
      <c r="A265" s="150">
        <v>1079824</v>
      </c>
      <c r="B265" s="150" t="s">
        <v>2561</v>
      </c>
      <c r="C265" s="151" t="s">
        <v>2562</v>
      </c>
      <c r="D265" s="150">
        <v>21.25</v>
      </c>
    </row>
    <row r="266" spans="1:4">
      <c r="A266" s="150">
        <v>1135044</v>
      </c>
      <c r="B266" s="150" t="s">
        <v>2563</v>
      </c>
      <c r="C266" s="151" t="s">
        <v>2564</v>
      </c>
      <c r="D266" s="150">
        <v>99</v>
      </c>
    </row>
    <row r="267" spans="1:4">
      <c r="A267" s="150">
        <v>1106372</v>
      </c>
      <c r="B267" s="150" t="s">
        <v>2565</v>
      </c>
      <c r="C267" s="151" t="s">
        <v>2566</v>
      </c>
      <c r="D267" s="150">
        <v>18</v>
      </c>
    </row>
    <row r="268" spans="1:4">
      <c r="A268" s="150">
        <v>1106373</v>
      </c>
      <c r="B268" s="150" t="s">
        <v>2567</v>
      </c>
      <c r="C268" s="151" t="s">
        <v>2568</v>
      </c>
      <c r="D268" s="150">
        <v>13.8</v>
      </c>
    </row>
    <row r="269" spans="1:4">
      <c r="A269" s="150">
        <v>1111953</v>
      </c>
      <c r="B269" s="150" t="s">
        <v>2569</v>
      </c>
      <c r="C269" s="151" t="s">
        <v>2570</v>
      </c>
      <c r="D269" s="150">
        <v>38</v>
      </c>
    </row>
    <row r="270" spans="1:4">
      <c r="A270" s="150">
        <v>1106367</v>
      </c>
      <c r="B270" s="150" t="s">
        <v>2571</v>
      </c>
      <c r="C270" s="147" t="s">
        <v>2572</v>
      </c>
      <c r="D270" s="150">
        <v>11.5</v>
      </c>
    </row>
    <row r="271" spans="1:4">
      <c r="A271" s="150" t="s">
        <v>2573</v>
      </c>
      <c r="B271" s="150" t="s">
        <v>2574</v>
      </c>
      <c r="C271" s="151" t="s">
        <v>2575</v>
      </c>
      <c r="D271" s="150">
        <v>20</v>
      </c>
    </row>
    <row r="272" spans="1:4">
      <c r="A272" s="150" t="s">
        <v>2576</v>
      </c>
      <c r="B272" s="150" t="s">
        <v>2577</v>
      </c>
      <c r="C272" s="147" t="s">
        <v>2578</v>
      </c>
      <c r="D272" s="150">
        <v>11.5</v>
      </c>
    </row>
    <row r="273" spans="1:4">
      <c r="A273" s="150" t="s">
        <v>2579</v>
      </c>
      <c r="B273" s="150" t="s">
        <v>2580</v>
      </c>
      <c r="C273" s="151" t="s">
        <v>2581</v>
      </c>
      <c r="D273" s="150">
        <v>11.5</v>
      </c>
    </row>
    <row r="274" spans="1:4">
      <c r="A274" s="150" t="s">
        <v>2582</v>
      </c>
      <c r="B274" s="150" t="s">
        <v>2583</v>
      </c>
      <c r="C274" s="151" t="s">
        <v>2584</v>
      </c>
      <c r="D274" s="150">
        <v>29</v>
      </c>
    </row>
    <row r="275" spans="1:4">
      <c r="A275" s="150" t="s">
        <v>2585</v>
      </c>
      <c r="B275" s="150" t="s">
        <v>2586</v>
      </c>
      <c r="C275" s="147" t="s">
        <v>2587</v>
      </c>
      <c r="D275" s="150">
        <v>28</v>
      </c>
    </row>
    <row r="276" spans="1:4">
      <c r="A276" s="150" t="s">
        <v>2588</v>
      </c>
      <c r="B276" s="150" t="s">
        <v>2589</v>
      </c>
      <c r="C276" s="151" t="s">
        <v>2590</v>
      </c>
      <c r="D276" s="150">
        <v>16</v>
      </c>
    </row>
    <row r="277" spans="1:4">
      <c r="A277" s="150" t="s">
        <v>2591</v>
      </c>
      <c r="B277" s="150" t="s">
        <v>2592</v>
      </c>
      <c r="C277" s="151" t="s">
        <v>2593</v>
      </c>
      <c r="D277" s="150">
        <v>15.5</v>
      </c>
    </row>
    <row r="278" spans="1:4">
      <c r="A278" s="150" t="s">
        <v>2594</v>
      </c>
      <c r="B278" s="150" t="s">
        <v>2595</v>
      </c>
      <c r="C278" s="147" t="s">
        <v>2596</v>
      </c>
      <c r="D278" s="150">
        <v>20</v>
      </c>
    </row>
    <row r="279" spans="1:4">
      <c r="A279" s="150" t="s">
        <v>2597</v>
      </c>
      <c r="B279" s="150" t="s">
        <v>2598</v>
      </c>
      <c r="C279" s="151" t="s">
        <v>2599</v>
      </c>
      <c r="D279" s="150">
        <v>20.5</v>
      </c>
    </row>
    <row r="280" spans="1:4">
      <c r="A280" s="150" t="s">
        <v>2600</v>
      </c>
      <c r="B280" s="150" t="s">
        <v>2601</v>
      </c>
      <c r="C280" s="151" t="s">
        <v>2602</v>
      </c>
      <c r="D280" s="150">
        <v>20</v>
      </c>
    </row>
    <row r="281" spans="1:4">
      <c r="A281" s="150">
        <v>1079828</v>
      </c>
      <c r="B281" s="150" t="s">
        <v>2603</v>
      </c>
      <c r="C281" s="147" t="s">
        <v>2604</v>
      </c>
      <c r="D281" s="150">
        <v>17</v>
      </c>
    </row>
    <row r="282" spans="1:4">
      <c r="A282" s="150">
        <v>1079826</v>
      </c>
      <c r="B282" s="150" t="s">
        <v>2605</v>
      </c>
      <c r="C282" s="151" t="s">
        <v>2606</v>
      </c>
      <c r="D282" s="150">
        <v>23.8</v>
      </c>
    </row>
    <row r="283" spans="1:4">
      <c r="A283" s="150">
        <v>1075494</v>
      </c>
      <c r="B283" s="150" t="s">
        <v>2607</v>
      </c>
      <c r="C283" s="151" t="s">
        <v>2608</v>
      </c>
      <c r="D283" s="150">
        <v>23</v>
      </c>
    </row>
    <row r="284" spans="1:4">
      <c r="A284" s="150">
        <v>1079825</v>
      </c>
      <c r="B284" s="150" t="s">
        <v>2609</v>
      </c>
      <c r="C284" s="151" t="s">
        <v>2610</v>
      </c>
      <c r="D284" s="150">
        <v>15</v>
      </c>
    </row>
    <row r="285" spans="1:4">
      <c r="A285" s="150">
        <v>1126639</v>
      </c>
      <c r="B285" s="150" t="s">
        <v>2611</v>
      </c>
      <c r="C285" s="151" t="s">
        <v>2612</v>
      </c>
      <c r="D285" s="150">
        <v>20</v>
      </c>
    </row>
    <row r="286" spans="1:4">
      <c r="A286" s="150">
        <v>1040875</v>
      </c>
      <c r="B286" s="150" t="s">
        <v>2613</v>
      </c>
      <c r="C286" s="151" t="s">
        <v>2614</v>
      </c>
      <c r="D286" s="150">
        <v>20</v>
      </c>
    </row>
    <row r="287" spans="1:4">
      <c r="A287" s="150">
        <v>1079408</v>
      </c>
      <c r="B287" s="150" t="s">
        <v>2615</v>
      </c>
      <c r="C287" s="151" t="s">
        <v>2616</v>
      </c>
      <c r="D287" s="150">
        <v>20</v>
      </c>
    </row>
    <row r="288" spans="1:4">
      <c r="A288" s="150">
        <v>1126640</v>
      </c>
      <c r="B288" s="150" t="s">
        <v>2617</v>
      </c>
      <c r="C288" s="151" t="s">
        <v>2618</v>
      </c>
      <c r="D288" s="150">
        <v>20</v>
      </c>
    </row>
    <row r="289" spans="1:4">
      <c r="A289" s="150">
        <v>1040878</v>
      </c>
      <c r="B289" s="150" t="s">
        <v>2619</v>
      </c>
      <c r="C289" s="151" t="s">
        <v>2620</v>
      </c>
      <c r="D289" s="150">
        <v>20</v>
      </c>
    </row>
    <row r="290" spans="1:4">
      <c r="A290" s="169" t="s">
        <v>1719</v>
      </c>
      <c r="C290" s="149" t="s">
        <v>101</v>
      </c>
    </row>
    <row r="291" spans="1:4">
      <c r="A291" s="150" t="s">
        <v>2622</v>
      </c>
      <c r="B291" s="150" t="s">
        <v>2632</v>
      </c>
      <c r="C291" s="147" t="s">
        <v>2623</v>
      </c>
      <c r="D291" s="150">
        <v>99.95</v>
      </c>
    </row>
    <row r="292" spans="1:4">
      <c r="A292" s="150" t="s">
        <v>2624</v>
      </c>
      <c r="B292" s="150" t="s">
        <v>2633</v>
      </c>
      <c r="C292" s="147" t="s">
        <v>2625</v>
      </c>
      <c r="D292" s="150">
        <v>99.95</v>
      </c>
    </row>
    <row r="293" spans="1:4">
      <c r="A293" s="150" t="s">
        <v>2626</v>
      </c>
      <c r="B293" s="150" t="s">
        <v>2634</v>
      </c>
      <c r="C293" s="147" t="s">
        <v>2627</v>
      </c>
      <c r="D293" s="150">
        <v>129.94999999999999</v>
      </c>
    </row>
    <row r="294" spans="1:4">
      <c r="A294" s="150" t="s">
        <v>2628</v>
      </c>
      <c r="B294" s="150" t="s">
        <v>2635</v>
      </c>
      <c r="C294" s="151" t="s">
        <v>2629</v>
      </c>
      <c r="D294" s="150">
        <v>179.95</v>
      </c>
    </row>
    <row r="295" spans="1:4">
      <c r="A295" s="150" t="s">
        <v>2630</v>
      </c>
      <c r="B295" s="150" t="s">
        <v>2636</v>
      </c>
      <c r="C295" s="151" t="s">
        <v>2631</v>
      </c>
      <c r="D295" s="150">
        <v>129.94999999999999</v>
      </c>
    </row>
    <row r="296" spans="1:4">
      <c r="A296" s="137" t="s">
        <v>2637</v>
      </c>
    </row>
    <row r="297" spans="1:4">
      <c r="A297" s="149" t="s">
        <v>2638</v>
      </c>
      <c r="B297" s="149" t="s">
        <v>2638</v>
      </c>
      <c r="C297" s="149" t="s">
        <v>2641</v>
      </c>
      <c r="D297" s="149">
        <v>24.95</v>
      </c>
    </row>
    <row r="298" spans="1:4">
      <c r="A298" s="149" t="s">
        <v>2639</v>
      </c>
      <c r="B298" s="149" t="s">
        <v>2639</v>
      </c>
      <c r="C298" s="149" t="s">
        <v>2642</v>
      </c>
      <c r="D298" s="149">
        <v>29.95</v>
      </c>
    </row>
    <row r="299" spans="1:4">
      <c r="A299" s="149" t="s">
        <v>2640</v>
      </c>
      <c r="B299" s="149" t="s">
        <v>2640</v>
      </c>
      <c r="C299" s="149" t="s">
        <v>2643</v>
      </c>
      <c r="D299" s="149">
        <v>39.950000000000003</v>
      </c>
    </row>
    <row r="300" spans="1:4">
      <c r="A300" s="170" t="s">
        <v>1580</v>
      </c>
    </row>
    <row r="301" spans="1:4">
      <c r="A301" s="150">
        <v>1557</v>
      </c>
      <c r="B301" s="150" t="s">
        <v>2850</v>
      </c>
      <c r="C301" s="151" t="s">
        <v>2851</v>
      </c>
      <c r="D301" s="150">
        <v>111.98</v>
      </c>
    </row>
    <row r="302" spans="1:4">
      <c r="A302" s="150">
        <v>4710</v>
      </c>
      <c r="B302" s="150" t="s">
        <v>2852</v>
      </c>
      <c r="C302" s="147" t="s">
        <v>2853</v>
      </c>
      <c r="D302" s="150">
        <v>63.5</v>
      </c>
    </row>
    <row r="303" spans="1:4">
      <c r="A303" s="171">
        <v>17150</v>
      </c>
      <c r="B303" s="150" t="s">
        <v>2854</v>
      </c>
      <c r="C303" s="147" t="s">
        <v>2855</v>
      </c>
      <c r="D303" s="150">
        <v>62.66</v>
      </c>
    </row>
    <row r="304" spans="1:4" s="149" customFormat="1">
      <c r="A304" s="150">
        <v>17200</v>
      </c>
      <c r="B304" s="150" t="s">
        <v>2860</v>
      </c>
      <c r="C304" s="147" t="s">
        <v>2861</v>
      </c>
      <c r="D304" s="150">
        <v>66.3</v>
      </c>
    </row>
    <row r="305" spans="1:7">
      <c r="A305" s="171">
        <v>17155</v>
      </c>
      <c r="B305" s="150" t="s">
        <v>2856</v>
      </c>
      <c r="C305" s="151" t="s">
        <v>2857</v>
      </c>
      <c r="D305" s="150">
        <v>19.55</v>
      </c>
    </row>
    <row r="306" spans="1:7">
      <c r="A306" s="171">
        <v>17160</v>
      </c>
      <c r="B306" s="150" t="s">
        <v>2858</v>
      </c>
      <c r="C306" s="151" t="s">
        <v>2859</v>
      </c>
      <c r="D306" s="150">
        <v>12.03</v>
      </c>
    </row>
    <row r="307" spans="1:7">
      <c r="A307" s="174">
        <v>4603</v>
      </c>
      <c r="B307" s="172" t="s">
        <v>2848</v>
      </c>
      <c r="C307" s="173" t="s">
        <v>2849</v>
      </c>
      <c r="D307" s="172">
        <v>63.5</v>
      </c>
    </row>
    <row r="308" spans="1:7">
      <c r="A308" s="172">
        <v>4880</v>
      </c>
      <c r="B308" s="172" t="s">
        <v>2882</v>
      </c>
      <c r="C308" s="173" t="s">
        <v>2883</v>
      </c>
      <c r="D308" s="172">
        <v>27.48</v>
      </c>
    </row>
    <row r="309" spans="1:7">
      <c r="A309" s="172">
        <v>4521</v>
      </c>
      <c r="B309" s="172" t="s">
        <v>2884</v>
      </c>
      <c r="C309" s="173" t="s">
        <v>2885</v>
      </c>
      <c r="D309" s="172">
        <v>16.100000000000001</v>
      </c>
    </row>
    <row r="310" spans="1:7">
      <c r="A310" s="172">
        <v>4640</v>
      </c>
      <c r="B310" s="172" t="s">
        <v>2886</v>
      </c>
      <c r="C310" s="173" t="s">
        <v>2887</v>
      </c>
      <c r="D310" s="172">
        <v>5.96</v>
      </c>
      <c r="G310" s="149" t="s">
        <v>101</v>
      </c>
    </row>
    <row r="311" spans="1:7">
      <c r="A311" s="172" t="s">
        <v>2888</v>
      </c>
      <c r="B311" s="172" t="s">
        <v>2889</v>
      </c>
      <c r="C311" s="173" t="s">
        <v>2890</v>
      </c>
      <c r="D311" s="172">
        <v>12.99</v>
      </c>
    </row>
    <row r="312" spans="1:7">
      <c r="A312" s="150">
        <v>4775</v>
      </c>
      <c r="B312" s="150" t="s">
        <v>2891</v>
      </c>
      <c r="C312" s="147" t="s">
        <v>2892</v>
      </c>
      <c r="D312" s="150">
        <v>76.98</v>
      </c>
    </row>
    <row r="313" spans="1:7">
      <c r="A313" s="150">
        <v>66555</v>
      </c>
      <c r="B313" s="150" t="s">
        <v>2893</v>
      </c>
      <c r="C313" s="147" t="s">
        <v>2894</v>
      </c>
      <c r="D313" s="150">
        <v>63.8</v>
      </c>
    </row>
    <row r="314" spans="1:7">
      <c r="A314" t="s">
        <v>2992</v>
      </c>
    </row>
    <row r="315" spans="1:7">
      <c r="A315" t="s">
        <v>2993</v>
      </c>
      <c r="B315" s="111" t="s">
        <v>2994</v>
      </c>
      <c r="C315" s="149" t="s">
        <v>2995</v>
      </c>
      <c r="D315">
        <v>199.99</v>
      </c>
    </row>
    <row r="316" spans="1:7">
      <c r="B316" s="111" t="s">
        <v>2997</v>
      </c>
      <c r="C316" s="149" t="s">
        <v>2996</v>
      </c>
      <c r="D316">
        <v>149.99</v>
      </c>
    </row>
    <row r="317" spans="1:7">
      <c r="B317" s="129" t="s">
        <v>2998</v>
      </c>
      <c r="C317" s="149" t="s">
        <v>2996</v>
      </c>
      <c r="D317" s="149">
        <v>149.99</v>
      </c>
    </row>
    <row r="318" spans="1:7">
      <c r="B318" s="111" t="s">
        <v>2999</v>
      </c>
      <c r="C318" s="149" t="s">
        <v>2996</v>
      </c>
      <c r="D318" s="149">
        <v>149.99</v>
      </c>
    </row>
    <row r="319" spans="1:7">
      <c r="B319" s="111" t="s">
        <v>3000</v>
      </c>
      <c r="C319" s="149" t="s">
        <v>2996</v>
      </c>
      <c r="D319" s="149">
        <v>149.99</v>
      </c>
    </row>
    <row r="320" spans="1:7">
      <c r="B320" s="111" t="s">
        <v>3002</v>
      </c>
      <c r="C320" s="149" t="s">
        <v>3001</v>
      </c>
      <c r="D320">
        <v>99.99</v>
      </c>
    </row>
    <row r="321" spans="1:4">
      <c r="B321" s="111" t="s">
        <v>3003</v>
      </c>
      <c r="C321" s="149" t="s">
        <v>3001</v>
      </c>
      <c r="D321" s="149">
        <v>99.99</v>
      </c>
    </row>
    <row r="322" spans="1:4">
      <c r="B322" s="111" t="s">
        <v>3004</v>
      </c>
      <c r="C322" s="149" t="s">
        <v>3005</v>
      </c>
      <c r="D322">
        <v>44.99</v>
      </c>
    </row>
    <row r="323" spans="1:4">
      <c r="A323" t="s">
        <v>3143</v>
      </c>
    </row>
    <row r="324" spans="1:4">
      <c r="B324" s="111" t="s">
        <v>3144</v>
      </c>
      <c r="C324" s="149" t="s">
        <v>3150</v>
      </c>
      <c r="D324">
        <v>499.95</v>
      </c>
    </row>
    <row r="325" spans="1:4">
      <c r="B325" s="111" t="s">
        <v>3145</v>
      </c>
      <c r="C325" s="149" t="s">
        <v>3150</v>
      </c>
      <c r="D325">
        <v>499.95</v>
      </c>
    </row>
    <row r="326" spans="1:4">
      <c r="B326" s="111" t="s">
        <v>3146</v>
      </c>
      <c r="C326" s="149" t="s">
        <v>3151</v>
      </c>
      <c r="D326">
        <v>349.95</v>
      </c>
    </row>
    <row r="327" spans="1:4">
      <c r="B327" s="111" t="s">
        <v>3147</v>
      </c>
      <c r="C327" s="149" t="s">
        <v>3153</v>
      </c>
      <c r="D327">
        <v>249.95</v>
      </c>
    </row>
    <row r="328" spans="1:4">
      <c r="B328" s="111" t="s">
        <v>3148</v>
      </c>
      <c r="C328" s="149" t="s">
        <v>3152</v>
      </c>
      <c r="D328">
        <v>179.95</v>
      </c>
    </row>
    <row r="329" spans="1:4">
      <c r="B329" s="111" t="s">
        <v>3149</v>
      </c>
      <c r="C329" s="149" t="s">
        <v>3154</v>
      </c>
      <c r="D329">
        <v>119.95</v>
      </c>
    </row>
    <row r="330" spans="1:4">
      <c r="B330" s="111" t="s">
        <v>3157</v>
      </c>
      <c r="C330" s="149" t="s">
        <v>3155</v>
      </c>
      <c r="D330">
        <v>69.95</v>
      </c>
    </row>
    <row r="331" spans="1:4">
      <c r="B331" s="111" t="s">
        <v>3158</v>
      </c>
      <c r="C331" s="149" t="s">
        <v>3156</v>
      </c>
      <c r="D331">
        <v>39.950000000000003</v>
      </c>
    </row>
    <row r="332" spans="1:4">
      <c r="A332" t="s">
        <v>3167</v>
      </c>
    </row>
    <row r="333" spans="1:4">
      <c r="B333" s="111" t="s">
        <v>3169</v>
      </c>
      <c r="C333" s="149" t="s">
        <v>3168</v>
      </c>
      <c r="D333">
        <v>475</v>
      </c>
    </row>
    <row r="334" spans="1:4">
      <c r="B334" s="111" t="s">
        <v>3170</v>
      </c>
      <c r="C334" s="149" t="s">
        <v>3172</v>
      </c>
      <c r="D334">
        <v>375</v>
      </c>
    </row>
    <row r="335" spans="1:4">
      <c r="B335" s="111" t="s">
        <v>3171</v>
      </c>
      <c r="C335" s="149" t="s">
        <v>3172</v>
      </c>
      <c r="D335" s="149">
        <v>475</v>
      </c>
    </row>
    <row r="336" spans="1:4">
      <c r="B336" s="111" t="s">
        <v>3173</v>
      </c>
      <c r="C336" s="149" t="s">
        <v>3174</v>
      </c>
      <c r="D336">
        <v>450</v>
      </c>
    </row>
    <row r="337" spans="1:4">
      <c r="B337" s="111" t="s">
        <v>3175</v>
      </c>
      <c r="C337" s="149" t="s">
        <v>3176</v>
      </c>
      <c r="D337">
        <v>175</v>
      </c>
    </row>
    <row r="338" spans="1:4">
      <c r="B338" s="111" t="s">
        <v>3177</v>
      </c>
      <c r="C338" s="149" t="s">
        <v>3178</v>
      </c>
      <c r="D338">
        <v>1395</v>
      </c>
    </row>
    <row r="339" spans="1:4">
      <c r="B339" s="111" t="s">
        <v>3179</v>
      </c>
      <c r="C339" s="149" t="s">
        <v>3180</v>
      </c>
      <c r="D339">
        <v>1050</v>
      </c>
    </row>
    <row r="340" spans="1:4">
      <c r="C340" s="149" t="s">
        <v>101</v>
      </c>
    </row>
    <row r="341" spans="1:4">
      <c r="C341" s="149" t="s">
        <v>101</v>
      </c>
    </row>
    <row r="342" spans="1:4">
      <c r="C342" s="149" t="s">
        <v>101</v>
      </c>
    </row>
    <row r="343" spans="1:4">
      <c r="C343" s="149" t="s">
        <v>101</v>
      </c>
    </row>
    <row r="344" spans="1:4">
      <c r="C344" s="149" t="s">
        <v>101</v>
      </c>
    </row>
    <row r="345" spans="1:4">
      <c r="C345" s="149" t="s">
        <v>101</v>
      </c>
    </row>
    <row r="347" spans="1:4">
      <c r="A347" t="s">
        <v>3188</v>
      </c>
      <c r="B347" s="111" t="s">
        <v>3188</v>
      </c>
    </row>
    <row r="348" spans="1:4">
      <c r="A348">
        <v>1</v>
      </c>
      <c r="B348" s="111" t="s">
        <v>3191</v>
      </c>
      <c r="C348" s="149" t="s">
        <v>3192</v>
      </c>
      <c r="D348">
        <v>159</v>
      </c>
    </row>
    <row r="349" spans="1:4">
      <c r="A349">
        <v>1</v>
      </c>
      <c r="B349" s="111" t="s">
        <v>3193</v>
      </c>
      <c r="C349" s="149" t="s">
        <v>3196</v>
      </c>
      <c r="D349">
        <v>249</v>
      </c>
    </row>
    <row r="350" spans="1:4" s="149" customFormat="1">
      <c r="A350" s="149">
        <v>1</v>
      </c>
      <c r="B350" s="111" t="s">
        <v>3203</v>
      </c>
      <c r="C350" s="149" t="s">
        <v>3204</v>
      </c>
      <c r="D350" s="149">
        <v>399</v>
      </c>
    </row>
    <row r="351" spans="1:4">
      <c r="B351" s="111" t="s">
        <v>3194</v>
      </c>
      <c r="C351" s="149" t="s">
        <v>3195</v>
      </c>
      <c r="D351">
        <v>299</v>
      </c>
    </row>
    <row r="352" spans="1:4">
      <c r="B352" s="111" t="s">
        <v>3197</v>
      </c>
      <c r="C352" s="149" t="s">
        <v>3198</v>
      </c>
      <c r="D352">
        <v>299</v>
      </c>
    </row>
    <row r="353" spans="1:4">
      <c r="B353" s="111" t="s">
        <v>3199</v>
      </c>
      <c r="C353" s="149" t="s">
        <v>3200</v>
      </c>
      <c r="D353">
        <v>149</v>
      </c>
    </row>
    <row r="354" spans="1:4">
      <c r="B354" s="111" t="s">
        <v>3201</v>
      </c>
      <c r="C354" s="149" t="s">
        <v>3202</v>
      </c>
      <c r="D354">
        <v>99</v>
      </c>
    </row>
    <row r="355" spans="1:4">
      <c r="B355" s="111" t="s">
        <v>3205</v>
      </c>
      <c r="C355" s="149" t="s">
        <v>3206</v>
      </c>
      <c r="D355">
        <v>149</v>
      </c>
    </row>
    <row r="356" spans="1:4">
      <c r="B356" s="111" t="s">
        <v>3207</v>
      </c>
      <c r="C356" s="149" t="s">
        <v>3208</v>
      </c>
      <c r="D356">
        <v>99</v>
      </c>
    </row>
    <row r="357" spans="1:4">
      <c r="A357">
        <v>2</v>
      </c>
      <c r="B357" s="111" t="s">
        <v>3210</v>
      </c>
      <c r="C357" s="149" t="s">
        <v>3209</v>
      </c>
      <c r="D357">
        <v>249</v>
      </c>
    </row>
    <row r="358" spans="1:4">
      <c r="A358">
        <v>2</v>
      </c>
      <c r="B358" s="111" t="s">
        <v>3211</v>
      </c>
      <c r="C358" s="149" t="s">
        <v>3212</v>
      </c>
      <c r="D358">
        <v>2695</v>
      </c>
    </row>
    <row r="359" spans="1:4">
      <c r="A359">
        <v>1</v>
      </c>
      <c r="B359" s="111" t="s">
        <v>3213</v>
      </c>
      <c r="C359" s="149" t="s">
        <v>3214</v>
      </c>
      <c r="D359">
        <v>99</v>
      </c>
    </row>
    <row r="360" spans="1:4">
      <c r="B360" s="111" t="s">
        <v>3189</v>
      </c>
      <c r="C360" s="149" t="s">
        <v>3190</v>
      </c>
      <c r="D360" s="149">
        <v>38</v>
      </c>
    </row>
    <row r="361" spans="1:4">
      <c r="B361" s="111" t="s">
        <v>4433</v>
      </c>
      <c r="C361" s="149" t="s">
        <v>4432</v>
      </c>
      <c r="D361">
        <v>129</v>
      </c>
    </row>
    <row r="362" spans="1:4">
      <c r="B362" s="210" t="s">
        <v>3233</v>
      </c>
      <c r="C362" s="149" t="s">
        <v>101</v>
      </c>
    </row>
    <row r="363" spans="1:4">
      <c r="A363" t="s">
        <v>3233</v>
      </c>
      <c r="B363" s="111" t="s">
        <v>3234</v>
      </c>
      <c r="C363" s="149" t="s">
        <v>3237</v>
      </c>
      <c r="D363">
        <v>119.99</v>
      </c>
    </row>
    <row r="364" spans="1:4">
      <c r="B364" s="111" t="s">
        <v>3235</v>
      </c>
      <c r="C364" s="149" t="s">
        <v>3236</v>
      </c>
      <c r="D364">
        <v>179.99</v>
      </c>
    </row>
    <row r="365" spans="1:4">
      <c r="B365" s="111" t="s">
        <v>3238</v>
      </c>
      <c r="C365" s="149" t="s">
        <v>3239</v>
      </c>
      <c r="D365">
        <v>199.99</v>
      </c>
    </row>
    <row r="366" spans="1:4">
      <c r="A366" s="22" t="s">
        <v>4035</v>
      </c>
    </row>
    <row r="367" spans="1:4">
      <c r="A367" s="150" t="s">
        <v>3444</v>
      </c>
      <c r="B367" s="150" t="s">
        <v>3445</v>
      </c>
      <c r="C367" s="151" t="s">
        <v>3446</v>
      </c>
      <c r="D367" s="150">
        <v>25</v>
      </c>
    </row>
    <row r="368" spans="1:4">
      <c r="A368" s="150" t="s">
        <v>3447</v>
      </c>
      <c r="B368" s="150" t="s">
        <v>3448</v>
      </c>
      <c r="C368" s="151" t="s">
        <v>3449</v>
      </c>
      <c r="D368" s="150">
        <v>20.95</v>
      </c>
    </row>
    <row r="369" spans="1:4">
      <c r="A369" s="150" t="s">
        <v>3450</v>
      </c>
      <c r="B369" s="150" t="s">
        <v>3451</v>
      </c>
      <c r="C369" s="151" t="s">
        <v>3452</v>
      </c>
      <c r="D369" s="150">
        <v>29.95</v>
      </c>
    </row>
    <row r="370" spans="1:4">
      <c r="A370" s="150" t="s">
        <v>3453</v>
      </c>
      <c r="B370" s="150" t="s">
        <v>3454</v>
      </c>
      <c r="C370" s="151" t="s">
        <v>3455</v>
      </c>
      <c r="D370" s="150">
        <v>49.95</v>
      </c>
    </row>
    <row r="371" spans="1:4">
      <c r="A371" s="150" t="s">
        <v>3456</v>
      </c>
      <c r="B371" s="150" t="s">
        <v>3457</v>
      </c>
      <c r="C371" s="151" t="s">
        <v>3458</v>
      </c>
      <c r="D371" s="150">
        <v>19.2</v>
      </c>
    </row>
    <row r="372" spans="1:4">
      <c r="A372" s="150" t="s">
        <v>3459</v>
      </c>
      <c r="B372" s="150" t="s">
        <v>3460</v>
      </c>
      <c r="C372" s="151" t="s">
        <v>3461</v>
      </c>
      <c r="D372" s="150">
        <v>150</v>
      </c>
    </row>
    <row r="373" spans="1:4">
      <c r="A373" s="150" t="s">
        <v>3462</v>
      </c>
      <c r="B373" s="150" t="s">
        <v>3463</v>
      </c>
      <c r="C373" s="151" t="s">
        <v>3464</v>
      </c>
      <c r="D373" s="150">
        <v>40</v>
      </c>
    </row>
    <row r="374" spans="1:4">
      <c r="A374" s="150" t="s">
        <v>3465</v>
      </c>
      <c r="B374" s="150" t="s">
        <v>3466</v>
      </c>
      <c r="C374" s="151" t="s">
        <v>3467</v>
      </c>
      <c r="D374" s="150">
        <v>4.95</v>
      </c>
    </row>
    <row r="375" spans="1:4">
      <c r="A375" s="150" t="s">
        <v>3468</v>
      </c>
      <c r="B375" s="150" t="s">
        <v>3469</v>
      </c>
      <c r="C375" s="151" t="s">
        <v>3470</v>
      </c>
      <c r="D375" s="150">
        <v>8.9499999999999993</v>
      </c>
    </row>
    <row r="376" spans="1:4">
      <c r="A376" s="150" t="s">
        <v>3471</v>
      </c>
      <c r="B376" s="150" t="s">
        <v>3472</v>
      </c>
      <c r="C376" s="151" t="s">
        <v>3473</v>
      </c>
      <c r="D376" s="150">
        <v>9.9499999999999993</v>
      </c>
    </row>
    <row r="377" spans="1:4">
      <c r="A377" s="150" t="s">
        <v>3474</v>
      </c>
      <c r="B377" s="150" t="s">
        <v>3475</v>
      </c>
      <c r="C377" s="151" t="s">
        <v>3476</v>
      </c>
      <c r="D377" s="150">
        <v>14.95</v>
      </c>
    </row>
    <row r="378" spans="1:4">
      <c r="A378" s="32" t="s">
        <v>3477</v>
      </c>
      <c r="B378" s="32" t="s">
        <v>3478</v>
      </c>
      <c r="C378" s="70" t="s">
        <v>3479</v>
      </c>
      <c r="D378" s="32">
        <v>18.95</v>
      </c>
    </row>
    <row r="379" spans="1:4">
      <c r="A379" s="150" t="s">
        <v>3480</v>
      </c>
      <c r="B379" s="150" t="s">
        <v>3481</v>
      </c>
      <c r="C379" s="151" t="s">
        <v>3482</v>
      </c>
      <c r="D379" s="150">
        <v>20.95</v>
      </c>
    </row>
    <row r="380" spans="1:4">
      <c r="A380" s="150" t="s">
        <v>3483</v>
      </c>
      <c r="B380" s="150" t="s">
        <v>3484</v>
      </c>
      <c r="C380" s="151" t="s">
        <v>3485</v>
      </c>
      <c r="D380" s="150">
        <v>31.95</v>
      </c>
    </row>
    <row r="381" spans="1:4">
      <c r="A381" s="32" t="s">
        <v>3486</v>
      </c>
      <c r="B381" s="32" t="s">
        <v>3487</v>
      </c>
      <c r="C381" s="70" t="s">
        <v>3488</v>
      </c>
      <c r="D381" s="32">
        <v>50.95</v>
      </c>
    </row>
    <row r="382" spans="1:4">
      <c r="A382" s="150" t="s">
        <v>3489</v>
      </c>
      <c r="B382" s="150" t="s">
        <v>3490</v>
      </c>
      <c r="C382" s="151" t="s">
        <v>3491</v>
      </c>
      <c r="D382" s="150">
        <v>59.95</v>
      </c>
    </row>
    <row r="383" spans="1:4">
      <c r="A383" s="150" t="s">
        <v>3492</v>
      </c>
      <c r="B383" s="150" t="s">
        <v>3493</v>
      </c>
      <c r="C383" s="151" t="s">
        <v>3494</v>
      </c>
      <c r="D383" s="150">
        <v>12.95</v>
      </c>
    </row>
    <row r="384" spans="1:4">
      <c r="A384" s="150" t="s">
        <v>3495</v>
      </c>
      <c r="B384" s="150" t="s">
        <v>3496</v>
      </c>
      <c r="C384" s="151" t="s">
        <v>3497</v>
      </c>
      <c r="D384" s="150">
        <v>25.95</v>
      </c>
    </row>
    <row r="385" spans="1:4">
      <c r="A385" s="150" t="s">
        <v>3498</v>
      </c>
      <c r="B385" s="150" t="s">
        <v>3499</v>
      </c>
      <c r="C385" s="151" t="s">
        <v>3500</v>
      </c>
      <c r="D385" s="150">
        <v>23.95</v>
      </c>
    </row>
    <row r="386" spans="1:4">
      <c r="A386" s="150" t="s">
        <v>3501</v>
      </c>
      <c r="B386" s="150" t="s">
        <v>3502</v>
      </c>
      <c r="C386" s="151" t="s">
        <v>3503</v>
      </c>
      <c r="D386" s="150">
        <v>7.95</v>
      </c>
    </row>
    <row r="387" spans="1:4">
      <c r="A387" s="150" t="s">
        <v>3504</v>
      </c>
      <c r="B387" s="150" t="s">
        <v>3505</v>
      </c>
      <c r="C387" s="151" t="s">
        <v>3506</v>
      </c>
      <c r="D387" s="150">
        <v>22.95</v>
      </c>
    </row>
    <row r="388" spans="1:4">
      <c r="A388" s="150" t="s">
        <v>3507</v>
      </c>
      <c r="B388" s="150" t="s">
        <v>3508</v>
      </c>
      <c r="C388" s="151" t="s">
        <v>3509</v>
      </c>
      <c r="D388" s="150">
        <v>27.95</v>
      </c>
    </row>
    <row r="389" spans="1:4">
      <c r="A389" s="150" t="s">
        <v>3510</v>
      </c>
      <c r="B389" s="150" t="s">
        <v>3511</v>
      </c>
      <c r="C389" s="151" t="s">
        <v>3512</v>
      </c>
      <c r="D389" s="150">
        <v>29.99</v>
      </c>
    </row>
    <row r="390" spans="1:4">
      <c r="A390" s="150" t="s">
        <v>3513</v>
      </c>
      <c r="B390" s="150" t="s">
        <v>3514</v>
      </c>
      <c r="C390" s="151" t="s">
        <v>3515</v>
      </c>
      <c r="D390" s="150">
        <v>31.95</v>
      </c>
    </row>
    <row r="391" spans="1:4">
      <c r="A391" s="150" t="s">
        <v>3516</v>
      </c>
      <c r="B391" s="150" t="s">
        <v>3517</v>
      </c>
      <c r="C391" s="151" t="s">
        <v>3518</v>
      </c>
      <c r="D391" s="150">
        <v>45.95</v>
      </c>
    </row>
    <row r="392" spans="1:4">
      <c r="A392" s="150" t="s">
        <v>3519</v>
      </c>
      <c r="B392" s="150" t="s">
        <v>3520</v>
      </c>
      <c r="C392" s="151" t="s">
        <v>3521</v>
      </c>
      <c r="D392" s="150">
        <v>49.95</v>
      </c>
    </row>
    <row r="393" spans="1:4">
      <c r="A393" s="150" t="s">
        <v>3522</v>
      </c>
      <c r="B393" s="150" t="s">
        <v>3523</v>
      </c>
      <c r="C393" s="151" t="s">
        <v>3524</v>
      </c>
      <c r="D393" s="150">
        <v>71.95</v>
      </c>
    </row>
    <row r="394" spans="1:4">
      <c r="A394" s="150" t="s">
        <v>3441</v>
      </c>
      <c r="B394" s="150" t="s">
        <v>3442</v>
      </c>
      <c r="C394" s="151" t="s">
        <v>3443</v>
      </c>
      <c r="D394" s="150">
        <v>49.95</v>
      </c>
    </row>
    <row r="395" spans="1:4">
      <c r="A395" s="150" t="s">
        <v>3525</v>
      </c>
      <c r="B395" s="150" t="s">
        <v>3526</v>
      </c>
      <c r="C395" s="151" t="s">
        <v>3527</v>
      </c>
      <c r="D395" s="150">
        <v>19.95</v>
      </c>
    </row>
    <row r="396" spans="1:4">
      <c r="A396" s="32" t="s">
        <v>3528</v>
      </c>
      <c r="B396" s="32" t="s">
        <v>3529</v>
      </c>
      <c r="C396" s="70" t="s">
        <v>3530</v>
      </c>
      <c r="D396" s="32">
        <v>20.95</v>
      </c>
    </row>
    <row r="397" spans="1:4">
      <c r="A397" s="150" t="s">
        <v>3531</v>
      </c>
      <c r="B397" s="150" t="s">
        <v>3532</v>
      </c>
      <c r="C397" s="151" t="s">
        <v>3533</v>
      </c>
      <c r="D397" s="150">
        <v>31.95</v>
      </c>
    </row>
    <row r="398" spans="1:4">
      <c r="A398" s="150" t="s">
        <v>3534</v>
      </c>
      <c r="B398" s="150" t="s">
        <v>3535</v>
      </c>
      <c r="C398" s="151" t="s">
        <v>3536</v>
      </c>
      <c r="D398" s="150">
        <v>89.95</v>
      </c>
    </row>
    <row r="399" spans="1:4">
      <c r="A399" s="150" t="s">
        <v>3537</v>
      </c>
      <c r="B399" s="150" t="s">
        <v>3538</v>
      </c>
      <c r="C399" s="151" t="s">
        <v>3539</v>
      </c>
      <c r="D399" s="150">
        <v>50.95</v>
      </c>
    </row>
    <row r="400" spans="1:4">
      <c r="A400" s="150" t="s">
        <v>3540</v>
      </c>
      <c r="B400" s="150" t="s">
        <v>3541</v>
      </c>
      <c r="C400" s="151" t="s">
        <v>3542</v>
      </c>
      <c r="D400" s="150">
        <v>17.95</v>
      </c>
    </row>
    <row r="401" spans="1:4">
      <c r="A401" s="150" t="s">
        <v>3543</v>
      </c>
      <c r="B401" s="150" t="s">
        <v>3544</v>
      </c>
      <c r="C401" s="151" t="s">
        <v>3545</v>
      </c>
      <c r="D401" s="150">
        <v>27.95</v>
      </c>
    </row>
    <row r="402" spans="1:4">
      <c r="A402" s="150" t="s">
        <v>3546</v>
      </c>
      <c r="B402" s="150" t="s">
        <v>3547</v>
      </c>
      <c r="C402" s="151" t="s">
        <v>3548</v>
      </c>
      <c r="D402" s="150">
        <v>71.95</v>
      </c>
    </row>
    <row r="403" spans="1:4">
      <c r="A403" s="150" t="s">
        <v>3549</v>
      </c>
      <c r="B403" s="150" t="s">
        <v>3550</v>
      </c>
      <c r="C403" s="151" t="s">
        <v>3551</v>
      </c>
      <c r="D403" s="150">
        <v>10.95</v>
      </c>
    </row>
    <row r="404" spans="1:4">
      <c r="A404" s="150" t="s">
        <v>3552</v>
      </c>
      <c r="B404" s="150" t="s">
        <v>3553</v>
      </c>
      <c r="C404" s="151" t="s">
        <v>3554</v>
      </c>
      <c r="D404" s="150">
        <v>14.95</v>
      </c>
    </row>
    <row r="405" spans="1:4">
      <c r="A405" s="150" t="s">
        <v>3555</v>
      </c>
      <c r="B405" s="150" t="s">
        <v>3556</v>
      </c>
      <c r="C405" s="151" t="s">
        <v>3557</v>
      </c>
      <c r="D405" s="150">
        <v>18.95</v>
      </c>
    </row>
    <row r="406" spans="1:4">
      <c r="A406" s="150" t="s">
        <v>3558</v>
      </c>
      <c r="B406" s="150" t="s">
        <v>3559</v>
      </c>
      <c r="C406" s="151" t="s">
        <v>3560</v>
      </c>
      <c r="D406" s="150">
        <v>20.95</v>
      </c>
    </row>
    <row r="407" spans="1:4">
      <c r="A407" s="150" t="s">
        <v>3561</v>
      </c>
      <c r="B407" s="150" t="s">
        <v>3562</v>
      </c>
      <c r="C407" s="151" t="s">
        <v>3563</v>
      </c>
      <c r="D407" s="150">
        <v>31.95</v>
      </c>
    </row>
    <row r="408" spans="1:4">
      <c r="A408" s="150" t="s">
        <v>3564</v>
      </c>
      <c r="B408" s="150" t="s">
        <v>3565</v>
      </c>
      <c r="C408" s="151" t="s">
        <v>3566</v>
      </c>
      <c r="D408" s="150">
        <v>50.95</v>
      </c>
    </row>
    <row r="409" spans="1:4">
      <c r="A409" s="150" t="s">
        <v>3567</v>
      </c>
      <c r="B409" s="150" t="s">
        <v>3568</v>
      </c>
      <c r="C409" s="151" t="s">
        <v>3569</v>
      </c>
      <c r="D409" s="150">
        <v>11.95</v>
      </c>
    </row>
    <row r="410" spans="1:4">
      <c r="A410" s="150" t="s">
        <v>3570</v>
      </c>
      <c r="B410" s="150" t="s">
        <v>3571</v>
      </c>
      <c r="C410" s="151" t="s">
        <v>3572</v>
      </c>
      <c r="D410" s="150">
        <v>23.95</v>
      </c>
    </row>
    <row r="411" spans="1:4">
      <c r="A411" s="150" t="s">
        <v>3573</v>
      </c>
      <c r="B411" s="150" t="s">
        <v>3574</v>
      </c>
      <c r="C411" s="151" t="s">
        <v>3575</v>
      </c>
      <c r="D411" s="150">
        <v>27.95</v>
      </c>
    </row>
    <row r="412" spans="1:4">
      <c r="A412" s="150" t="s">
        <v>3576</v>
      </c>
      <c r="B412" s="150" t="s">
        <v>3577</v>
      </c>
      <c r="C412" s="151" t="s">
        <v>3578</v>
      </c>
      <c r="D412" s="150">
        <v>40.950000000000003</v>
      </c>
    </row>
    <row r="413" spans="1:4">
      <c r="A413" s="150" t="s">
        <v>3579</v>
      </c>
      <c r="B413" s="150" t="s">
        <v>3580</v>
      </c>
      <c r="C413" s="151" t="s">
        <v>3581</v>
      </c>
      <c r="D413" s="150">
        <v>13.95</v>
      </c>
    </row>
    <row r="414" spans="1:4">
      <c r="A414" s="150" t="s">
        <v>3582</v>
      </c>
      <c r="B414" s="150" t="s">
        <v>3583</v>
      </c>
      <c r="C414" s="151" t="s">
        <v>3584</v>
      </c>
      <c r="D414" s="150">
        <v>19.95</v>
      </c>
    </row>
    <row r="415" spans="1:4">
      <c r="A415" s="150" t="s">
        <v>3585</v>
      </c>
      <c r="B415" s="150" t="s">
        <v>3586</v>
      </c>
      <c r="C415" s="151" t="s">
        <v>3587</v>
      </c>
      <c r="D415" s="150">
        <v>39.950000000000003</v>
      </c>
    </row>
    <row r="416" spans="1:4">
      <c r="A416" s="150" t="s">
        <v>3588</v>
      </c>
      <c r="B416" s="150" t="s">
        <v>3589</v>
      </c>
      <c r="C416" s="151" t="s">
        <v>3590</v>
      </c>
      <c r="D416" s="150">
        <v>63.95</v>
      </c>
    </row>
    <row r="417" spans="1:4">
      <c r="A417" s="150" t="s">
        <v>3591</v>
      </c>
      <c r="B417" s="150" t="s">
        <v>3592</v>
      </c>
      <c r="C417" s="151" t="s">
        <v>3593</v>
      </c>
      <c r="D417" s="150">
        <v>23.95</v>
      </c>
    </row>
    <row r="418" spans="1:4">
      <c r="A418" s="150" t="s">
        <v>3594</v>
      </c>
      <c r="B418" s="150" t="s">
        <v>3595</v>
      </c>
      <c r="C418" s="151" t="s">
        <v>3596</v>
      </c>
      <c r="D418" s="150">
        <v>29.95</v>
      </c>
    </row>
    <row r="419" spans="1:4">
      <c r="A419" s="150" t="s">
        <v>3597</v>
      </c>
      <c r="B419" s="150" t="s">
        <v>3598</v>
      </c>
      <c r="C419" s="151" t="s">
        <v>3599</v>
      </c>
      <c r="D419" s="150">
        <v>23.95</v>
      </c>
    </row>
    <row r="420" spans="1:4">
      <c r="A420" s="150" t="s">
        <v>3600</v>
      </c>
      <c r="B420" s="150" t="s">
        <v>3601</v>
      </c>
      <c r="C420" s="151" t="s">
        <v>3602</v>
      </c>
      <c r="D420" s="150">
        <v>23.95</v>
      </c>
    </row>
    <row r="421" spans="1:4">
      <c r="A421" s="150" t="s">
        <v>3603</v>
      </c>
      <c r="B421" s="150" t="s">
        <v>3604</v>
      </c>
      <c r="C421" s="151" t="s">
        <v>3605</v>
      </c>
      <c r="D421" s="150">
        <v>12.95</v>
      </c>
    </row>
    <row r="422" spans="1:4">
      <c r="A422" s="150" t="s">
        <v>3606</v>
      </c>
      <c r="B422" s="150" t="s">
        <v>3607</v>
      </c>
      <c r="C422" s="151" t="s">
        <v>3608</v>
      </c>
      <c r="D422" s="150">
        <v>15.95</v>
      </c>
    </row>
    <row r="423" spans="1:4">
      <c r="A423" s="150" t="s">
        <v>3609</v>
      </c>
      <c r="B423" s="150" t="s">
        <v>3610</v>
      </c>
      <c r="C423" s="151" t="s">
        <v>3611</v>
      </c>
      <c r="D423" s="150">
        <v>16.95</v>
      </c>
    </row>
    <row r="424" spans="1:4">
      <c r="A424" s="150" t="s">
        <v>3612</v>
      </c>
      <c r="B424" s="150" t="s">
        <v>3613</v>
      </c>
      <c r="C424" s="151" t="s">
        <v>3614</v>
      </c>
      <c r="D424" s="150">
        <v>22.95</v>
      </c>
    </row>
    <row r="425" spans="1:4">
      <c r="A425" s="150" t="s">
        <v>3615</v>
      </c>
      <c r="B425" s="150" t="s">
        <v>3616</v>
      </c>
      <c r="C425" s="151" t="s">
        <v>3617</v>
      </c>
      <c r="D425" s="150">
        <v>33.950000000000003</v>
      </c>
    </row>
    <row r="426" spans="1:4">
      <c r="A426" s="150" t="s">
        <v>3618</v>
      </c>
      <c r="B426" s="150" t="s">
        <v>3619</v>
      </c>
      <c r="C426" s="151" t="s">
        <v>3620</v>
      </c>
      <c r="D426" s="150">
        <v>33.950000000000003</v>
      </c>
    </row>
    <row r="427" spans="1:4">
      <c r="A427" s="150" t="s">
        <v>3621</v>
      </c>
      <c r="B427" s="150" t="s">
        <v>3622</v>
      </c>
      <c r="C427" s="151" t="s">
        <v>3623</v>
      </c>
      <c r="D427" s="150">
        <v>15.95</v>
      </c>
    </row>
    <row r="428" spans="1:4">
      <c r="A428" s="150" t="s">
        <v>3624</v>
      </c>
      <c r="B428" s="150" t="s">
        <v>3625</v>
      </c>
      <c r="C428" s="151" t="s">
        <v>3626</v>
      </c>
      <c r="D428" s="150">
        <v>103.95</v>
      </c>
    </row>
    <row r="429" spans="1:4">
      <c r="A429" s="150" t="s">
        <v>3627</v>
      </c>
      <c r="B429" s="150" t="s">
        <v>3628</v>
      </c>
      <c r="C429" s="151" t="s">
        <v>3629</v>
      </c>
      <c r="D429" s="150">
        <v>16.95</v>
      </c>
    </row>
    <row r="430" spans="1:4">
      <c r="A430" s="150" t="s">
        <v>3630</v>
      </c>
      <c r="B430" s="150" t="s">
        <v>3631</v>
      </c>
      <c r="C430" s="151" t="s">
        <v>3632</v>
      </c>
      <c r="D430" s="150">
        <v>23.95</v>
      </c>
    </row>
    <row r="431" spans="1:4">
      <c r="A431" s="150" t="s">
        <v>3633</v>
      </c>
      <c r="B431" s="150" t="s">
        <v>3634</v>
      </c>
      <c r="C431" s="151" t="s">
        <v>3635</v>
      </c>
      <c r="D431" s="150">
        <v>29.95</v>
      </c>
    </row>
    <row r="432" spans="1:4">
      <c r="A432" s="150" t="s">
        <v>3636</v>
      </c>
      <c r="B432" s="150" t="s">
        <v>3637</v>
      </c>
      <c r="C432" s="151" t="s">
        <v>3638</v>
      </c>
      <c r="D432" s="150">
        <v>25.99</v>
      </c>
    </row>
    <row r="433" spans="1:4">
      <c r="A433" s="150" t="s">
        <v>3639</v>
      </c>
      <c r="B433" s="150" t="s">
        <v>3640</v>
      </c>
      <c r="C433" s="151" t="s">
        <v>3641</v>
      </c>
      <c r="D433" s="150">
        <v>33.950000000000003</v>
      </c>
    </row>
    <row r="434" spans="1:4">
      <c r="A434" s="150" t="s">
        <v>3642</v>
      </c>
      <c r="B434" s="150" t="s">
        <v>3643</v>
      </c>
      <c r="C434" s="151" t="s">
        <v>3644</v>
      </c>
      <c r="D434" s="150">
        <v>50.95</v>
      </c>
    </row>
    <row r="435" spans="1:4">
      <c r="A435" s="150" t="s">
        <v>3645</v>
      </c>
      <c r="B435" s="150" t="s">
        <v>3646</v>
      </c>
      <c r="C435" s="151" t="s">
        <v>3647</v>
      </c>
      <c r="D435" s="150">
        <v>81.95</v>
      </c>
    </row>
    <row r="436" spans="1:4">
      <c r="A436" s="150" t="s">
        <v>3648</v>
      </c>
      <c r="B436" s="150" t="s">
        <v>3649</v>
      </c>
      <c r="C436" s="151" t="s">
        <v>3650</v>
      </c>
      <c r="D436" s="150">
        <v>54.95</v>
      </c>
    </row>
    <row r="437" spans="1:4">
      <c r="A437" s="150" t="s">
        <v>3651</v>
      </c>
      <c r="B437" s="150" t="s">
        <v>3652</v>
      </c>
      <c r="C437" s="151" t="s">
        <v>3653</v>
      </c>
      <c r="D437" s="150">
        <v>80</v>
      </c>
    </row>
    <row r="438" spans="1:4">
      <c r="A438" s="150" t="s">
        <v>3654</v>
      </c>
      <c r="B438" s="150" t="s">
        <v>3655</v>
      </c>
      <c r="C438" s="151" t="s">
        <v>3656</v>
      </c>
      <c r="D438" s="150">
        <v>10.95</v>
      </c>
    </row>
    <row r="439" spans="1:4">
      <c r="A439" s="150" t="s">
        <v>3657</v>
      </c>
      <c r="B439" s="150" t="s">
        <v>3658</v>
      </c>
      <c r="C439" s="151" t="s">
        <v>3659</v>
      </c>
      <c r="D439" s="150">
        <v>53.95</v>
      </c>
    </row>
    <row r="440" spans="1:4">
      <c r="A440" s="150" t="s">
        <v>3660</v>
      </c>
      <c r="B440" s="150" t="s">
        <v>3661</v>
      </c>
      <c r="C440" s="151" t="s">
        <v>3662</v>
      </c>
      <c r="D440" s="150">
        <v>83.95</v>
      </c>
    </row>
    <row r="441" spans="1:4">
      <c r="A441" s="150" t="s">
        <v>3663</v>
      </c>
      <c r="B441" s="150" t="s">
        <v>3664</v>
      </c>
      <c r="C441" s="151" t="s">
        <v>3665</v>
      </c>
      <c r="D441" s="150">
        <v>89.99</v>
      </c>
    </row>
    <row r="442" spans="1:4">
      <c r="A442" s="150" t="s">
        <v>3666</v>
      </c>
      <c r="B442" s="150" t="s">
        <v>3667</v>
      </c>
      <c r="C442" s="151" t="s">
        <v>3668</v>
      </c>
      <c r="D442" s="150">
        <v>53.95</v>
      </c>
    </row>
    <row r="443" spans="1:4">
      <c r="A443" s="150" t="s">
        <v>3669</v>
      </c>
      <c r="B443" s="150" t="s">
        <v>3670</v>
      </c>
      <c r="C443" s="151" t="s">
        <v>3671</v>
      </c>
      <c r="D443" s="150">
        <v>33.950000000000003</v>
      </c>
    </row>
    <row r="444" spans="1:4">
      <c r="A444" s="150" t="s">
        <v>3672</v>
      </c>
      <c r="B444" s="150" t="s">
        <v>3673</v>
      </c>
      <c r="C444" s="151" t="s">
        <v>3674</v>
      </c>
      <c r="D444" s="150">
        <v>22.95</v>
      </c>
    </row>
    <row r="445" spans="1:4">
      <c r="A445" s="150" t="s">
        <v>3675</v>
      </c>
      <c r="B445" s="150" t="s">
        <v>3676</v>
      </c>
      <c r="C445" s="151" t="s">
        <v>3677</v>
      </c>
      <c r="D445" s="150">
        <v>16.95</v>
      </c>
    </row>
    <row r="446" spans="1:4">
      <c r="A446" s="150" t="s">
        <v>3678</v>
      </c>
      <c r="B446" s="150" t="s">
        <v>3679</v>
      </c>
      <c r="C446" s="151" t="s">
        <v>3680</v>
      </c>
      <c r="D446" s="150">
        <v>10.95</v>
      </c>
    </row>
    <row r="447" spans="1:4">
      <c r="A447" s="150" t="s">
        <v>3681</v>
      </c>
      <c r="B447" s="150" t="s">
        <v>3682</v>
      </c>
      <c r="C447" s="151" t="s">
        <v>3683</v>
      </c>
      <c r="D447" s="150">
        <v>35.950000000000003</v>
      </c>
    </row>
    <row r="448" spans="1:4">
      <c r="A448" s="150" t="s">
        <v>3684</v>
      </c>
      <c r="B448" s="150" t="s">
        <v>3685</v>
      </c>
      <c r="C448" s="151" t="s">
        <v>3686</v>
      </c>
      <c r="D448" s="150">
        <v>20</v>
      </c>
    </row>
    <row r="449" spans="1:4">
      <c r="A449" s="150" t="s">
        <v>3687</v>
      </c>
      <c r="B449" s="150" t="s">
        <v>3688</v>
      </c>
      <c r="C449" s="151" t="s">
        <v>3689</v>
      </c>
      <c r="D449" s="150">
        <v>27</v>
      </c>
    </row>
    <row r="450" spans="1:4">
      <c r="A450" s="150" t="s">
        <v>3690</v>
      </c>
      <c r="B450" s="150" t="s">
        <v>3691</v>
      </c>
      <c r="C450" s="151" t="s">
        <v>3692</v>
      </c>
      <c r="D450" s="150">
        <v>40</v>
      </c>
    </row>
    <row r="451" spans="1:4">
      <c r="A451" s="150" t="s">
        <v>3693</v>
      </c>
      <c r="B451" s="150" t="s">
        <v>3694</v>
      </c>
      <c r="C451" s="151" t="s">
        <v>3695</v>
      </c>
      <c r="D451" s="150">
        <v>67</v>
      </c>
    </row>
    <row r="452" spans="1:4">
      <c r="A452" s="150" t="s">
        <v>3696</v>
      </c>
      <c r="B452" s="150" t="s">
        <v>3697</v>
      </c>
      <c r="C452" s="151" t="s">
        <v>3698</v>
      </c>
      <c r="D452" s="150">
        <v>67</v>
      </c>
    </row>
    <row r="453" spans="1:4">
      <c r="A453" s="150" t="s">
        <v>3699</v>
      </c>
      <c r="B453" s="150" t="s">
        <v>3700</v>
      </c>
      <c r="C453" s="151" t="s">
        <v>3701</v>
      </c>
      <c r="D453" s="150">
        <v>37.5</v>
      </c>
    </row>
    <row r="454" spans="1:4">
      <c r="A454" s="150" t="s">
        <v>3702</v>
      </c>
      <c r="B454" s="150" t="s">
        <v>3703</v>
      </c>
      <c r="C454" s="151" t="s">
        <v>3704</v>
      </c>
      <c r="D454" s="150">
        <v>60</v>
      </c>
    </row>
    <row r="455" spans="1:4">
      <c r="A455" s="150" t="s">
        <v>3705</v>
      </c>
      <c r="B455" s="150" t="s">
        <v>3706</v>
      </c>
      <c r="C455" s="151" t="s">
        <v>3707</v>
      </c>
      <c r="D455" s="150">
        <v>80</v>
      </c>
    </row>
    <row r="456" spans="1:4">
      <c r="A456" s="150" t="s">
        <v>3708</v>
      </c>
      <c r="B456" s="150" t="s">
        <v>3709</v>
      </c>
      <c r="C456" s="151" t="s">
        <v>3710</v>
      </c>
      <c r="D456" s="150">
        <v>100</v>
      </c>
    </row>
    <row r="457" spans="1:4">
      <c r="A457" s="150" t="s">
        <v>3711</v>
      </c>
      <c r="B457" s="150" t="s">
        <v>3712</v>
      </c>
      <c r="C457" s="151" t="s">
        <v>3713</v>
      </c>
      <c r="D457" s="150">
        <v>9.9499999999999993</v>
      </c>
    </row>
    <row r="458" spans="1:4">
      <c r="A458" s="150" t="s">
        <v>3714</v>
      </c>
      <c r="B458" s="150" t="s">
        <v>3715</v>
      </c>
      <c r="C458" s="151" t="s">
        <v>3716</v>
      </c>
      <c r="D458" s="150">
        <v>11.95</v>
      </c>
    </row>
    <row r="459" spans="1:4">
      <c r="A459" s="150" t="s">
        <v>3717</v>
      </c>
      <c r="B459" s="150" t="s">
        <v>3718</v>
      </c>
      <c r="C459" s="151" t="s">
        <v>3719</v>
      </c>
      <c r="D459" s="150">
        <v>33.950000000000003</v>
      </c>
    </row>
    <row r="460" spans="1:4">
      <c r="A460" s="150" t="s">
        <v>3720</v>
      </c>
      <c r="B460" s="150" t="s">
        <v>3721</v>
      </c>
      <c r="C460" s="151" t="s">
        <v>3722</v>
      </c>
      <c r="D460" s="150">
        <v>71.95</v>
      </c>
    </row>
    <row r="461" spans="1:4">
      <c r="A461" s="150" t="s">
        <v>3723</v>
      </c>
      <c r="B461" s="150" t="s">
        <v>3724</v>
      </c>
      <c r="C461" s="151" t="s">
        <v>3725</v>
      </c>
      <c r="D461" s="150">
        <v>31.95</v>
      </c>
    </row>
    <row r="462" spans="1:4">
      <c r="A462" s="150" t="s">
        <v>3726</v>
      </c>
      <c r="B462" s="150" t="s">
        <v>3727</v>
      </c>
      <c r="C462" s="151" t="s">
        <v>3728</v>
      </c>
      <c r="D462" s="150">
        <v>35.950000000000003</v>
      </c>
    </row>
    <row r="463" spans="1:4">
      <c r="A463" s="150" t="s">
        <v>3729</v>
      </c>
      <c r="B463" s="150" t="s">
        <v>3730</v>
      </c>
      <c r="C463" s="151" t="s">
        <v>3731</v>
      </c>
      <c r="D463" s="150">
        <v>39.950000000000003</v>
      </c>
    </row>
    <row r="464" spans="1:4">
      <c r="A464" s="150" t="s">
        <v>3732</v>
      </c>
      <c r="B464" s="150" t="s">
        <v>3733</v>
      </c>
      <c r="C464" s="151" t="s">
        <v>3734</v>
      </c>
      <c r="D464" s="150">
        <v>12</v>
      </c>
    </row>
    <row r="465" spans="1:4">
      <c r="A465" s="150" t="s">
        <v>3735</v>
      </c>
      <c r="B465" s="150" t="s">
        <v>3736</v>
      </c>
      <c r="C465" s="151" t="s">
        <v>3737</v>
      </c>
      <c r="D465" s="150">
        <v>21.95</v>
      </c>
    </row>
    <row r="466" spans="1:4">
      <c r="A466" s="150" t="s">
        <v>3738</v>
      </c>
      <c r="B466" s="150" t="s">
        <v>3739</v>
      </c>
      <c r="C466" s="151" t="s">
        <v>3740</v>
      </c>
      <c r="D466" s="150">
        <v>29.95</v>
      </c>
    </row>
    <row r="467" spans="1:4">
      <c r="A467" s="150" t="s">
        <v>3741</v>
      </c>
      <c r="B467" s="150" t="s">
        <v>3742</v>
      </c>
      <c r="C467" s="151" t="s">
        <v>3743</v>
      </c>
      <c r="D467" s="150">
        <v>119.95</v>
      </c>
    </row>
    <row r="468" spans="1:4">
      <c r="A468" s="150" t="s">
        <v>3744</v>
      </c>
      <c r="B468" s="150" t="s">
        <v>3745</v>
      </c>
      <c r="C468" s="151" t="s">
        <v>3746</v>
      </c>
      <c r="D468" s="150">
        <v>48.95</v>
      </c>
    </row>
    <row r="469" spans="1:4">
      <c r="A469" s="150" t="s">
        <v>3747</v>
      </c>
      <c r="B469" s="150" t="s">
        <v>3748</v>
      </c>
      <c r="C469" s="151" t="s">
        <v>3749</v>
      </c>
      <c r="D469" s="150">
        <v>58.95</v>
      </c>
    </row>
    <row r="470" spans="1:4">
      <c r="A470" s="150" t="s">
        <v>3750</v>
      </c>
      <c r="B470" s="150" t="s">
        <v>3751</v>
      </c>
      <c r="C470" s="151" t="s">
        <v>3752</v>
      </c>
      <c r="D470" s="150">
        <v>67.95</v>
      </c>
    </row>
    <row r="471" spans="1:4">
      <c r="A471" s="150" t="s">
        <v>3753</v>
      </c>
      <c r="B471" s="150" t="s">
        <v>3754</v>
      </c>
      <c r="C471" s="151" t="s">
        <v>3755</v>
      </c>
      <c r="D471" s="150">
        <v>79.95</v>
      </c>
    </row>
    <row r="472" spans="1:4">
      <c r="A472" s="150" t="s">
        <v>3756</v>
      </c>
      <c r="B472" s="150" t="s">
        <v>3757</v>
      </c>
      <c r="C472" s="151" t="s">
        <v>3758</v>
      </c>
      <c r="D472" s="150">
        <v>89.95</v>
      </c>
    </row>
    <row r="473" spans="1:4">
      <c r="A473" s="150" t="s">
        <v>3759</v>
      </c>
      <c r="B473" s="150" t="s">
        <v>3760</v>
      </c>
      <c r="C473" s="151" t="s">
        <v>3761</v>
      </c>
      <c r="D473" s="150">
        <v>117.95</v>
      </c>
    </row>
    <row r="474" spans="1:4">
      <c r="A474" s="150" t="s">
        <v>3762</v>
      </c>
      <c r="B474" s="150" t="s">
        <v>3763</v>
      </c>
      <c r="C474" s="151" t="s">
        <v>3764</v>
      </c>
      <c r="D474" s="150">
        <v>89.95</v>
      </c>
    </row>
    <row r="475" spans="1:4">
      <c r="A475" s="150" t="s">
        <v>3765</v>
      </c>
      <c r="B475" s="150" t="s">
        <v>3766</v>
      </c>
      <c r="C475" s="151" t="s">
        <v>3767</v>
      </c>
      <c r="D475" s="150">
        <v>21.95</v>
      </c>
    </row>
    <row r="476" spans="1:4">
      <c r="A476" s="150" t="s">
        <v>3768</v>
      </c>
      <c r="B476" s="150" t="s">
        <v>3769</v>
      </c>
      <c r="C476" s="151" t="s">
        <v>3770</v>
      </c>
      <c r="D476" s="150">
        <v>21.95</v>
      </c>
    </row>
    <row r="477" spans="1:4">
      <c r="A477" s="150" t="s">
        <v>3771</v>
      </c>
      <c r="B477" s="150" t="s">
        <v>3772</v>
      </c>
      <c r="C477" s="151" t="s">
        <v>3773</v>
      </c>
      <c r="D477" s="150">
        <v>24.95</v>
      </c>
    </row>
    <row r="478" spans="1:4">
      <c r="A478" s="150" t="s">
        <v>3774</v>
      </c>
      <c r="B478" s="150" t="s">
        <v>3775</v>
      </c>
      <c r="C478" s="151" t="s">
        <v>3776</v>
      </c>
      <c r="D478" s="150">
        <v>26.95</v>
      </c>
    </row>
    <row r="479" spans="1:4">
      <c r="A479" s="150" t="s">
        <v>3777</v>
      </c>
      <c r="B479" s="150" t="s">
        <v>3778</v>
      </c>
      <c r="C479" s="151" t="s">
        <v>3779</v>
      </c>
      <c r="D479" s="150">
        <v>119.95</v>
      </c>
    </row>
    <row r="480" spans="1:4">
      <c r="A480" s="150" t="s">
        <v>3780</v>
      </c>
      <c r="B480" s="150" t="s">
        <v>3781</v>
      </c>
      <c r="C480" s="151" t="s">
        <v>3782</v>
      </c>
      <c r="D480" s="150">
        <v>125.95</v>
      </c>
    </row>
    <row r="481" spans="1:4">
      <c r="A481" s="150" t="s">
        <v>3783</v>
      </c>
      <c r="B481" s="150" t="s">
        <v>3784</v>
      </c>
      <c r="C481" s="151" t="s">
        <v>3785</v>
      </c>
      <c r="D481" s="150">
        <v>17.95</v>
      </c>
    </row>
    <row r="482" spans="1:4">
      <c r="A482" s="150" t="s">
        <v>3786</v>
      </c>
      <c r="B482" s="150" t="s">
        <v>3787</v>
      </c>
      <c r="C482" s="151" t="s">
        <v>3788</v>
      </c>
      <c r="D482" s="150">
        <v>40</v>
      </c>
    </row>
    <row r="483" spans="1:4">
      <c r="A483" s="150" t="s">
        <v>3789</v>
      </c>
      <c r="B483" s="150" t="s">
        <v>3790</v>
      </c>
      <c r="C483" s="151" t="s">
        <v>3791</v>
      </c>
      <c r="D483" s="150">
        <v>40</v>
      </c>
    </row>
    <row r="484" spans="1:4">
      <c r="A484" s="150" t="s">
        <v>3792</v>
      </c>
      <c r="B484" s="150" t="s">
        <v>3793</v>
      </c>
      <c r="C484" s="151" t="s">
        <v>3794</v>
      </c>
      <c r="D484" s="150">
        <v>55.95</v>
      </c>
    </row>
    <row r="485" spans="1:4">
      <c r="A485" s="150" t="s">
        <v>3795</v>
      </c>
      <c r="B485" s="150" t="s">
        <v>3796</v>
      </c>
      <c r="C485" s="151" t="s">
        <v>3797</v>
      </c>
      <c r="D485" s="150">
        <v>100</v>
      </c>
    </row>
    <row r="486" spans="1:4">
      <c r="A486" s="150" t="s">
        <v>3798</v>
      </c>
      <c r="B486" s="150" t="s">
        <v>3799</v>
      </c>
      <c r="C486" s="151" t="s">
        <v>3800</v>
      </c>
      <c r="D486" s="150">
        <v>100</v>
      </c>
    </row>
    <row r="487" spans="1:4">
      <c r="A487" s="150" t="s">
        <v>3801</v>
      </c>
      <c r="B487" s="150" t="s">
        <v>3802</v>
      </c>
      <c r="C487" s="151" t="s">
        <v>3803</v>
      </c>
      <c r="D487" s="150">
        <v>150</v>
      </c>
    </row>
    <row r="488" spans="1:4">
      <c r="A488" s="150" t="s">
        <v>3804</v>
      </c>
      <c r="B488" s="150" t="s">
        <v>3805</v>
      </c>
      <c r="C488" s="151" t="s">
        <v>3806</v>
      </c>
      <c r="D488" s="150">
        <v>11.95</v>
      </c>
    </row>
    <row r="489" spans="1:4">
      <c r="A489" s="150" t="s">
        <v>3807</v>
      </c>
      <c r="B489" s="150" t="s">
        <v>3808</v>
      </c>
      <c r="C489" s="151" t="s">
        <v>3809</v>
      </c>
      <c r="D489" s="150">
        <v>14.95</v>
      </c>
    </row>
    <row r="490" spans="1:4">
      <c r="A490" s="150" t="s">
        <v>3810</v>
      </c>
      <c r="B490" s="150" t="s">
        <v>3811</v>
      </c>
      <c r="C490" s="151" t="s">
        <v>3812</v>
      </c>
      <c r="D490" s="150">
        <v>15.95</v>
      </c>
    </row>
    <row r="491" spans="1:4">
      <c r="A491" s="150" t="s">
        <v>3813</v>
      </c>
      <c r="B491" s="150" t="s">
        <v>3814</v>
      </c>
      <c r="C491" s="151" t="s">
        <v>3815</v>
      </c>
      <c r="D491" s="150">
        <v>13.95</v>
      </c>
    </row>
    <row r="492" spans="1:4">
      <c r="A492" s="150" t="s">
        <v>3816</v>
      </c>
      <c r="B492" s="150" t="s">
        <v>3817</v>
      </c>
      <c r="C492" s="151" t="s">
        <v>3818</v>
      </c>
      <c r="D492" s="150">
        <v>13.95</v>
      </c>
    </row>
    <row r="493" spans="1:4">
      <c r="A493" s="150" t="s">
        <v>3819</v>
      </c>
      <c r="B493" s="150" t="s">
        <v>3820</v>
      </c>
      <c r="C493" s="151" t="s">
        <v>3821</v>
      </c>
      <c r="D493" s="150">
        <v>20.95</v>
      </c>
    </row>
    <row r="494" spans="1:4">
      <c r="A494" s="150" t="s">
        <v>3822</v>
      </c>
      <c r="B494" s="150" t="s">
        <v>3823</v>
      </c>
      <c r="C494" s="151" t="s">
        <v>3824</v>
      </c>
      <c r="D494" s="150">
        <v>9.9499999999999993</v>
      </c>
    </row>
    <row r="495" spans="1:4">
      <c r="A495" s="150" t="s">
        <v>3825</v>
      </c>
      <c r="B495" s="150" t="s">
        <v>3826</v>
      </c>
      <c r="C495" s="151" t="s">
        <v>3827</v>
      </c>
      <c r="D495" s="150">
        <v>15.95</v>
      </c>
    </row>
    <row r="496" spans="1:4">
      <c r="A496" s="150" t="s">
        <v>3828</v>
      </c>
      <c r="B496" s="150" t="s">
        <v>3829</v>
      </c>
      <c r="C496" s="151" t="s">
        <v>3830</v>
      </c>
      <c r="D496" s="150">
        <v>12.95</v>
      </c>
    </row>
    <row r="497" spans="1:4">
      <c r="A497" s="150" t="s">
        <v>3831</v>
      </c>
      <c r="B497" s="150" t="s">
        <v>3832</v>
      </c>
      <c r="C497" s="151" t="s">
        <v>3833</v>
      </c>
      <c r="D497" s="150">
        <v>12.95</v>
      </c>
    </row>
    <row r="498" spans="1:4">
      <c r="A498" s="150" t="s">
        <v>3834</v>
      </c>
      <c r="B498" s="150" t="s">
        <v>3835</v>
      </c>
      <c r="C498" s="151" t="s">
        <v>3836</v>
      </c>
      <c r="D498" s="150">
        <v>13.95</v>
      </c>
    </row>
    <row r="499" spans="1:4">
      <c r="A499" s="150" t="s">
        <v>3837</v>
      </c>
      <c r="B499" s="150" t="s">
        <v>3838</v>
      </c>
      <c r="C499" s="151" t="s">
        <v>3839</v>
      </c>
      <c r="D499" s="150">
        <v>15.95</v>
      </c>
    </row>
    <row r="500" spans="1:4">
      <c r="A500" s="150" t="s">
        <v>3840</v>
      </c>
      <c r="B500" s="150" t="s">
        <v>3841</v>
      </c>
      <c r="C500" s="151" t="s">
        <v>3842</v>
      </c>
      <c r="D500" s="150">
        <v>55.95</v>
      </c>
    </row>
    <row r="501" spans="1:4">
      <c r="A501" s="150" t="s">
        <v>3843</v>
      </c>
      <c r="B501" s="150" t="s">
        <v>3844</v>
      </c>
      <c r="C501" s="151" t="s">
        <v>3845</v>
      </c>
      <c r="D501" s="150">
        <v>71.95</v>
      </c>
    </row>
    <row r="502" spans="1:4">
      <c r="A502" s="150" t="s">
        <v>3846</v>
      </c>
      <c r="B502" s="150" t="s">
        <v>3847</v>
      </c>
      <c r="C502" s="151" t="s">
        <v>3848</v>
      </c>
      <c r="D502" s="150">
        <v>79.95</v>
      </c>
    </row>
    <row r="503" spans="1:4">
      <c r="A503" s="150" t="s">
        <v>3849</v>
      </c>
      <c r="B503" s="150" t="s">
        <v>3850</v>
      </c>
      <c r="C503" s="151" t="s">
        <v>3851</v>
      </c>
      <c r="D503" s="150">
        <v>91.95</v>
      </c>
    </row>
    <row r="504" spans="1:4">
      <c r="A504" s="150" t="s">
        <v>3852</v>
      </c>
      <c r="B504" s="150" t="s">
        <v>3853</v>
      </c>
      <c r="C504" s="151" t="s">
        <v>3854</v>
      </c>
      <c r="D504" s="150">
        <v>117.95</v>
      </c>
    </row>
    <row r="505" spans="1:4">
      <c r="A505" s="150" t="s">
        <v>3855</v>
      </c>
      <c r="B505" s="150" t="s">
        <v>3856</v>
      </c>
      <c r="C505" s="151" t="s">
        <v>3857</v>
      </c>
      <c r="D505" s="150">
        <v>12.95</v>
      </c>
    </row>
    <row r="506" spans="1:4">
      <c r="A506" s="150" t="s">
        <v>3858</v>
      </c>
      <c r="B506" s="150" t="s">
        <v>3859</v>
      </c>
      <c r="C506" s="151" t="s">
        <v>3860</v>
      </c>
      <c r="D506" s="150">
        <v>12.95</v>
      </c>
    </row>
    <row r="507" spans="1:4">
      <c r="A507" s="150" t="s">
        <v>3861</v>
      </c>
      <c r="B507" s="150" t="s">
        <v>3862</v>
      </c>
      <c r="C507" s="151" t="s">
        <v>3863</v>
      </c>
      <c r="D507" s="150">
        <v>51.95</v>
      </c>
    </row>
    <row r="508" spans="1:4">
      <c r="A508" s="150" t="s">
        <v>3864</v>
      </c>
      <c r="B508" s="150" t="s">
        <v>3865</v>
      </c>
      <c r="C508" s="151" t="s">
        <v>3866</v>
      </c>
      <c r="D508" s="150">
        <v>87.95</v>
      </c>
    </row>
    <row r="509" spans="1:4">
      <c r="A509" s="150" t="s">
        <v>3867</v>
      </c>
      <c r="B509" s="150" t="s">
        <v>3868</v>
      </c>
      <c r="C509" s="151" t="s">
        <v>3869</v>
      </c>
      <c r="D509" s="150">
        <v>117.95</v>
      </c>
    </row>
    <row r="510" spans="1:4">
      <c r="A510" s="150" t="s">
        <v>3870</v>
      </c>
      <c r="B510" s="150" t="s">
        <v>3871</v>
      </c>
      <c r="C510" s="151" t="s">
        <v>3872</v>
      </c>
      <c r="D510" s="150">
        <v>25.95</v>
      </c>
    </row>
    <row r="511" spans="1:4">
      <c r="A511" s="150" t="s">
        <v>3873</v>
      </c>
      <c r="B511" s="150" t="s">
        <v>3874</v>
      </c>
      <c r="C511" s="151" t="s">
        <v>3875</v>
      </c>
      <c r="D511" s="150">
        <v>67.95</v>
      </c>
    </row>
    <row r="512" spans="1:4">
      <c r="A512" s="150" t="s">
        <v>3876</v>
      </c>
      <c r="B512" s="150" t="s">
        <v>3877</v>
      </c>
      <c r="C512" s="151" t="s">
        <v>3878</v>
      </c>
      <c r="D512" s="150">
        <v>53.95</v>
      </c>
    </row>
    <row r="513" spans="1:4">
      <c r="A513" s="150" t="s">
        <v>3879</v>
      </c>
      <c r="B513" s="150" t="s">
        <v>3880</v>
      </c>
      <c r="C513" s="151" t="s">
        <v>3881</v>
      </c>
      <c r="D513" s="150">
        <v>21.95</v>
      </c>
    </row>
    <row r="514" spans="1:4">
      <c r="A514" s="150" t="s">
        <v>3882</v>
      </c>
      <c r="B514" s="150" t="s">
        <v>3883</v>
      </c>
      <c r="C514" s="151" t="s">
        <v>3884</v>
      </c>
      <c r="D514" s="150">
        <v>199.95</v>
      </c>
    </row>
    <row r="515" spans="1:4">
      <c r="A515" s="150" t="s">
        <v>3885</v>
      </c>
      <c r="B515" s="150" t="s">
        <v>3886</v>
      </c>
      <c r="C515" s="151" t="s">
        <v>3887</v>
      </c>
      <c r="D515" s="150">
        <v>27.95</v>
      </c>
    </row>
    <row r="516" spans="1:4">
      <c r="A516" s="150" t="s">
        <v>3888</v>
      </c>
      <c r="B516" s="150" t="s">
        <v>3889</v>
      </c>
      <c r="C516" s="151" t="s">
        <v>3890</v>
      </c>
      <c r="D516" s="150">
        <v>27.95</v>
      </c>
    </row>
    <row r="517" spans="1:4">
      <c r="A517" s="150" t="s">
        <v>3891</v>
      </c>
      <c r="B517" s="150" t="s">
        <v>3892</v>
      </c>
      <c r="C517" s="151" t="s">
        <v>3893</v>
      </c>
      <c r="D517" s="150">
        <v>29.95</v>
      </c>
    </row>
    <row r="518" spans="1:4">
      <c r="A518" s="150" t="s">
        <v>3894</v>
      </c>
      <c r="B518" s="150" t="s">
        <v>3895</v>
      </c>
      <c r="C518" s="151" t="s">
        <v>3896</v>
      </c>
      <c r="D518" s="150">
        <v>29.95</v>
      </c>
    </row>
    <row r="519" spans="1:4">
      <c r="A519" s="150" t="s">
        <v>3897</v>
      </c>
      <c r="B519" s="150" t="s">
        <v>3898</v>
      </c>
      <c r="C519" s="151" t="s">
        <v>3899</v>
      </c>
      <c r="D519" s="150">
        <v>20.95</v>
      </c>
    </row>
    <row r="520" spans="1:4">
      <c r="A520" s="150" t="s">
        <v>3900</v>
      </c>
      <c r="B520" s="150" t="s">
        <v>3901</v>
      </c>
      <c r="C520" s="151" t="s">
        <v>3902</v>
      </c>
      <c r="D520" s="150">
        <v>21.95</v>
      </c>
    </row>
    <row r="521" spans="1:4">
      <c r="A521" s="150" t="s">
        <v>3903</v>
      </c>
      <c r="B521" s="150" t="s">
        <v>3904</v>
      </c>
      <c r="C521" s="151" t="s">
        <v>3905</v>
      </c>
      <c r="D521" s="150">
        <v>21.95</v>
      </c>
    </row>
    <row r="522" spans="1:4">
      <c r="A522" s="150" t="s">
        <v>3906</v>
      </c>
      <c r="B522" s="150" t="s">
        <v>3907</v>
      </c>
      <c r="C522" s="151" t="s">
        <v>3908</v>
      </c>
      <c r="D522" s="150">
        <v>21.95</v>
      </c>
    </row>
    <row r="523" spans="1:4">
      <c r="A523" s="150" t="s">
        <v>3909</v>
      </c>
      <c r="B523" s="150" t="s">
        <v>3910</v>
      </c>
      <c r="C523" s="151" t="s">
        <v>3911</v>
      </c>
      <c r="D523" s="150">
        <v>19.95</v>
      </c>
    </row>
    <row r="524" spans="1:4">
      <c r="A524" s="150" t="s">
        <v>3912</v>
      </c>
      <c r="B524" s="150" t="s">
        <v>3913</v>
      </c>
      <c r="C524" s="151" t="s">
        <v>3914</v>
      </c>
      <c r="D524" s="150">
        <v>22.95</v>
      </c>
    </row>
    <row r="525" spans="1:4">
      <c r="A525" s="150" t="s">
        <v>3915</v>
      </c>
      <c r="B525" s="150" t="s">
        <v>3916</v>
      </c>
      <c r="C525" s="151" t="s">
        <v>3917</v>
      </c>
      <c r="D525" s="150">
        <v>23.95</v>
      </c>
    </row>
    <row r="526" spans="1:4">
      <c r="A526" s="150" t="s">
        <v>3918</v>
      </c>
      <c r="B526" s="150" t="s">
        <v>3919</v>
      </c>
      <c r="C526" s="151" t="s">
        <v>3920</v>
      </c>
      <c r="D526" s="150">
        <v>5.95</v>
      </c>
    </row>
    <row r="527" spans="1:4">
      <c r="A527" s="150" t="s">
        <v>3921</v>
      </c>
      <c r="B527" s="150" t="s">
        <v>3922</v>
      </c>
      <c r="C527" s="151" t="s">
        <v>3923</v>
      </c>
      <c r="D527" s="150">
        <v>6.95</v>
      </c>
    </row>
    <row r="528" spans="1:4">
      <c r="A528" s="150" t="s">
        <v>3924</v>
      </c>
      <c r="B528" s="150" t="s">
        <v>3925</v>
      </c>
      <c r="C528" s="151" t="s">
        <v>3926</v>
      </c>
      <c r="D528" s="150">
        <v>6.95</v>
      </c>
    </row>
    <row r="529" spans="1:4">
      <c r="A529" s="150" t="s">
        <v>3927</v>
      </c>
      <c r="B529" s="150" t="s">
        <v>3928</v>
      </c>
      <c r="C529" s="151" t="s">
        <v>3929</v>
      </c>
      <c r="D529" s="150">
        <v>6.95</v>
      </c>
    </row>
    <row r="530" spans="1:4">
      <c r="A530" s="150" t="s">
        <v>3930</v>
      </c>
      <c r="B530" s="150" t="s">
        <v>3931</v>
      </c>
      <c r="C530" s="151" t="s">
        <v>3932</v>
      </c>
      <c r="D530" s="150">
        <v>6.95</v>
      </c>
    </row>
    <row r="531" spans="1:4">
      <c r="A531" s="150" t="s">
        <v>3933</v>
      </c>
      <c r="B531" s="150" t="s">
        <v>3934</v>
      </c>
      <c r="C531" s="151" t="s">
        <v>3935</v>
      </c>
      <c r="D531" s="150">
        <v>6.95</v>
      </c>
    </row>
    <row r="532" spans="1:4">
      <c r="A532" s="150" t="s">
        <v>3936</v>
      </c>
      <c r="B532" s="150" t="s">
        <v>3937</v>
      </c>
      <c r="C532" s="151" t="s">
        <v>3938</v>
      </c>
      <c r="D532" s="150">
        <v>12.95</v>
      </c>
    </row>
    <row r="533" spans="1:4">
      <c r="A533" s="150" t="s">
        <v>3939</v>
      </c>
      <c r="B533" s="150" t="s">
        <v>3940</v>
      </c>
      <c r="C533" s="151" t="s">
        <v>3941</v>
      </c>
      <c r="D533" s="150">
        <v>19.95</v>
      </c>
    </row>
    <row r="534" spans="1:4">
      <c r="A534" s="150" t="s">
        <v>3942</v>
      </c>
      <c r="B534" s="150" t="s">
        <v>3943</v>
      </c>
      <c r="C534" s="151" t="s">
        <v>3944</v>
      </c>
      <c r="D534" s="150">
        <v>15.95</v>
      </c>
    </row>
    <row r="535" spans="1:4">
      <c r="A535" s="150" t="s">
        <v>3945</v>
      </c>
      <c r="B535" s="150" t="s">
        <v>3946</v>
      </c>
      <c r="C535" s="151" t="s">
        <v>3947</v>
      </c>
      <c r="D535" s="150">
        <v>11.95</v>
      </c>
    </row>
    <row r="536" spans="1:4">
      <c r="A536" s="150" t="s">
        <v>3948</v>
      </c>
      <c r="B536" s="150" t="s">
        <v>3949</v>
      </c>
      <c r="C536" s="151" t="s">
        <v>3950</v>
      </c>
      <c r="D536" s="150">
        <v>15.95</v>
      </c>
    </row>
    <row r="537" spans="1:4">
      <c r="A537" s="150" t="s">
        <v>3951</v>
      </c>
      <c r="B537" s="150" t="s">
        <v>3952</v>
      </c>
      <c r="C537" s="151" t="s">
        <v>3953</v>
      </c>
      <c r="D537" s="150">
        <v>14.95</v>
      </c>
    </row>
    <row r="538" spans="1:4">
      <c r="A538" s="150" t="s">
        <v>3954</v>
      </c>
      <c r="B538" s="150" t="s">
        <v>3955</v>
      </c>
      <c r="C538" s="151" t="s">
        <v>3956</v>
      </c>
      <c r="D538" s="150">
        <v>13.95</v>
      </c>
    </row>
    <row r="539" spans="1:4">
      <c r="A539" s="150" t="s">
        <v>3957</v>
      </c>
      <c r="B539" s="150" t="s">
        <v>3958</v>
      </c>
      <c r="C539" s="151" t="s">
        <v>3959</v>
      </c>
      <c r="D539" s="150">
        <v>3.95</v>
      </c>
    </row>
    <row r="540" spans="1:4">
      <c r="A540" s="150" t="s">
        <v>3960</v>
      </c>
      <c r="B540" s="150" t="s">
        <v>3961</v>
      </c>
      <c r="C540" s="151" t="s">
        <v>3962</v>
      </c>
      <c r="D540" s="150">
        <v>16</v>
      </c>
    </row>
    <row r="541" spans="1:4">
      <c r="A541" s="150" t="s">
        <v>3963</v>
      </c>
      <c r="B541" s="150" t="s">
        <v>3964</v>
      </c>
      <c r="C541" s="151" t="s">
        <v>3965</v>
      </c>
      <c r="D541" s="150">
        <v>15.95</v>
      </c>
    </row>
    <row r="542" spans="1:4">
      <c r="A542" s="150" t="s">
        <v>3966</v>
      </c>
      <c r="B542" s="150" t="s">
        <v>3967</v>
      </c>
      <c r="C542" s="151" t="s">
        <v>3968</v>
      </c>
      <c r="D542" s="150">
        <v>4.5</v>
      </c>
    </row>
    <row r="543" spans="1:4">
      <c r="A543" s="150" t="s">
        <v>3969</v>
      </c>
      <c r="B543" s="150" t="s">
        <v>3970</v>
      </c>
      <c r="C543" s="151" t="s">
        <v>3971</v>
      </c>
      <c r="D543" s="150">
        <v>71.95</v>
      </c>
    </row>
    <row r="544" spans="1:4">
      <c r="A544" s="150" t="s">
        <v>3972</v>
      </c>
      <c r="B544" s="150" t="s">
        <v>3973</v>
      </c>
      <c r="C544" s="151" t="s">
        <v>3974</v>
      </c>
      <c r="D544" s="150">
        <v>11.95</v>
      </c>
    </row>
    <row r="545" spans="1:4">
      <c r="A545" s="150" t="s">
        <v>3975</v>
      </c>
      <c r="B545" s="150" t="s">
        <v>3976</v>
      </c>
      <c r="C545" s="151" t="s">
        <v>3977</v>
      </c>
      <c r="D545" s="150">
        <v>17.95</v>
      </c>
    </row>
    <row r="546" spans="1:4">
      <c r="A546" s="150" t="s">
        <v>3978</v>
      </c>
      <c r="B546" s="150" t="s">
        <v>3979</v>
      </c>
      <c r="C546" s="151" t="s">
        <v>3980</v>
      </c>
      <c r="D546" s="150">
        <v>21.95</v>
      </c>
    </row>
    <row r="547" spans="1:4">
      <c r="A547" s="150" t="s">
        <v>3981</v>
      </c>
      <c r="B547" s="150" t="s">
        <v>3982</v>
      </c>
      <c r="C547" s="151" t="s">
        <v>3983</v>
      </c>
      <c r="D547" s="150">
        <v>5</v>
      </c>
    </row>
    <row r="548" spans="1:4">
      <c r="A548" s="150" t="s">
        <v>3984</v>
      </c>
      <c r="B548" s="150" t="s">
        <v>3985</v>
      </c>
      <c r="C548" s="151" t="s">
        <v>3986</v>
      </c>
      <c r="D548" s="150">
        <v>10.95</v>
      </c>
    </row>
    <row r="549" spans="1:4">
      <c r="A549" s="150" t="s">
        <v>3987</v>
      </c>
      <c r="B549" s="150" t="s">
        <v>3988</v>
      </c>
      <c r="C549" s="151" t="s">
        <v>3989</v>
      </c>
      <c r="D549" s="150">
        <v>20.95</v>
      </c>
    </row>
    <row r="550" spans="1:4">
      <c r="A550" s="150" t="s">
        <v>3990</v>
      </c>
      <c r="B550" s="150" t="s">
        <v>3991</v>
      </c>
      <c r="C550" s="151" t="s">
        <v>3992</v>
      </c>
      <c r="D550" s="150">
        <v>8.9499999999999993</v>
      </c>
    </row>
    <row r="551" spans="1:4">
      <c r="A551" s="150" t="s">
        <v>3993</v>
      </c>
      <c r="B551" s="150" t="s">
        <v>3994</v>
      </c>
      <c r="C551" s="151" t="s">
        <v>3995</v>
      </c>
      <c r="D551" s="150">
        <v>13.95</v>
      </c>
    </row>
    <row r="552" spans="1:4">
      <c r="A552" s="150" t="s">
        <v>3996</v>
      </c>
      <c r="B552" s="150" t="s">
        <v>3997</v>
      </c>
      <c r="C552" s="151" t="s">
        <v>3998</v>
      </c>
      <c r="D552" s="150">
        <v>29.95</v>
      </c>
    </row>
    <row r="553" spans="1:4">
      <c r="A553" s="150" t="s">
        <v>3999</v>
      </c>
      <c r="B553" s="150" t="s">
        <v>4000</v>
      </c>
      <c r="C553" s="151" t="s">
        <v>4001</v>
      </c>
      <c r="D553" s="150">
        <v>7.95</v>
      </c>
    </row>
    <row r="554" spans="1:4">
      <c r="A554" s="150" t="s">
        <v>4002</v>
      </c>
      <c r="B554" s="150" t="s">
        <v>4003</v>
      </c>
      <c r="C554" s="151" t="s">
        <v>4004</v>
      </c>
      <c r="D554" s="150">
        <v>20.95</v>
      </c>
    </row>
    <row r="555" spans="1:4">
      <c r="A555" s="150" t="s">
        <v>4005</v>
      </c>
      <c r="B555" s="150" t="s">
        <v>4006</v>
      </c>
      <c r="C555" s="151" t="s">
        <v>4007</v>
      </c>
      <c r="D555" s="150">
        <v>19.95</v>
      </c>
    </row>
    <row r="556" spans="1:4">
      <c r="A556" s="150" t="s">
        <v>4008</v>
      </c>
      <c r="B556" s="150" t="s">
        <v>4009</v>
      </c>
      <c r="C556" s="151" t="s">
        <v>4010</v>
      </c>
      <c r="D556" s="150">
        <v>13.95</v>
      </c>
    </row>
    <row r="557" spans="1:4">
      <c r="A557" s="150" t="s">
        <v>4011</v>
      </c>
      <c r="B557" s="150" t="s">
        <v>4012</v>
      </c>
      <c r="C557" s="151" t="s">
        <v>4013</v>
      </c>
      <c r="D557" s="150">
        <v>7.95</v>
      </c>
    </row>
    <row r="558" spans="1:4">
      <c r="A558" s="150" t="s">
        <v>4014</v>
      </c>
      <c r="B558" s="150" t="s">
        <v>4015</v>
      </c>
      <c r="C558" s="151" t="s">
        <v>4016</v>
      </c>
      <c r="D558" s="150">
        <v>10.95</v>
      </c>
    </row>
    <row r="559" spans="1:4">
      <c r="A559" s="150" t="s">
        <v>4017</v>
      </c>
      <c r="B559" s="150" t="s">
        <v>4018</v>
      </c>
      <c r="C559" s="151" t="s">
        <v>4019</v>
      </c>
      <c r="D559" s="150">
        <v>20.95</v>
      </c>
    </row>
    <row r="560" spans="1:4">
      <c r="A560" s="150" t="s">
        <v>4020</v>
      </c>
      <c r="B560" s="150" t="s">
        <v>4021</v>
      </c>
      <c r="C560" s="151" t="s">
        <v>4022</v>
      </c>
      <c r="D560" s="150">
        <v>1.95</v>
      </c>
    </row>
    <row r="561" spans="1:4">
      <c r="A561" s="150" t="s">
        <v>4023</v>
      </c>
      <c r="B561" s="150" t="s">
        <v>4024</v>
      </c>
      <c r="C561" s="151" t="s">
        <v>4025</v>
      </c>
      <c r="D561" s="150">
        <v>9.9499999999999993</v>
      </c>
    </row>
    <row r="562" spans="1:4">
      <c r="A562" s="150" t="s">
        <v>4026</v>
      </c>
      <c r="B562" s="150" t="s">
        <v>4027</v>
      </c>
      <c r="C562" s="151" t="s">
        <v>4028</v>
      </c>
      <c r="D562" s="150">
        <v>9.9499999999999993</v>
      </c>
    </row>
    <row r="563" spans="1:4">
      <c r="A563" s="150" t="s">
        <v>4029</v>
      </c>
      <c r="B563" s="150" t="s">
        <v>4030</v>
      </c>
      <c r="C563" s="151" t="s">
        <v>4031</v>
      </c>
      <c r="D563" s="150">
        <v>9.9499999999999993</v>
      </c>
    </row>
    <row r="564" spans="1:4">
      <c r="A564" s="150" t="s">
        <v>4032</v>
      </c>
      <c r="B564" s="150" t="s">
        <v>4033</v>
      </c>
      <c r="C564" s="151" t="s">
        <v>4034</v>
      </c>
      <c r="D564" s="150">
        <v>9.9499999999999993</v>
      </c>
    </row>
    <row r="565" spans="1:4">
      <c r="A565" s="149" t="s">
        <v>4036</v>
      </c>
    </row>
    <row r="566" spans="1:4">
      <c r="A566" t="s">
        <v>4039</v>
      </c>
      <c r="B566" s="180" t="s">
        <v>4037</v>
      </c>
      <c r="C566" s="149" t="s">
        <v>4038</v>
      </c>
      <c r="D566">
        <v>279.99</v>
      </c>
    </row>
    <row r="567" spans="1:4">
      <c r="A567" t="s">
        <v>4041</v>
      </c>
      <c r="B567" s="129" t="s">
        <v>4040</v>
      </c>
      <c r="C567" s="149" t="s">
        <v>4042</v>
      </c>
      <c r="D567">
        <v>179.99</v>
      </c>
    </row>
    <row r="568" spans="1:4">
      <c r="A568" t="s">
        <v>4045</v>
      </c>
      <c r="B568" s="129" t="s">
        <v>4043</v>
      </c>
      <c r="C568" s="149" t="s">
        <v>4044</v>
      </c>
      <c r="D568">
        <v>139.99</v>
      </c>
    </row>
    <row r="569" spans="1:4">
      <c r="A569" t="s">
        <v>4047</v>
      </c>
      <c r="B569" s="129" t="s">
        <v>4046</v>
      </c>
      <c r="C569" s="149" t="s">
        <v>4048</v>
      </c>
      <c r="D569">
        <v>339.99</v>
      </c>
    </row>
    <row r="570" spans="1:4">
      <c r="A570" t="s">
        <v>4050</v>
      </c>
      <c r="B570" s="129" t="s">
        <v>4049</v>
      </c>
      <c r="C570" s="149" t="s">
        <v>4051</v>
      </c>
      <c r="D570">
        <v>299.99</v>
      </c>
    </row>
    <row r="571" spans="1:4">
      <c r="A571" t="s">
        <v>4054</v>
      </c>
      <c r="B571" s="129" t="s">
        <v>4052</v>
      </c>
      <c r="C571" s="149" t="s">
        <v>4053</v>
      </c>
      <c r="D571">
        <v>199.99</v>
      </c>
    </row>
    <row r="572" spans="1:4">
      <c r="A572" t="s">
        <v>4057</v>
      </c>
      <c r="B572" s="129" t="s">
        <v>4055</v>
      </c>
      <c r="C572" s="149" t="s">
        <v>4056</v>
      </c>
      <c r="D572">
        <v>154.94999999999999</v>
      </c>
    </row>
    <row r="573" spans="1:4">
      <c r="A573" t="s">
        <v>4060</v>
      </c>
      <c r="B573" s="129" t="s">
        <v>4058</v>
      </c>
      <c r="C573" s="149" t="s">
        <v>4059</v>
      </c>
      <c r="D573">
        <v>34.99</v>
      </c>
    </row>
    <row r="574" spans="1:4">
      <c r="C574" s="149" t="s">
        <v>101</v>
      </c>
    </row>
    <row r="575" spans="1:4">
      <c r="A575" t="s">
        <v>4061</v>
      </c>
      <c r="B575" s="111" t="s">
        <v>4062</v>
      </c>
      <c r="C575" s="149" t="s">
        <v>4066</v>
      </c>
      <c r="D575">
        <v>29.99</v>
      </c>
    </row>
    <row r="576" spans="1:4">
      <c r="B576" s="111" t="s">
        <v>4063</v>
      </c>
      <c r="C576" s="149" t="s">
        <v>4067</v>
      </c>
      <c r="D576">
        <v>24.99</v>
      </c>
    </row>
    <row r="577" spans="1:5">
      <c r="B577" s="111" t="s">
        <v>4064</v>
      </c>
      <c r="C577" s="149" t="s">
        <v>4068</v>
      </c>
      <c r="D577">
        <v>27.99</v>
      </c>
    </row>
    <row r="578" spans="1:5">
      <c r="B578" s="111" t="s">
        <v>4065</v>
      </c>
      <c r="C578" s="149" t="s">
        <v>4069</v>
      </c>
      <c r="D578">
        <v>29.99</v>
      </c>
    </row>
    <row r="579" spans="1:5">
      <c r="B579" s="181" t="s">
        <v>4070</v>
      </c>
      <c r="C579" s="149" t="s">
        <v>4071</v>
      </c>
      <c r="D579">
        <v>29.99</v>
      </c>
    </row>
    <row r="582" spans="1:5">
      <c r="A582" t="s">
        <v>4207</v>
      </c>
      <c r="B582" s="129" t="s">
        <v>4406</v>
      </c>
    </row>
    <row r="583" spans="1:5">
      <c r="B583" s="111" t="s">
        <v>4214</v>
      </c>
      <c r="C583" t="s">
        <v>4208</v>
      </c>
      <c r="D583">
        <v>69.989999999999995</v>
      </c>
    </row>
    <row r="584" spans="1:5">
      <c r="B584" s="111" t="s">
        <v>4213</v>
      </c>
      <c r="C584" t="s">
        <v>4209</v>
      </c>
      <c r="D584">
        <v>19.989999999999998</v>
      </c>
    </row>
    <row r="585" spans="1:5">
      <c r="B585" s="111" t="s">
        <v>4215</v>
      </c>
      <c r="C585" t="s">
        <v>4210</v>
      </c>
      <c r="D585">
        <v>69.989999999999995</v>
      </c>
    </row>
    <row r="586" spans="1:5">
      <c r="B586" s="111" t="s">
        <v>4216</v>
      </c>
      <c r="C586" t="s">
        <v>4211</v>
      </c>
      <c r="D586">
        <v>19.989999999999998</v>
      </c>
    </row>
    <row r="587" spans="1:5">
      <c r="B587" s="111" t="s">
        <v>4217</v>
      </c>
      <c r="C587" t="s">
        <v>4212</v>
      </c>
      <c r="D587">
        <v>19.989999999999998</v>
      </c>
    </row>
    <row r="589" spans="1:5">
      <c r="B589" s="207" t="s">
        <v>4407</v>
      </c>
      <c r="C589" s="210" t="s">
        <v>4408</v>
      </c>
      <c r="D589" s="207" t="s">
        <v>4409</v>
      </c>
      <c r="E589" s="207">
        <v>499</v>
      </c>
    </row>
    <row r="590" spans="1:5">
      <c r="B590" s="207"/>
      <c r="C590" s="210" t="s">
        <v>4410</v>
      </c>
      <c r="D590" s="207" t="s">
        <v>4411</v>
      </c>
      <c r="E590" s="207">
        <v>899</v>
      </c>
    </row>
    <row r="591" spans="1:5">
      <c r="B591" s="207"/>
      <c r="C591" s="210" t="s">
        <v>4412</v>
      </c>
      <c r="D591" s="207" t="s">
        <v>4413</v>
      </c>
      <c r="E591" s="207">
        <v>1799</v>
      </c>
    </row>
    <row r="592" spans="1:5">
      <c r="B592" s="207"/>
      <c r="C592" s="210" t="s">
        <v>4414</v>
      </c>
      <c r="D592" s="207" t="s">
        <v>4415</v>
      </c>
      <c r="E592" s="207">
        <v>2199</v>
      </c>
    </row>
    <row r="593" spans="2:5">
      <c r="B593" s="207"/>
      <c r="C593" s="210" t="s">
        <v>4416</v>
      </c>
      <c r="D593" s="207" t="s">
        <v>4417</v>
      </c>
      <c r="E593" s="207">
        <v>2699</v>
      </c>
    </row>
    <row r="594" spans="2:5">
      <c r="B594" s="207"/>
      <c r="C594" s="210" t="s">
        <v>4418</v>
      </c>
      <c r="D594" s="207" t="s">
        <v>4419</v>
      </c>
      <c r="E594" s="207">
        <v>3299</v>
      </c>
    </row>
    <row r="595" spans="2:5">
      <c r="B595" s="205"/>
      <c r="C595" s="206"/>
      <c r="D595" s="205"/>
      <c r="E595" s="205"/>
    </row>
    <row r="596" spans="2:5">
      <c r="B596" s="205"/>
      <c r="C596" s="206"/>
      <c r="D596" s="205"/>
      <c r="E596" s="205"/>
    </row>
    <row r="597" spans="2:5">
      <c r="B597" s="207" t="s">
        <v>4420</v>
      </c>
      <c r="C597" s="207"/>
      <c r="D597" s="207"/>
      <c r="E597" s="207"/>
    </row>
    <row r="598" spans="2:5">
      <c r="C598" s="210" t="s">
        <v>4421</v>
      </c>
      <c r="D598" s="207" t="s">
        <v>4422</v>
      </c>
      <c r="E598" s="207">
        <v>1095</v>
      </c>
    </row>
    <row r="599" spans="2:5">
      <c r="B599" s="205"/>
      <c r="C599" s="210" t="s">
        <v>4423</v>
      </c>
      <c r="D599" s="207" t="s">
        <v>4424</v>
      </c>
      <c r="E599" s="207">
        <v>299.99</v>
      </c>
    </row>
    <row r="600" spans="2:5">
      <c r="C600" s="206"/>
      <c r="D600" s="205"/>
      <c r="E600" s="205"/>
    </row>
    <row r="602" spans="2:5">
      <c r="C602" s="210" t="s">
        <v>4423</v>
      </c>
      <c r="D602" s="207" t="s">
        <v>4424</v>
      </c>
      <c r="E602" s="207">
        <v>299.99</v>
      </c>
    </row>
    <row r="604" spans="2:5">
      <c r="C604" s="206"/>
      <c r="D604" s="205"/>
      <c r="E604" s="20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
  <sheetViews>
    <sheetView workbookViewId="0">
      <selection activeCell="F5" sqref="F5"/>
    </sheetView>
  </sheetViews>
  <sheetFormatPr defaultRowHeight="14.25"/>
  <cols>
    <col min="1" max="1" width="16.86328125" bestFit="1" customWidth="1"/>
    <col min="2" max="2" width="16" bestFit="1" customWidth="1"/>
    <col min="10" max="16" width="1.33203125" customWidth="1"/>
    <col min="17" max="17" width="7.6640625" customWidth="1"/>
    <col min="19" max="19" width="8.86328125" customWidth="1"/>
  </cols>
  <sheetData>
    <row r="1" spans="1: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153" t="s">
        <v>302</v>
      </c>
      <c r="Y1" s="18" t="s">
        <v>433</v>
      </c>
      <c r="Z1" s="153"/>
      <c r="AA1" s="153"/>
      <c r="AB1" s="153"/>
    </row>
    <row r="2" spans="1:28" s="149" customFormat="1">
      <c r="B2" s="149" t="s">
        <v>485</v>
      </c>
      <c r="C2" s="43" t="s">
        <v>464</v>
      </c>
      <c r="D2" s="14" t="s">
        <v>465</v>
      </c>
      <c r="E2" s="149">
        <v>224.99</v>
      </c>
      <c r="F2" s="44" t="s">
        <v>467</v>
      </c>
      <c r="G2" s="151" t="s">
        <v>468</v>
      </c>
      <c r="H2" s="150">
        <v>79.989999999999995</v>
      </c>
      <c r="I2" s="149" t="s">
        <v>488</v>
      </c>
      <c r="R2" s="153" t="str">
        <f>C2 &amp; " + " &amp; F2 &amp; " + " &amp; J2 &amp; " + " &amp; N2</f>
        <v xml:space="preserve">ecobee3 lite Smart Thermostat, 2nd Gen, Black + ecobee SmartSensor 2 Pack, White +  + </v>
      </c>
      <c r="S2" s="149" t="s">
        <v>1625</v>
      </c>
      <c r="T2" s="150">
        <f t="shared" ref="T2:T13" si="0">E2+H2+L2+P2</f>
        <v>304.98</v>
      </c>
      <c r="U2" s="151" t="str">
        <f t="shared" ref="U2:U13" si="1">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xml:space="preserve"> "This Bundle Contains: 1 " &amp; C2 &amp; " + 1 " &amp;  F2 &amp; " + 1 " &amp;  J2</f>
        <v xml:space="preserve">This Bundle Contains: 1 ecobee3 lite Smart Thermostat, 2nd Gen, Black + 1 ecobee SmartSensor 2 Pack, White + 1 </v>
      </c>
      <c r="W2" s="149" t="s">
        <v>494</v>
      </c>
      <c r="X2" s="149" t="s">
        <v>503</v>
      </c>
      <c r="Y2" s="152" t="str">
        <f t="shared" ref="Y2:Y13" si="2">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149" t="s">
        <v>512</v>
      </c>
    </row>
    <row r="3" spans="1:28" s="45" customFormat="1">
      <c r="B3" s="45" t="s">
        <v>486</v>
      </c>
      <c r="C3" s="46" t="s">
        <v>464</v>
      </c>
      <c r="D3" s="47" t="s">
        <v>465</v>
      </c>
      <c r="E3" s="45">
        <v>224.99</v>
      </c>
      <c r="F3" s="48" t="s">
        <v>471</v>
      </c>
      <c r="G3" s="49" t="s">
        <v>470</v>
      </c>
      <c r="H3" s="48">
        <v>79.989999999999995</v>
      </c>
      <c r="I3" s="50" t="s">
        <v>489</v>
      </c>
      <c r="R3" s="51" t="str">
        <f>C3 &amp; " + " &amp; F3</f>
        <v>ecobee3 lite Smart Thermostat, 2nd Gen, Black + ecobee Room Sensor 2 Pack with Stands</v>
      </c>
      <c r="S3" s="45" t="s">
        <v>1626</v>
      </c>
      <c r="T3" s="48">
        <f t="shared" si="0"/>
        <v>304.98</v>
      </c>
      <c r="U3" s="49" t="str">
        <f t="shared" si="1"/>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xml:space="preserve"> "This Bundle Contains: 1 " &amp; C3 &amp; " + 1 " &amp;  F3</f>
        <v>This Bundle Contains: 1 ecobee3 lite Smart Thermostat, 2nd Gen, Black + 1 ecobee Room Sensor 2 Pack with Stands</v>
      </c>
      <c r="W3" s="45" t="s">
        <v>495</v>
      </c>
      <c r="X3" s="45" t="s">
        <v>504</v>
      </c>
      <c r="Y3" s="52" t="str">
        <f t="shared" si="2"/>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1:28">
      <c r="A4" s="150" t="s">
        <v>2246</v>
      </c>
      <c r="B4" s="32" t="s">
        <v>1826</v>
      </c>
      <c r="C4" s="150" t="s">
        <v>1827</v>
      </c>
      <c r="D4" s="151" t="s">
        <v>1828</v>
      </c>
      <c r="E4" s="150">
        <v>169.99</v>
      </c>
      <c r="F4" s="6" t="s">
        <v>1925</v>
      </c>
      <c r="G4" s="151" t="s">
        <v>1926</v>
      </c>
      <c r="H4" s="150">
        <v>69.989999999999995</v>
      </c>
      <c r="Q4" t="s">
        <v>2256</v>
      </c>
      <c r="R4" s="51" t="str">
        <f t="shared" ref="R4:R13" si="3">C4 &amp; " + " &amp; F4</f>
        <v>Yeti x + The Pop</v>
      </c>
      <c r="S4" t="s">
        <v>2257</v>
      </c>
      <c r="T4" s="48">
        <f t="shared" si="0"/>
        <v>239.98000000000002</v>
      </c>
      <c r="U4" s="151" t="str">
        <f t="shared" si="1"/>
        <v>&lt;br&gt;&lt;b&gt;Yeti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stream.&lt;br&gt;&lt;br&gt;&lt;b&gt;The Pop&lt;/b&gt;&lt;br&gt;The Pop is a high-quality windscreen that can be used with any microphone. Simply clamp it to the mic stand, and position where desired. With a wire mesh grill and sturdy frame, Pop will deliver years of durable performance. &lt;br&gt;</v>
      </c>
      <c r="V4" s="151" t="str">
        <f t="shared" ref="V4:V13" si="4" xml:space="preserve"> "This Bundle Contains: 1 " &amp; C4 &amp; " + 1 " &amp;  F4</f>
        <v>This Bundle Contains: 1 Yeti x + 1 The Pop</v>
      </c>
      <c r="W4" t="s">
        <v>2267</v>
      </c>
      <c r="X4" t="s">
        <v>2277</v>
      </c>
      <c r="Y4" s="52" t="str">
        <f t="shared" si="2"/>
        <v>This Bundle Contains: 1 Yeti x + 1 The Pop&lt;br&gt;&lt;b&gt;Yeti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stream.&lt;br&gt;&lt;br&gt;&lt;b&gt;The Pop&lt;/b&gt;&lt;br&gt;The Pop is a high-quality windscreen that can be used with any microphone. Simply clamp it to the mic stand, and position where desired. With a wire mesh grill and sturdy frame, Pop will deliver years of durable performance. &lt;br&gt;</v>
      </c>
      <c r="Z4" t="s">
        <v>2287</v>
      </c>
    </row>
    <row r="5" spans="1:28">
      <c r="A5" s="150" t="s">
        <v>2247</v>
      </c>
      <c r="B5" s="32" t="s">
        <v>1829</v>
      </c>
      <c r="C5" s="150" t="s">
        <v>1830</v>
      </c>
      <c r="D5" s="151" t="s">
        <v>1831</v>
      </c>
      <c r="E5" s="150">
        <v>99.99</v>
      </c>
      <c r="F5" s="150" t="s">
        <v>1847</v>
      </c>
      <c r="G5" s="151" t="s">
        <v>1848</v>
      </c>
      <c r="H5" s="150">
        <v>299.99</v>
      </c>
      <c r="Q5" s="149" t="s">
        <v>2256</v>
      </c>
      <c r="R5" s="51" t="str">
        <f t="shared" si="3"/>
        <v>Yeti Nano + Mix-Fi</v>
      </c>
      <c r="S5" s="149" t="s">
        <v>2258</v>
      </c>
      <c r="T5" s="48">
        <f t="shared" si="0"/>
        <v>399.98</v>
      </c>
      <c r="U5" s="49" t="str">
        <f t="shared" si="1"/>
        <v>&lt;br&gt;&lt;b&gt;Yeti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v>
      </c>
      <c r="V5" s="151" t="str">
        <f t="shared" si="4"/>
        <v>This Bundle Contains: 1 Yeti Nano + 1 Mix-Fi</v>
      </c>
      <c r="W5" t="s">
        <v>2268</v>
      </c>
      <c r="X5" t="s">
        <v>2278</v>
      </c>
      <c r="Y5" s="52" t="str">
        <f t="shared" si="2"/>
        <v>This Bundle Contains: 1 Yeti Nano + 1 Mix-Fi&lt;br&gt;&lt;b&gt;Yeti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v>
      </c>
      <c r="Z5" t="s">
        <v>2288</v>
      </c>
    </row>
    <row r="6" spans="1:28">
      <c r="A6" s="150" t="s">
        <v>2248</v>
      </c>
      <c r="B6" s="32" t="s">
        <v>1832</v>
      </c>
      <c r="C6" s="150" t="s">
        <v>1833</v>
      </c>
      <c r="D6" s="151" t="s">
        <v>1834</v>
      </c>
      <c r="E6" s="150">
        <v>199.99</v>
      </c>
      <c r="F6" s="150" t="s">
        <v>1850</v>
      </c>
      <c r="G6" s="151" t="s">
        <v>1851</v>
      </c>
      <c r="H6" s="150">
        <v>699.99</v>
      </c>
      <c r="Q6" s="149" t="s">
        <v>2256</v>
      </c>
      <c r="R6" s="51" t="str">
        <f t="shared" si="3"/>
        <v>Yeticaster + Ella</v>
      </c>
      <c r="S6" s="149" t="s">
        <v>2259</v>
      </c>
      <c r="T6" s="48">
        <f t="shared" si="0"/>
        <v>899.98</v>
      </c>
      <c r="U6" s="151" t="str">
        <f t="shared" si="1"/>
        <v>&lt;br&gt;&lt;b&gt;Yeticaster&lt;/b&gt;&lt;br&gt;Yeticaster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&lt;br&gt;&lt;br&gt;&lt;b&gt;Ella&lt;/b&gt;&lt;br&gt;Ella is the only headphone that combines the transparent detail of planar magnetic drivers with the impact of dynamic technology to deliver awe-inspiring sound quality and intense emotion. Ella maximizes the sound of your music using advanced planar magnetic drivers, a built-in audiophile amplifier and large, high-capacity cabinets. And the revolutionary ergonomic fit ensures optimal sound isolation and comfort for the most immersive listening experiences. Whether you’re enjoying the Zeppelin reissue box sets, Pink Floyd on 180-gram vinyl, Radiohead collector’s edition remasters or Neil Young on high-resolution digital, Ella’s radical headphone design reveals new detail in songs you’ve heard a thousand times. &lt;br&gt;</v>
      </c>
      <c r="V6" s="151" t="str">
        <f t="shared" si="4"/>
        <v>This Bundle Contains: 1 Yeticaster + 1 Ella</v>
      </c>
      <c r="W6" t="s">
        <v>2269</v>
      </c>
      <c r="X6" t="s">
        <v>2279</v>
      </c>
      <c r="Y6" s="52" t="str">
        <f t="shared" si="2"/>
        <v>This Bundle Contains: 1 Yeticaster + 1 Ella&lt;br&gt;&lt;b&gt;Yeticaster&lt;/b&gt;&lt;br&gt;Yeticaster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&lt;br&gt;&lt;br&gt;&lt;b&gt;Ella&lt;/b&gt;&lt;br&gt;Ella is the only headphone that combines the transparent detail of planar magnetic drivers with the impact of dynamic technology to deliver awe-inspiring sound quality and intense emotion. Ella maximizes the sound of your music using advanced planar magnetic drivers, a built-in audiophile amplifier and large, high-capacity cabinets. And the revolutionary ergonomic fit ensures optimal sound isolation and comfort for the most immersive listening experiences. Whether you’re enjoying the Zeppelin reissue box sets, Pink Floyd on 180-gram vinyl, Radiohead collector’s edition remasters or Neil Young on high-resolution digital, Ella’s radical headphone design reveals new detail in songs you’ve heard a thousand times. &lt;br&gt;</v>
      </c>
      <c r="Z6" t="s">
        <v>2289</v>
      </c>
    </row>
    <row r="7" spans="1:28">
      <c r="A7" s="150" t="s">
        <v>2249</v>
      </c>
      <c r="B7" s="32" t="s">
        <v>1835</v>
      </c>
      <c r="C7" s="150" t="s">
        <v>1836</v>
      </c>
      <c r="D7" s="151" t="s">
        <v>1837</v>
      </c>
      <c r="E7" s="150">
        <v>129.99</v>
      </c>
      <c r="F7" s="150" t="s">
        <v>1916</v>
      </c>
      <c r="G7" s="151" t="s">
        <v>1917</v>
      </c>
      <c r="H7" s="150">
        <v>99.99</v>
      </c>
      <c r="Q7" s="149" t="s">
        <v>2256</v>
      </c>
      <c r="R7" s="51" t="str">
        <f t="shared" si="3"/>
        <v>Yeti + Compass</v>
      </c>
      <c r="S7" s="149" t="s">
        <v>2260</v>
      </c>
      <c r="T7" s="48">
        <f t="shared" si="0"/>
        <v>229.98000000000002</v>
      </c>
      <c r="U7" s="49" t="str">
        <f t="shared" si="1"/>
        <v>&lt;br&gt;&lt;b&gt;Yeti&lt;/b&gt;&lt;br&gt;Create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v>
      </c>
      <c r="V7" s="151" t="str">
        <f t="shared" si="4"/>
        <v>This Bundle Contains: 1 Yeti + 1 Compass</v>
      </c>
      <c r="W7" t="s">
        <v>2270</v>
      </c>
      <c r="X7" t="s">
        <v>2280</v>
      </c>
      <c r="Y7" s="52" t="str">
        <f t="shared" si="2"/>
        <v>This Bundle Contains: 1 Yeti + 1 Compass&lt;br&gt;&lt;b&gt;Yeti&lt;/b&gt;&lt;br&gt;Create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v>
      </c>
      <c r="Z7" t="s">
        <v>2290</v>
      </c>
    </row>
    <row r="8" spans="1:28">
      <c r="A8" s="150" t="s">
        <v>2250</v>
      </c>
      <c r="B8" s="32" t="s">
        <v>1838</v>
      </c>
      <c r="C8" s="150" t="s">
        <v>1838</v>
      </c>
      <c r="D8" s="151" t="s">
        <v>1839</v>
      </c>
      <c r="E8" s="150">
        <v>249.99</v>
      </c>
      <c r="F8" s="6" t="s">
        <v>1925</v>
      </c>
      <c r="G8" s="151" t="s">
        <v>1926</v>
      </c>
      <c r="H8" s="150">
        <v>69.989999999999995</v>
      </c>
      <c r="Q8" s="149" t="s">
        <v>2256</v>
      </c>
      <c r="R8" s="51" t="str">
        <f t="shared" si="3"/>
        <v>YETI PRO + The Pop</v>
      </c>
      <c r="S8" s="149" t="s">
        <v>2261</v>
      </c>
      <c r="T8" s="48">
        <f t="shared" si="0"/>
        <v>319.98</v>
      </c>
      <c r="U8" s="151" t="str">
        <f t="shared" si="1"/>
        <v>&lt;br&gt;&lt;b&gt;YETI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&lt;br&gt;&lt;br&gt;&lt;b&gt;The Pop&lt;/b&gt;&lt;br&gt;The Pop is a high-quality windscreen that can be used with any microphone. Simply clamp it to the mic stand, and position where desired. With a wire mesh grill and sturdy frame, Pop will deliver years of durable performance. &lt;br&gt;</v>
      </c>
      <c r="V8" s="151" t="str">
        <f t="shared" si="4"/>
        <v>This Bundle Contains: 1 YETI PRO + 1 The Pop</v>
      </c>
      <c r="W8" t="s">
        <v>2271</v>
      </c>
      <c r="X8" t="s">
        <v>2281</v>
      </c>
      <c r="Y8" s="52" t="str">
        <f t="shared" si="2"/>
        <v>This Bundle Contains: 1 YETI PRO + 1 The Pop&lt;br&gt;&lt;b&gt;YETI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&lt;br&gt;&lt;br&gt;&lt;b&gt;The Pop&lt;/b&gt;&lt;br&gt;The Pop is a high-quality windscreen that can be used with any microphone. Simply clamp it to the mic stand, and position where desired. With a wire mesh grill and sturdy frame, Pop will deliver years of durable performance. &lt;br&gt;</v>
      </c>
      <c r="Z8" t="s">
        <v>2291</v>
      </c>
    </row>
    <row r="9" spans="1:28">
      <c r="A9" s="150" t="s">
        <v>2251</v>
      </c>
      <c r="B9" s="32" t="s">
        <v>1840</v>
      </c>
      <c r="C9" s="150" t="s">
        <v>1841</v>
      </c>
      <c r="D9" s="151" t="s">
        <v>1842</v>
      </c>
      <c r="E9" s="150">
        <v>69.989999999999995</v>
      </c>
      <c r="F9" s="6" t="s">
        <v>1922</v>
      </c>
      <c r="G9" s="151" t="s">
        <v>1923</v>
      </c>
      <c r="H9" s="150">
        <v>59.99</v>
      </c>
      <c r="Q9" s="149" t="s">
        <v>2256</v>
      </c>
      <c r="R9" s="51" t="str">
        <f t="shared" si="3"/>
        <v>Snowball + Ringer</v>
      </c>
      <c r="S9" s="149" t="s">
        <v>2262</v>
      </c>
      <c r="T9" s="48">
        <f t="shared" si="0"/>
        <v>129.97999999999999</v>
      </c>
      <c r="U9" s="49" t="str">
        <f t="shared" si="1"/>
        <v>&lt;br&gt;&lt;b&gt;Snowball&lt;/b&gt;&lt;br&gt;Capture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&lt;br&gt;&lt;br&gt;&lt;b&gt;Ringer&lt;/b&gt;&lt;br&gt;Ringer is a vintage-style suspension mount that isolates your microphone from ambient vibration. Although custom designed for our Snowball USB mics, Ringer can also work with other mics that have a standard thread mount. &lt;br&gt;</v>
      </c>
      <c r="V9" s="151" t="str">
        <f t="shared" si="4"/>
        <v>This Bundle Contains: 1 Snowball + 1 Ringer</v>
      </c>
      <c r="W9" t="s">
        <v>2272</v>
      </c>
      <c r="X9" t="s">
        <v>2282</v>
      </c>
      <c r="Y9" s="52" t="str">
        <f t="shared" si="2"/>
        <v>This Bundle Contains: 1 Snowball + 1 Ringer&lt;br&gt;&lt;b&gt;Snowball&lt;/b&gt;&lt;br&gt;Capture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&lt;br&gt;&lt;br&gt;&lt;b&gt;Ringer&lt;/b&gt;&lt;br&gt;Ringer is a vintage-style suspension mount that isolates your microphone from ambient vibration. Although custom designed for our Snowball USB mics, Ringer can also work with other mics that have a standard thread mount. &lt;br&gt;</v>
      </c>
      <c r="Z9" t="s">
        <v>2292</v>
      </c>
    </row>
    <row r="10" spans="1:28">
      <c r="A10" s="150" t="s">
        <v>2252</v>
      </c>
      <c r="B10" s="150" t="s">
        <v>1843</v>
      </c>
      <c r="C10" s="150" t="s">
        <v>1844</v>
      </c>
      <c r="D10" s="151" t="s">
        <v>1845</v>
      </c>
      <c r="E10" s="150">
        <v>49.99</v>
      </c>
      <c r="F10" s="6" t="s">
        <v>1922</v>
      </c>
      <c r="G10" s="151" t="s">
        <v>1923</v>
      </c>
      <c r="H10" s="150">
        <v>59.99</v>
      </c>
      <c r="Q10" s="149" t="s">
        <v>2256</v>
      </c>
      <c r="R10" s="51" t="str">
        <f t="shared" si="3"/>
        <v>Snowball iCE + Ringer</v>
      </c>
      <c r="S10" s="149" t="s">
        <v>2263</v>
      </c>
      <c r="T10" s="48">
        <f t="shared" si="0"/>
        <v>109.98</v>
      </c>
      <c r="U10" s="151" t="str">
        <f t="shared" si="1"/>
        <v>&lt;br&gt;&lt;b&gt;Snowball iCE&lt;/b&gt;&lt;br&gt;Snowball iCE is the fastest, easiest way to get high-quality sound for recording and streaming. Powered by a custom cardioid condenser capsule, Snowball iCE delivers crystal-clear audio quality that’s light-years ahead of your built-in computer microphone. It’s even Skype and Discord certified, which guarantees great-sounding results no matter how or where you use it—at home or the office. &lt;br&gt;&lt;br&gt;&lt;b&gt;Ringer&lt;/b&gt;&lt;br&gt;Ringer is a vintage-style suspension mount that isolates your microphone from ambient vibration. Although custom designed for our Snowball USB mics, Ringer can also work with other mics that have a standard thread mount. &lt;br&gt;</v>
      </c>
      <c r="V10" s="151" t="str">
        <f t="shared" si="4"/>
        <v>This Bundle Contains: 1 Snowball iCE + 1 Ringer</v>
      </c>
      <c r="W10" t="s">
        <v>2273</v>
      </c>
      <c r="X10" t="s">
        <v>2283</v>
      </c>
      <c r="Y10" s="52" t="str">
        <f t="shared" si="2"/>
        <v>This Bundle Contains: 1 Snowball iCE + 1 Ringer&lt;br&gt;&lt;b&gt;Snowball iCE&lt;/b&gt;&lt;br&gt;Snowball iCE is the fastest, easiest way to get high-quality sound for recording and streaming. Powered by a custom cardioid condenser capsule, Snowball iCE delivers crystal-clear audio quality that’s light-years ahead of your built-in computer microphone. It’s even Skype and Discord certified, which guarantees great-sounding results no matter how or where you use it—at home or the office. &lt;br&gt;&lt;br&gt;&lt;b&gt;Ringer&lt;/b&gt;&lt;br&gt;Ringer is a vintage-style suspension mount that isolates your microphone from ambient vibration. Although custom designed for our Snowball USB mics, Ringer can also work with other mics that have a standard thread mount. &lt;br&gt;</v>
      </c>
      <c r="Z10" t="s">
        <v>2293</v>
      </c>
    </row>
    <row r="11" spans="1:28">
      <c r="A11" s="150" t="s">
        <v>2253</v>
      </c>
      <c r="B11" s="150" t="s">
        <v>1852</v>
      </c>
      <c r="C11" s="150" t="s">
        <v>1853</v>
      </c>
      <c r="D11" s="151" t="s">
        <v>1854</v>
      </c>
      <c r="E11" s="150">
        <v>99.99</v>
      </c>
      <c r="F11" s="150" t="s">
        <v>1847</v>
      </c>
      <c r="G11" s="151" t="s">
        <v>1848</v>
      </c>
      <c r="H11" s="150">
        <v>299.99</v>
      </c>
      <c r="Q11" s="149" t="s">
        <v>2256</v>
      </c>
      <c r="R11" s="51" t="str">
        <f t="shared" si="3"/>
        <v>Ember  + Mix-Fi</v>
      </c>
      <c r="S11" s="149" t="s">
        <v>2264</v>
      </c>
      <c r="T11" s="48">
        <f t="shared" si="0"/>
        <v>399.98</v>
      </c>
      <c r="U11" s="49" t="str">
        <f t="shared" si="1"/>
        <v>&lt;br&gt;&lt;b&gt;Ember&lt;/b&gt;&lt;br&gt;The Blue Ember microphone makes stunning detail accessible to everyone. Pristine electronics deliver a strong, clean signal with ample headroom. A custom hand-tuned condenser capsule captures maximum detail, while the tight cardioid pickup pattern helps reduce room and background noise. Ember’s compact, side-address design fits anywhere and keeps a low profile on camera. Bring Blue’s legendary studio sound to your creative space.&lt;br&gt;&lt;br&gt;&lt;b&gt;Mix-Fi&lt;/b&gt;&lt;br&gt;For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v>
      </c>
      <c r="V11" s="151" t="str">
        <f t="shared" si="4"/>
        <v>This Bundle Contains: 1 Ember  + 1 Mix-Fi</v>
      </c>
      <c r="W11" t="s">
        <v>2274</v>
      </c>
      <c r="X11" t="s">
        <v>2284</v>
      </c>
      <c r="Y11" s="52" t="str">
        <f t="shared" si="2"/>
        <v>This Bundle Contains: 1 Ember  + 1 Mix-Fi&lt;br&gt;&lt;b&gt;Ember&lt;/b&gt;&lt;br&gt;The Blue Ember microphone makes stunning detail accessible to everyone. Pristine electronics deliver a strong, clean signal with ample headroom. A custom hand-tuned condenser capsule captures maximum detail, while the tight cardioid pickup pattern helps reduce room and background noise. Ember’s compact, side-address design fits anywhere and keeps a low profile on camera. Bring Blue’s legendary studio sound to your creative space.&lt;br&gt;&lt;br&gt;&lt;b&gt;Mix-Fi&lt;/b&gt;&lt;br&gt;For 20 years, Blue microphones have set a new benchmark for capturing the highest quality audio in studios worldwide. And now we’ve created a studio-grade headphone that lets you hear your recordings with unmatched depth, clarity and power. Blue headphones are the first to combine a built-in audiophile amplifier with custom matched drivers so you can bring out the best in your performance. Mix-Fi delivers elite performance and sound quality on every device—from studio gear to laptops, tablets and even your phone. &lt;br&gt;</v>
      </c>
      <c r="Z11" t="s">
        <v>2294</v>
      </c>
    </row>
    <row r="12" spans="1:28">
      <c r="A12" s="150" t="s">
        <v>2254</v>
      </c>
      <c r="B12" s="150" t="s">
        <v>1855</v>
      </c>
      <c r="C12" s="150" t="s">
        <v>1856</v>
      </c>
      <c r="D12" s="151" t="s">
        <v>1857</v>
      </c>
      <c r="E12" s="150">
        <v>199.99</v>
      </c>
      <c r="F12" s="150" t="s">
        <v>1916</v>
      </c>
      <c r="G12" s="151" t="s">
        <v>1917</v>
      </c>
      <c r="H12" s="150">
        <v>99.99</v>
      </c>
      <c r="Q12" s="149" t="s">
        <v>2256</v>
      </c>
      <c r="R12" s="51" t="str">
        <f t="shared" si="3"/>
        <v>Blackout Spark SL + Compass</v>
      </c>
      <c r="S12" s="149" t="s">
        <v>2265</v>
      </c>
      <c r="T12" s="48">
        <f t="shared" si="0"/>
        <v>299.98</v>
      </c>
      <c r="U12" s="151" t="str">
        <f t="shared" si="1"/>
        <v>&lt;br&gt;&lt;b&gt;Blackout Spark SL&lt;/b&gt;&lt;br&gt;Ready to upgrade your home studio or streaming setup to full broadcast studio level? Blackout Spark SL brings Blue’s legendary studio sound to your space. With a professional XLR connection and versatile switches, Blackout Spark SL gives you that broadcast studio voice that will transform your podcasts, Twitch® game streams and YouTube videos. The large-diaphragm cardioid condenser capsule and JFET electronics deliver superb detail and rich harmonic audio for the ultimate in professional sound. Upgrade to Blackout Spark SL and hear why Blue is the #1 choice for game streamers, podcasters and musicians worldwide.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v>
      </c>
      <c r="V12" s="151" t="str">
        <f t="shared" si="4"/>
        <v>This Bundle Contains: 1 Blackout Spark SL + 1 Compass</v>
      </c>
      <c r="W12" t="s">
        <v>2275</v>
      </c>
      <c r="X12" t="s">
        <v>2285</v>
      </c>
      <c r="Y12" s="52" t="str">
        <f t="shared" si="2"/>
        <v>This Bundle Contains: 1 Blackout Spark SL + 1 Compass&lt;br&gt;&lt;b&gt;Blackout Spark SL&lt;/b&gt;&lt;br&gt;Ready to upgrade your home studio or streaming setup to full broadcast studio level? Blackout Spark SL brings Blue’s legendary studio sound to your space. With a professional XLR connection and versatile switches, Blackout Spark SL gives you that broadcast studio voice that will transform your podcasts, Twitch® game streams and YouTube videos. The large-diaphragm cardioid condenser capsule and JFET electronics deliver superb detail and rich harmonic audio for the ultimate in professional sound. Upgrade to Blackout Spark SL and hear why Blue is the #1 choice for game streamers, podcasters and musicians worldwide. &lt;br&gt;&lt;br&gt;&lt;b&gt;Compass&lt;/b&gt;&lt;br&gt;Compass is a premium microphone boom arm with internal springs and built-in cable management, ideal for broadcast applications like game streaming, podcasting, voice-over and more. With smooth, quiet operation and sophisticated on-camera looks, Compass is the perfect microphone boom arm for mics weighing up to 2.4 pounds, including Yeti and Blackout Spark SL. &lt;br&gt;</v>
      </c>
      <c r="Z12" t="s">
        <v>2295</v>
      </c>
    </row>
    <row r="13" spans="1:28">
      <c r="A13" s="150" t="s">
        <v>2255</v>
      </c>
      <c r="B13" s="150" t="s">
        <v>1858</v>
      </c>
      <c r="C13" s="150" t="s">
        <v>1859</v>
      </c>
      <c r="D13" s="151" t="s">
        <v>1860</v>
      </c>
      <c r="E13" s="150">
        <v>199.99</v>
      </c>
      <c r="F13" s="150" t="s">
        <v>1931</v>
      </c>
      <c r="G13" s="151" t="s">
        <v>1932</v>
      </c>
      <c r="H13" s="150">
        <v>99.99</v>
      </c>
      <c r="Q13" s="149" t="s">
        <v>2256</v>
      </c>
      <c r="R13" s="51" t="str">
        <f t="shared" si="3"/>
        <v>Spark SL + S3 Shock</v>
      </c>
      <c r="S13" s="149" t="s">
        <v>2266</v>
      </c>
      <c r="T13" s="48">
        <f t="shared" si="0"/>
        <v>299.98</v>
      </c>
      <c r="U13" s="49" t="str">
        <f t="shared" si="1"/>
        <v>&lt;br&gt;&lt;b&gt;Spark SL&lt;/b&gt;&lt;br&gt;Spark SL brings legendary Blue studio sound and versatility to your recording space. Produce stunning recordings for vocals, guitars, drums, pianos and more with Spark SL’s detailed, transparent sound and versatile high-pass filter and -20dB pad. Whether starting a new studio or expanding your mic locker, Spark SL is ready to ignite your creativity. &lt;br&gt;&lt;br&gt;&lt;b&gt;S3 Shock&lt;/b&gt;&lt;br&gt;S3 is a proprietary shockmount that isolates mics from stand vibration and accidental bumps. It features a built-in thumbscrew for positioning. &lt;br&gt;</v>
      </c>
      <c r="V13" s="151" t="str">
        <f t="shared" si="4"/>
        <v>This Bundle Contains: 1 Spark SL + 1 S3 Shock</v>
      </c>
      <c r="W13" t="s">
        <v>2276</v>
      </c>
      <c r="X13" t="s">
        <v>2286</v>
      </c>
      <c r="Y13" s="52" t="str">
        <f t="shared" si="2"/>
        <v>This Bundle Contains: 1 Spark SL + 1 S3 Shock&lt;br&gt;&lt;b&gt;Spark SL&lt;/b&gt;&lt;br&gt;Spark SL brings legendary Blue studio sound and versatility to your recording space. Produce stunning recordings for vocals, guitars, drums, pianos and more with Spark SL’s detailed, transparent sound and versatile high-pass filter and -20dB pad. Whether starting a new studio or expanding your mic locker, Spark SL is ready to ignite your creativity. &lt;br&gt;&lt;br&gt;&lt;b&gt;S3 Shock&lt;/b&gt;&lt;br&gt;S3 is a proprietary shockmount that isolates mics from stand vibration and accidental bumps. It features a built-in thumbscrew for positioning. &lt;br&gt;</v>
      </c>
      <c r="Z13" t="s">
        <v>2296</v>
      </c>
    </row>
    <row r="14" spans="1:28">
      <c r="F14" s="150"/>
      <c r="G14" s="151"/>
      <c r="H14" s="150"/>
    </row>
  </sheetData>
  <phoneticPr fontId="18"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
  <sheetViews>
    <sheetView workbookViewId="0">
      <pane xSplit="1" ySplit="1" topLeftCell="B2" activePane="bottomRight" state="frozen"/>
      <selection pane="topRight" activeCell="B1" sqref="B1"/>
      <selection pane="bottomLeft" activeCell="A2" sqref="A2"/>
      <selection pane="bottomRight" activeCell="V86" sqref="V86:V89"/>
    </sheetView>
  </sheetViews>
  <sheetFormatPr defaultRowHeight="14.25"/>
  <cols>
    <col min="1" max="1" width="18.46484375" bestFit="1" customWidth="1"/>
    <col min="2" max="2" width="58.6640625" customWidth="1"/>
    <col min="5" max="5" width="41.53125" customWidth="1"/>
    <col min="6" max="16" width="1.6640625" customWidth="1"/>
  </cols>
  <sheetData>
    <row r="1" spans="1:27" s="1" customForma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19" t="s">
        <v>0</v>
      </c>
      <c r="R1" s="19" t="s">
        <v>178</v>
      </c>
      <c r="S1" s="19" t="s">
        <v>98</v>
      </c>
      <c r="T1" s="19" t="s">
        <v>209</v>
      </c>
      <c r="U1" s="19" t="s">
        <v>397</v>
      </c>
      <c r="V1" s="19" t="s">
        <v>398</v>
      </c>
      <c r="W1" s="3" t="s">
        <v>302</v>
      </c>
      <c r="X1" s="18" t="s">
        <v>433</v>
      </c>
      <c r="Y1" s="3"/>
      <c r="Z1" s="3"/>
      <c r="AA1" s="3"/>
    </row>
    <row r="2" spans="1:27">
      <c r="A2" s="15" t="s">
        <v>485</v>
      </c>
      <c r="B2" s="32" t="s">
        <v>464</v>
      </c>
      <c r="C2" s="5" t="s">
        <v>465</v>
      </c>
      <c r="D2" s="15">
        <v>224.99</v>
      </c>
      <c r="E2" s="44" t="s">
        <v>467</v>
      </c>
      <c r="F2" s="5" t="s">
        <v>468</v>
      </c>
      <c r="G2" s="15">
        <v>79.989999999999995</v>
      </c>
      <c r="H2" s="15" t="s">
        <v>488</v>
      </c>
      <c r="I2" s="15"/>
      <c r="J2" s="15"/>
      <c r="K2" s="15"/>
      <c r="L2" s="15"/>
      <c r="M2" s="15"/>
      <c r="N2" s="15"/>
      <c r="O2" s="15"/>
      <c r="P2" s="15"/>
      <c r="Q2" s="3" t="str">
        <f>B2 &amp; " + " &amp; E2</f>
        <v>ecobee3 lite Smart Thermostat, 2nd Gen, Black + ecobee SmartSensor 2 Pack, White</v>
      </c>
      <c r="R2" s="65" t="s">
        <v>490</v>
      </c>
      <c r="S2" s="15">
        <f t="shared" ref="S2:S65" si="0">D2+G2+K2+O2</f>
        <v>304.98</v>
      </c>
      <c r="T2" s="5" t="str">
        <f t="shared" ref="T2:T33" si="1">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 s="5" t="str">
        <f t="shared" ref="U2:U33" si="2" xml:space="preserve"> "This Bundle Contains: 1 " &amp; B2 &amp; " + 1 " &amp;  E2 &amp; " + 1 " &amp;  I2 &amp; " + 1 " &amp; M2</f>
        <v xml:space="preserve">This Bundle Contains: 1 ecobee3 lite Smart Thermostat, 2nd Gen, Black + 1 ecobee SmartSensor 2 Pack, White + 1  + 1 </v>
      </c>
      <c r="V2" s="63" t="s">
        <v>492</v>
      </c>
      <c r="W2" s="15" t="s">
        <v>503</v>
      </c>
      <c r="X2" s="15" t="str">
        <f t="shared" ref="X2:X65" si="3">V2&amp;W2</f>
        <v>This Bundle Contains: 1 ecobee3 lite Smart Thermostat, 2nd Gen, Black + 1 ecobee SmartSensor 2 Pack, White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Y2" s="15" t="s">
        <v>512</v>
      </c>
      <c r="Z2" s="15"/>
      <c r="AA2" s="15"/>
    </row>
    <row r="3" spans="1:27" s="45" customFormat="1">
      <c r="A3" s="48" t="s">
        <v>486</v>
      </c>
      <c r="B3" s="66" t="s">
        <v>464</v>
      </c>
      <c r="C3" s="49" t="s">
        <v>465</v>
      </c>
      <c r="D3" s="48">
        <v>224.99</v>
      </c>
      <c r="E3" s="48" t="s">
        <v>471</v>
      </c>
      <c r="F3" s="49" t="s">
        <v>470</v>
      </c>
      <c r="G3" s="48">
        <v>79.989999999999995</v>
      </c>
      <c r="H3" s="67" t="s">
        <v>489</v>
      </c>
      <c r="I3" s="48"/>
      <c r="J3" s="48"/>
      <c r="K3" s="48"/>
      <c r="L3" s="48"/>
      <c r="M3" s="48"/>
      <c r="N3" s="48"/>
      <c r="O3" s="48"/>
      <c r="P3" s="48"/>
      <c r="Q3" s="153" t="str">
        <f t="shared" ref="Q3:Q66" si="4">B3 &amp; " + " &amp; E3</f>
        <v>ecobee3 lite Smart Thermostat, 2nd Gen, Black + ecobee Room Sensor 2 Pack with Stands</v>
      </c>
      <c r="R3" s="68" t="s">
        <v>491</v>
      </c>
      <c r="S3" s="48">
        <f t="shared" si="0"/>
        <v>304.98</v>
      </c>
      <c r="T3" s="49" t="str">
        <f t="shared" si="1"/>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U3" s="49" t="str">
        <f t="shared" si="2"/>
        <v xml:space="preserve">This Bundle Contains: 1 ecobee3 lite Smart Thermostat, 2nd Gen, Black + 1 ecobee Room Sensor 2 Pack with Stands + 1  + 1 </v>
      </c>
      <c r="V3" s="69" t="s">
        <v>493</v>
      </c>
      <c r="W3" s="48" t="s">
        <v>504</v>
      </c>
      <c r="X3" s="150" t="str">
        <f t="shared" si="3"/>
        <v>This Bundle Contains: 1 ecobee3 lite Smart Thermostat, 2nd Gen, Black + 1 ecobee Room Sensor 2 Pack with Stands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Y3" s="48" t="s">
        <v>513</v>
      </c>
      <c r="Z3" s="48"/>
      <c r="AA3" s="48"/>
    </row>
    <row r="4" spans="1:27">
      <c r="A4" s="63" t="s">
        <v>474</v>
      </c>
      <c r="B4" s="63" t="s">
        <v>473</v>
      </c>
      <c r="C4" s="64" t="s">
        <v>475</v>
      </c>
      <c r="D4" s="63">
        <v>99.99</v>
      </c>
      <c r="E4" s="15"/>
      <c r="F4" s="15"/>
      <c r="G4" s="15"/>
      <c r="H4" s="15"/>
      <c r="I4" s="15"/>
      <c r="J4" s="15"/>
      <c r="K4" s="15"/>
      <c r="L4" s="15"/>
      <c r="M4" s="15"/>
      <c r="N4" s="15"/>
      <c r="O4" s="15"/>
      <c r="P4" s="15"/>
      <c r="Q4" s="153" t="str">
        <f t="shared" si="4"/>
        <v xml:space="preserve">TP-LINK Archer CR700 AC1750 Wireless Dual Band 16x4 DOCSIS 3.0 Cable Modem Router + </v>
      </c>
      <c r="R4" s="15"/>
      <c r="S4" s="15">
        <f t="shared" si="0"/>
        <v>99.99</v>
      </c>
      <c r="T4" s="5" t="str">
        <f t="shared" si="1"/>
        <v>&lt;br&gt;&lt;b&gt;TP-LINK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4" s="5" t="str">
        <f t="shared" si="2"/>
        <v xml:space="preserve">This Bundle Contains: 1 TP-LINK Archer CR700 AC1750 Wireless Dual Band 16x4 DOCSIS 3.0 Cable Modem Router + 1  + 1  + 1 </v>
      </c>
      <c r="V4" s="15"/>
      <c r="W4" s="15"/>
      <c r="X4" s="150" t="str">
        <f t="shared" si="3"/>
        <v/>
      </c>
      <c r="Y4" s="15"/>
      <c r="Z4" s="15"/>
      <c r="AA4" s="15"/>
    </row>
    <row r="5" spans="1:27">
      <c r="A5" s="63" t="s">
        <v>477</v>
      </c>
      <c r="B5" s="63" t="s">
        <v>476</v>
      </c>
      <c r="C5" s="64" t="s">
        <v>478</v>
      </c>
      <c r="D5" s="63">
        <v>179.99</v>
      </c>
      <c r="E5" s="15"/>
      <c r="F5" s="15"/>
      <c r="G5" s="15"/>
      <c r="H5" s="15"/>
      <c r="I5" s="15"/>
      <c r="J5" s="15"/>
      <c r="K5" s="15"/>
      <c r="L5" s="15"/>
      <c r="M5" s="15"/>
      <c r="N5" s="15"/>
      <c r="O5" s="15"/>
      <c r="P5" s="15"/>
      <c r="Q5" s="153" t="str">
        <f t="shared" si="4"/>
        <v xml:space="preserve">TP-Link Deco Whole Home Mesh WiFi System + </v>
      </c>
      <c r="R5" s="15"/>
      <c r="S5" s="48">
        <f t="shared" si="0"/>
        <v>179.99</v>
      </c>
      <c r="T5" s="49" t="str">
        <f t="shared" si="1"/>
        <v>&lt;br&gt;&lt;b&gt;TP-Link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 s="49" t="str">
        <f t="shared" si="2"/>
        <v xml:space="preserve">This Bundle Contains: 1 TP-Link Deco Whole Home Mesh WiFi System + 1  + 1  + 1 </v>
      </c>
      <c r="V5" s="15"/>
      <c r="W5" s="48"/>
      <c r="X5" s="150" t="str">
        <f t="shared" si="3"/>
        <v/>
      </c>
      <c r="Y5" s="15"/>
      <c r="Z5" s="15"/>
      <c r="AA5" s="15"/>
    </row>
    <row r="6" spans="1:27">
      <c r="A6" s="63" t="s">
        <v>481</v>
      </c>
      <c r="B6" s="63" t="s">
        <v>479</v>
      </c>
      <c r="C6" s="64" t="s">
        <v>480</v>
      </c>
      <c r="D6" s="63">
        <v>49.99</v>
      </c>
      <c r="E6" s="15"/>
      <c r="F6" s="15"/>
      <c r="G6" s="15"/>
      <c r="H6" s="15"/>
      <c r="I6" s="15"/>
      <c r="J6" s="15"/>
      <c r="K6" s="15"/>
      <c r="L6" s="15"/>
      <c r="M6" s="15"/>
      <c r="N6" s="15"/>
      <c r="O6" s="15"/>
      <c r="P6" s="15"/>
      <c r="Q6" s="153" t="str">
        <f t="shared" si="4"/>
        <v xml:space="preserve">TP-Link AC1200 Gigabit Smart WiFi Router + </v>
      </c>
      <c r="R6" s="15"/>
      <c r="S6" s="15">
        <f t="shared" si="0"/>
        <v>49.99</v>
      </c>
      <c r="T6" s="5" t="str">
        <f t="shared" si="1"/>
        <v>&lt;br&gt;&lt;b&gt;TP-Link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 s="5" t="str">
        <f t="shared" si="2"/>
        <v xml:space="preserve">This Bundle Contains: 1 TP-Link AC1200 Gigabit Smart WiFi Router + 1  + 1  + 1 </v>
      </c>
      <c r="V6" s="15"/>
      <c r="W6" s="15"/>
      <c r="X6" s="150" t="str">
        <f t="shared" si="3"/>
        <v/>
      </c>
      <c r="Y6" s="15"/>
      <c r="Z6" s="15"/>
      <c r="AA6" s="15"/>
    </row>
    <row r="7" spans="1:27">
      <c r="A7" s="63" t="s">
        <v>484</v>
      </c>
      <c r="B7" s="63" t="s">
        <v>482</v>
      </c>
      <c r="C7" s="64" t="s">
        <v>483</v>
      </c>
      <c r="D7" s="63">
        <v>89.99</v>
      </c>
      <c r="E7" s="15"/>
      <c r="F7" s="15"/>
      <c r="G7" s="15"/>
      <c r="H7" s="15"/>
      <c r="I7" s="15"/>
      <c r="J7" s="15"/>
      <c r="K7" s="15"/>
      <c r="L7" s="15"/>
      <c r="M7" s="15"/>
      <c r="N7" s="15"/>
      <c r="O7" s="15"/>
      <c r="P7" s="15"/>
      <c r="Q7" s="153" t="str">
        <f t="shared" si="4"/>
        <v xml:space="preserve">TP-Link AC1900 Smart WiFi Router + </v>
      </c>
      <c r="R7" s="15"/>
      <c r="S7" s="48">
        <f t="shared" si="0"/>
        <v>89.99</v>
      </c>
      <c r="T7" s="49" t="str">
        <f t="shared" si="1"/>
        <v>&lt;br&gt;&lt;b&gt;TP-Link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7" s="49" t="str">
        <f t="shared" si="2"/>
        <v xml:space="preserve">This Bundle Contains: 1 TP-Link AC1900 Smart WiFi Router + 1  + 1  + 1 </v>
      </c>
      <c r="V7" s="15"/>
      <c r="W7" s="48"/>
      <c r="X7" s="150" t="str">
        <f t="shared" si="3"/>
        <v/>
      </c>
      <c r="Y7" s="15"/>
      <c r="Z7" s="15"/>
      <c r="AA7" s="15"/>
    </row>
    <row r="8" spans="1:27">
      <c r="A8" s="15" t="s">
        <v>758</v>
      </c>
      <c r="B8" s="15" t="s">
        <v>692</v>
      </c>
      <c r="C8" s="15" t="s">
        <v>698</v>
      </c>
      <c r="D8" s="3">
        <v>179.99</v>
      </c>
      <c r="E8" s="63" t="s">
        <v>473</v>
      </c>
      <c r="F8" s="64" t="s">
        <v>475</v>
      </c>
      <c r="G8" s="63">
        <v>99.99</v>
      </c>
      <c r="H8" s="15"/>
      <c r="I8" s="43"/>
      <c r="J8" s="14"/>
      <c r="L8" s="15"/>
      <c r="M8" s="63"/>
      <c r="N8" s="64"/>
      <c r="O8" s="63"/>
      <c r="P8" s="15"/>
      <c r="Q8" s="153" t="str">
        <f t="shared" si="4"/>
        <v>Netatmo Weather Station, NWS01-US + TP-LINK Archer CR700 AC1750 Wireless Dual Band 16x4 DOCSIS 3.0 Cable Modem Router</v>
      </c>
      <c r="R8" s="3" t="s">
        <v>1215</v>
      </c>
      <c r="S8" s="15">
        <f t="shared" si="0"/>
        <v>279.98</v>
      </c>
      <c r="T8" s="5" t="str">
        <f t="shared" si="1"/>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8" s="5" t="str">
        <f t="shared" si="2"/>
        <v xml:space="preserve">This Bundle Contains: 1 Netatmo Weather Station, NWS01-US + 1 TP-LINK Archer CR700 AC1750 Wireless Dual Band 16x4 DOCSIS 3.0 Cable Modem Router + 1  + 1 </v>
      </c>
      <c r="V8" s="15" t="s">
        <v>1216</v>
      </c>
      <c r="W8" s="15" t="s">
        <v>1217</v>
      </c>
      <c r="X8" s="150" t="str">
        <f t="shared" si="3"/>
        <v>This Bundle Contains: 1 Netatmo Weather Station, NWS01-US + 1 TP-Link Deco Whole Home Mesh WiFi System + 1 ecobee3 lite Smart Thermostat, 2nd Gen, Black&lt;br&gt;&lt;b&gt;Netatmo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v>
      </c>
      <c r="Y8" s="15"/>
      <c r="Z8" s="15"/>
      <c r="AA8" s="15"/>
    </row>
    <row r="9" spans="1:27">
      <c r="A9" s="15" t="s">
        <v>759</v>
      </c>
      <c r="B9" s="15" t="s">
        <v>693</v>
      </c>
      <c r="C9" s="15" t="s">
        <v>699</v>
      </c>
      <c r="D9" s="3">
        <v>79.989999999999995</v>
      </c>
      <c r="E9" s="63" t="s">
        <v>473</v>
      </c>
      <c r="F9" s="64" t="s">
        <v>475</v>
      </c>
      <c r="G9" s="63">
        <v>99.99</v>
      </c>
      <c r="H9" s="15"/>
      <c r="I9" s="15"/>
      <c r="J9" s="15"/>
      <c r="K9" s="15"/>
      <c r="L9" s="15"/>
      <c r="M9" s="63"/>
      <c r="N9" s="64"/>
      <c r="O9" s="63"/>
      <c r="P9" s="15"/>
      <c r="Q9" s="153" t="str">
        <f t="shared" si="4"/>
        <v>Netatmo Indoor Module, NIM01-WW + TP-LINK Archer CR700 AC1750 Wireless Dual Band 16x4 DOCSIS 3.0 Cable Modem Router</v>
      </c>
      <c r="R9" s="15"/>
      <c r="S9" s="48">
        <f t="shared" si="0"/>
        <v>179.98</v>
      </c>
      <c r="T9" s="49" t="str">
        <f t="shared" si="1"/>
        <v>&lt;br&gt;&lt;b&gt;Additional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9" s="49" t="str">
        <f t="shared" si="2"/>
        <v xml:space="preserve">This Bundle Contains: 1 Netatmo Indoor Module, NIM01-WW + 1 TP-LINK Archer CR700 AC1750 Wireless Dual Band 16x4 DOCSIS 3.0 Cable Modem Router + 1  + 1 </v>
      </c>
      <c r="V9" s="15"/>
      <c r="W9" s="15"/>
      <c r="X9" s="150" t="str">
        <f t="shared" si="3"/>
        <v/>
      </c>
      <c r="Y9" s="15"/>
      <c r="Z9" s="15"/>
      <c r="AA9" s="15"/>
    </row>
    <row r="10" spans="1:27">
      <c r="A10" s="15" t="s">
        <v>760</v>
      </c>
      <c r="B10" s="15" t="s">
        <v>694</v>
      </c>
      <c r="C10" s="15" t="s">
        <v>700</v>
      </c>
      <c r="D10" s="3">
        <v>299.99</v>
      </c>
      <c r="E10" s="63" t="s">
        <v>473</v>
      </c>
      <c r="F10" s="64" t="s">
        <v>475</v>
      </c>
      <c r="G10" s="63">
        <v>99.99</v>
      </c>
      <c r="H10" s="15"/>
      <c r="I10" s="15"/>
      <c r="J10" s="15"/>
      <c r="K10" s="15"/>
      <c r="L10" s="15"/>
      <c r="M10" s="63"/>
      <c r="N10" s="64"/>
      <c r="O10" s="63"/>
      <c r="P10" s="15"/>
      <c r="Q10" s="153" t="str">
        <f t="shared" si="4"/>
        <v>Netatmo Presence, Smart Outdoor Security Camera + TP-LINK Archer CR700 AC1750 Wireless Dual Band 16x4 DOCSIS 3.0 Cable Modem Router</v>
      </c>
      <c r="R10" s="15"/>
      <c r="S10" s="15">
        <f t="shared" si="0"/>
        <v>399.98</v>
      </c>
      <c r="T10" s="5" t="str">
        <f t="shared" si="1"/>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0" s="5" t="str">
        <f t="shared" si="2"/>
        <v xml:space="preserve">This Bundle Contains: 1 Netatmo Presence, Smart Outdoor Security Camera + 1 TP-LINK Archer CR700 AC1750 Wireless Dual Band 16x4 DOCSIS 3.0 Cable Modem Router + 1  + 1 </v>
      </c>
      <c r="V10" s="15"/>
      <c r="W10" s="15"/>
      <c r="X10" s="150" t="str">
        <f t="shared" si="3"/>
        <v/>
      </c>
      <c r="Y10" s="15"/>
      <c r="Z10" s="15"/>
      <c r="AA10" s="15"/>
    </row>
    <row r="11" spans="1:27">
      <c r="A11" s="15" t="s">
        <v>761</v>
      </c>
      <c r="B11" s="15" t="s">
        <v>695</v>
      </c>
      <c r="C11" s="15" t="s">
        <v>701</v>
      </c>
      <c r="D11" s="3">
        <v>199.99</v>
      </c>
      <c r="E11" s="63" t="s">
        <v>473</v>
      </c>
      <c r="F11" s="64" t="s">
        <v>475</v>
      </c>
      <c r="G11" s="63">
        <v>99.99</v>
      </c>
      <c r="H11" s="15"/>
      <c r="I11" s="15"/>
      <c r="J11" s="15"/>
      <c r="K11" s="15"/>
      <c r="L11" s="15"/>
      <c r="M11" s="63"/>
      <c r="N11" s="64"/>
      <c r="O11" s="63"/>
      <c r="P11" s="15"/>
      <c r="Q11" s="153" t="str">
        <f t="shared" si="4"/>
        <v>Netatmo Welcome, Indoor security camera + TP-LINK Archer CR700 AC1750 Wireless Dual Band 16x4 DOCSIS 3.0 Cable Modem Router</v>
      </c>
      <c r="R11" s="15"/>
      <c r="S11" s="48">
        <f t="shared" si="0"/>
        <v>299.98</v>
      </c>
      <c r="T11" s="49" t="str">
        <f t="shared" si="1"/>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1" s="49" t="str">
        <f t="shared" si="2"/>
        <v xml:space="preserve">This Bundle Contains: 1 Netatmo Welcome, Indoor security camera + 1 TP-LINK Archer CR700 AC1750 Wireless Dual Band 16x4 DOCSIS 3.0 Cable Modem Router + 1  + 1 </v>
      </c>
      <c r="V11" s="15"/>
      <c r="W11" s="15"/>
      <c r="X11" s="150" t="str">
        <f t="shared" si="3"/>
        <v/>
      </c>
      <c r="Y11" s="15"/>
      <c r="Z11" s="15"/>
      <c r="AA11" s="15"/>
    </row>
    <row r="12" spans="1:27">
      <c r="A12" s="15" t="s">
        <v>762</v>
      </c>
      <c r="B12" s="15" t="s">
        <v>696</v>
      </c>
      <c r="C12" s="15" t="s">
        <v>702</v>
      </c>
      <c r="D12" s="3">
        <v>79.989999999999995</v>
      </c>
      <c r="E12" s="63" t="s">
        <v>473</v>
      </c>
      <c r="F12" s="64" t="s">
        <v>475</v>
      </c>
      <c r="G12" s="63">
        <v>99.99</v>
      </c>
      <c r="H12" s="15"/>
      <c r="I12" s="15"/>
      <c r="J12" s="15"/>
      <c r="K12" s="15"/>
      <c r="L12" s="15"/>
      <c r="M12" s="63"/>
      <c r="N12" s="64"/>
      <c r="O12" s="63"/>
      <c r="P12" s="15"/>
      <c r="Q12" s="153" t="str">
        <f t="shared" si="4"/>
        <v>Rain Gauge for Netatmo Weather Station + TP-LINK Archer CR700 AC1750 Wireless Dual Band 16x4 DOCSIS 3.0 Cable Modem Router</v>
      </c>
      <c r="R12" s="15"/>
      <c r="S12" s="15">
        <f t="shared" si="0"/>
        <v>179.98</v>
      </c>
      <c r="T12" s="5" t="str">
        <f t="shared" si="1"/>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2" s="5" t="str">
        <f t="shared" si="2"/>
        <v xml:space="preserve">This Bundle Contains: 1 Rain Gauge for Netatmo Weather Station + 1 TP-LINK Archer CR700 AC1750 Wireless Dual Band 16x4 DOCSIS 3.0 Cable Modem Router + 1  + 1 </v>
      </c>
      <c r="V12" s="15"/>
      <c r="W12" s="15"/>
      <c r="X12" s="150" t="str">
        <f t="shared" si="3"/>
        <v/>
      </c>
      <c r="Y12" s="15"/>
      <c r="Z12" s="15"/>
      <c r="AA12" s="15"/>
    </row>
    <row r="13" spans="1:27">
      <c r="A13" s="15" t="s">
        <v>763</v>
      </c>
      <c r="B13" s="15" t="s">
        <v>697</v>
      </c>
      <c r="C13" s="15" t="s">
        <v>703</v>
      </c>
      <c r="D13" s="3">
        <v>99.99</v>
      </c>
      <c r="E13" s="63" t="s">
        <v>473</v>
      </c>
      <c r="F13" s="64" t="s">
        <v>475</v>
      </c>
      <c r="G13" s="63">
        <v>99.99</v>
      </c>
      <c r="H13" s="15"/>
      <c r="I13" s="15"/>
      <c r="J13" s="15"/>
      <c r="K13" s="15"/>
      <c r="L13" s="15"/>
      <c r="M13" s="63"/>
      <c r="N13" s="64"/>
      <c r="O13" s="63"/>
      <c r="P13" s="15"/>
      <c r="Q13" s="153" t="str">
        <f t="shared" si="4"/>
        <v>Wind Gauge for Netatmo Weather Station + TP-LINK Archer CR700 AC1750 Wireless Dual Band 16x4 DOCSIS 3.0 Cable Modem Router</v>
      </c>
      <c r="R13" s="15"/>
      <c r="S13" s="48">
        <f t="shared" si="0"/>
        <v>199.98</v>
      </c>
      <c r="T13" s="49" t="str">
        <f t="shared" si="1"/>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3" s="49" t="str">
        <f t="shared" si="2"/>
        <v xml:space="preserve">This Bundle Contains: 1 Wind Gauge for Netatmo Weather Station + 1 TP-LINK Archer CR700 AC1750 Wireless Dual Band 16x4 DOCSIS 3.0 Cable Modem Router + 1  + 1 </v>
      </c>
      <c r="V13" s="15"/>
      <c r="W13" s="15"/>
      <c r="X13" s="150" t="str">
        <f t="shared" si="3"/>
        <v/>
      </c>
      <c r="Y13" s="15"/>
      <c r="Z13" s="15"/>
      <c r="AA13" s="15"/>
    </row>
    <row r="14" spans="1:27" s="39" customFormat="1">
      <c r="A14" s="161" t="s">
        <v>764</v>
      </c>
      <c r="B14" s="162" t="s">
        <v>704</v>
      </c>
      <c r="C14" s="6" t="s">
        <v>722</v>
      </c>
      <c r="D14" s="6">
        <v>259.98</v>
      </c>
      <c r="E14" s="6" t="s">
        <v>473</v>
      </c>
      <c r="F14" s="160" t="s">
        <v>475</v>
      </c>
      <c r="G14" s="6">
        <v>99.99</v>
      </c>
      <c r="H14" s="6"/>
      <c r="I14" s="26"/>
      <c r="J14" s="163"/>
      <c r="L14" s="6"/>
      <c r="M14" s="6"/>
      <c r="N14" s="160"/>
      <c r="O14" s="6"/>
      <c r="P14" s="6"/>
      <c r="Q14" s="6" t="str">
        <f t="shared" si="4"/>
        <v>Netatmo bundle with Netatmo Weather Station, NWS01-US  +  Netatmo Indoor Module, NIM01-WW + TP-LINK Archer CR700 AC1750 Wireless Dual Band 16x4 DOCSIS 3.0 Cable Modem Router</v>
      </c>
      <c r="R14" s="6" t="s">
        <v>2297</v>
      </c>
      <c r="S14" s="6">
        <f t="shared" si="0"/>
        <v>359.97</v>
      </c>
      <c r="T14" s="160" t="str">
        <f t="shared" si="1"/>
        <v>&lt;br&gt;This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4" s="160" t="str">
        <f t="shared" si="2"/>
        <v xml:space="preserve">This Bundle Contains: 1 Netatmo bundle with Netatmo Weather Station, NWS01-US  +  Netatmo Indoor Module, NIM01-WW + 1 TP-LINK Archer CR700 AC1750 Wireless Dual Band 16x4 DOCSIS 3.0 Cable Modem Router + 1  + 1 </v>
      </c>
      <c r="V14" s="6" t="s">
        <v>2312</v>
      </c>
      <c r="W14" s="6" t="s">
        <v>2317</v>
      </c>
      <c r="X14" s="150" t="str">
        <f t="shared" si="3"/>
        <v>This Bundle Contains: 1 Netatmo bundle with Netatmo Weather Station, NWS01-US  +  Netatmo Indoor Module, NIM01-WW + 1 TP-LINK Archer CR700 AC1750 Wireless Dual Band 16x4 DOCSIS 3.0 Cable Modem Router&lt;br&gt;This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Y14" s="6" t="s">
        <v>2321</v>
      </c>
      <c r="Z14" s="6"/>
      <c r="AA14" s="6"/>
    </row>
    <row r="15" spans="1:27" s="39" customFormat="1">
      <c r="A15" s="161" t="s">
        <v>765</v>
      </c>
      <c r="B15" s="162" t="s">
        <v>705</v>
      </c>
      <c r="C15" s="6" t="s">
        <v>723</v>
      </c>
      <c r="D15" s="6">
        <v>259.98</v>
      </c>
      <c r="E15" s="6" t="s">
        <v>473</v>
      </c>
      <c r="F15" s="160" t="s">
        <v>475</v>
      </c>
      <c r="G15" s="6">
        <v>99.99</v>
      </c>
      <c r="H15" s="6"/>
      <c r="I15" s="6"/>
      <c r="J15" s="6"/>
      <c r="K15" s="6"/>
      <c r="L15" s="6"/>
      <c r="M15" s="6"/>
      <c r="N15" s="160"/>
      <c r="O15" s="6"/>
      <c r="P15" s="6"/>
      <c r="Q15" s="6" t="str">
        <f t="shared" si="4"/>
        <v>Netatmo bundle with Netatmo Weather Station, NWS01-US +  Rain Gauge for Netatmo Weather Station + TP-LINK Archer CR700 AC1750 Wireless Dual Band 16x4 DOCSIS 3.0 Cable Modem Router</v>
      </c>
      <c r="R15" s="6" t="s">
        <v>2298</v>
      </c>
      <c r="S15" s="161">
        <f t="shared" si="0"/>
        <v>359.97</v>
      </c>
      <c r="T15" s="164" t="str">
        <f t="shared" si="1"/>
        <v>&lt;br&gt;This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5" s="164" t="str">
        <f t="shared" si="2"/>
        <v xml:space="preserve">This Bundle Contains: 1 Netatmo bundle with Netatmo Weather Station, NWS01-US +  Rain Gauge for Netatmo Weather Station + 1 TP-LINK Archer CR700 AC1750 Wireless Dual Band 16x4 DOCSIS 3.0 Cable Modem Router + 1  + 1 </v>
      </c>
      <c r="V15" s="6" t="s">
        <v>2313</v>
      </c>
      <c r="W15" s="6" t="s">
        <v>2318</v>
      </c>
      <c r="X15" s="150" t="str">
        <f t="shared" si="3"/>
        <v>This Bundle Contains: 1 Netatmo bundle with Netatmo Weather Station, NWS01-US +  Rain Gauge for Netatmo Weather Station + 1 TP-LINK Archer CR700 AC1750 Wireless Dual Band 16x4 DOCSIS 3.0 Cable Modem Router&lt;br&gt;This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Y15" s="6" t="s">
        <v>2322</v>
      </c>
      <c r="Z15" s="6"/>
      <c r="AA15" s="6"/>
    </row>
    <row r="16" spans="1:27" s="39" customFormat="1">
      <c r="A16" s="161" t="s">
        <v>766</v>
      </c>
      <c r="B16" s="162" t="s">
        <v>706</v>
      </c>
      <c r="C16" s="6" t="s">
        <v>724</v>
      </c>
      <c r="D16" s="6">
        <v>279.98</v>
      </c>
      <c r="E16" s="6" t="s">
        <v>473</v>
      </c>
      <c r="F16" s="160" t="s">
        <v>475</v>
      </c>
      <c r="G16" s="6">
        <v>99.99</v>
      </c>
      <c r="H16" s="6"/>
      <c r="I16" s="6"/>
      <c r="J16" s="6"/>
      <c r="K16" s="6"/>
      <c r="L16" s="6"/>
      <c r="M16" s="6"/>
      <c r="N16" s="160"/>
      <c r="O16" s="6"/>
      <c r="P16" s="6"/>
      <c r="Q16" s="6" t="str">
        <f t="shared" si="4"/>
        <v>Netatmo bundle with Netatmo Weather Station, NWS01-US +  Wind Gauge for Netatmo Weather Station + TP-LINK Archer CR700 AC1750 Wireless Dual Band 16x4 DOCSIS 3.0 Cable Modem Router</v>
      </c>
      <c r="R16" s="6" t="s">
        <v>2299</v>
      </c>
      <c r="S16" s="6">
        <f t="shared" si="0"/>
        <v>379.97</v>
      </c>
      <c r="T16" s="160" t="str">
        <f t="shared" si="1"/>
        <v>&lt;br&gt;This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6" s="160" t="str">
        <f t="shared" si="2"/>
        <v xml:space="preserve">This Bundle Contains: 1 Netatmo bundle with Netatmo Weather Station, NWS01-US +  Wind Gauge for Netatmo Weather Station + 1 TP-LINK Archer CR700 AC1750 Wireless Dual Band 16x4 DOCSIS 3.0 Cable Modem Router + 1  + 1 </v>
      </c>
      <c r="V16" s="6" t="s">
        <v>2314</v>
      </c>
      <c r="W16" s="6" t="s">
        <v>2319</v>
      </c>
      <c r="X16" s="150" t="str">
        <f t="shared" si="3"/>
        <v>This Bundle Contains: 1 Netatmo bundle with Netatmo Weather Station, NWS01-US +  Wind Gauge for Netatmo Weather Station + 1 TP-LINK Archer CR700 AC1750 Wireless Dual Band 16x4 DOCSIS 3.0 Cable Modem Router&lt;br&gt;This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Y16" s="6" t="s">
        <v>2323</v>
      </c>
      <c r="Z16" s="6"/>
      <c r="AA16" s="6"/>
    </row>
    <row r="17" spans="1:27" s="39" customFormat="1">
      <c r="A17" s="161" t="s">
        <v>767</v>
      </c>
      <c r="B17" s="162" t="s">
        <v>707</v>
      </c>
      <c r="C17" s="6" t="s">
        <v>725</v>
      </c>
      <c r="D17" s="6">
        <v>359.97</v>
      </c>
      <c r="E17" s="6" t="s">
        <v>473</v>
      </c>
      <c r="F17" s="160" t="s">
        <v>475</v>
      </c>
      <c r="G17" s="6">
        <v>99.99</v>
      </c>
      <c r="H17" s="6"/>
      <c r="I17" s="6"/>
      <c r="J17" s="6"/>
      <c r="K17" s="6"/>
      <c r="L17" s="6"/>
      <c r="M17" s="6"/>
      <c r="N17" s="160"/>
      <c r="O17" s="6"/>
      <c r="P17" s="6"/>
      <c r="Q17" s="6" t="str">
        <f t="shared" si="4"/>
        <v>Netatmo bundle with Netatmo Weather Station, NWS01-US +  Rain Gauge for Netatmo Weather Station + Wind Gauge for Netatmo Weather Station + TP-LINK Archer CR700 AC1750 Wireless Dual Band 16x4 DOCSIS 3.0 Cable Modem Router</v>
      </c>
      <c r="R17" s="6" t="s">
        <v>2300</v>
      </c>
      <c r="S17" s="161">
        <f t="shared" si="0"/>
        <v>459.96000000000004</v>
      </c>
      <c r="T17" s="164" t="str">
        <f t="shared" si="1"/>
        <v>&lt;br&gt;This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7" s="164" t="str">
        <f t="shared" si="2"/>
        <v xml:space="preserve">This Bundle Contains: 1 Netatmo bundle with Netatmo Weather Station, NWS01-US +  Rain Gauge for Netatmo Weather Station + Wind Gauge for Netatmo Weather Station + 1 TP-LINK Archer CR700 AC1750 Wireless Dual Band 16x4 DOCSIS 3.0 Cable Modem Router + 1  + 1 </v>
      </c>
      <c r="V17" s="6" t="s">
        <v>2315</v>
      </c>
      <c r="W17" s="6" t="s">
        <v>2320</v>
      </c>
      <c r="X17" s="150" t="str">
        <f t="shared" si="3"/>
        <v>This Bundle Contains: 1 Netatmo bundle with Netatmo Weather Station, NWS01-US +  Rain Gauge for Netatmo Weather Station + Wind Gauge for Netatmo Weather Station + 1 TP-LINK Archer CR700 AC1750 Wireless Dual Band 16x4 DOCSIS 3.0 Cable Modem Router&lt;br&gt;This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Y17" s="6" t="s">
        <v>2324</v>
      </c>
      <c r="Z17" s="6"/>
      <c r="AA17" s="6"/>
    </row>
    <row r="18" spans="1:27" s="39" customFormat="1">
      <c r="A18" s="6" t="s">
        <v>768</v>
      </c>
      <c r="B18" s="16" t="s">
        <v>708</v>
      </c>
      <c r="C18" s="6" t="s">
        <v>726</v>
      </c>
      <c r="D18" s="6">
        <v>339.97</v>
      </c>
      <c r="E18" s="6" t="s">
        <v>473</v>
      </c>
      <c r="F18" s="160" t="s">
        <v>475</v>
      </c>
      <c r="G18" s="6">
        <v>99.99</v>
      </c>
      <c r="H18" s="6"/>
      <c r="I18" s="6"/>
      <c r="J18" s="6"/>
      <c r="K18" s="6"/>
      <c r="L18" s="6"/>
      <c r="M18" s="6"/>
      <c r="N18" s="160"/>
      <c r="O18" s="6"/>
      <c r="P18" s="6"/>
      <c r="Q18" s="6" t="str">
        <f t="shared" si="4"/>
        <v>Netatmo bundle with Netatmo Weather Station, NWS01-US  + 2 Netatmo Indoor Module, NIM01-WW + TP-LINK Archer CR700 AC1750 Wireless Dual Band 16x4 DOCSIS 3.0 Cable Modem Router</v>
      </c>
      <c r="R18" s="6" t="s">
        <v>2311</v>
      </c>
      <c r="S18" s="6">
        <f t="shared" si="0"/>
        <v>439.96000000000004</v>
      </c>
      <c r="T18" s="160" t="str">
        <f t="shared" si="1"/>
        <v>&lt;br&gt;This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8" s="160" t="str">
        <f t="shared" si="2"/>
        <v xml:space="preserve">This Bundle Contains: 1 Netatmo bundle with Netatmo Weather Station, NWS01-US  + 2 Netatmo Indoor Module, NIM01-WW + 1 TP-LINK Archer CR700 AC1750 Wireless Dual Band 16x4 DOCSIS 3.0 Cable Modem Router + 1  + 1 </v>
      </c>
      <c r="V18" s="6" t="s">
        <v>2316</v>
      </c>
      <c r="W18" s="6"/>
      <c r="X18" s="150" t="str">
        <f t="shared" si="3"/>
        <v>This Bundle Contains: 1 Netatmo bundle with Netatmo Weather Station, NWS01-US  + 2 Netatmo Indoor Module, NIM01-WW + 1 TP-LINK Archer CR700 AC1750 Wireless Dual Band 16x4 DOCSIS 3.0 Cable Modem Router</v>
      </c>
      <c r="Y18" s="6"/>
      <c r="Z18" s="6"/>
      <c r="AA18" s="6"/>
    </row>
    <row r="19" spans="1:27">
      <c r="A19" s="15" t="s">
        <v>769</v>
      </c>
      <c r="B19" s="32" t="s">
        <v>709</v>
      </c>
      <c r="C19" s="15" t="s">
        <v>727</v>
      </c>
      <c r="D19" s="15">
        <v>339.97</v>
      </c>
      <c r="E19" s="63" t="s">
        <v>473</v>
      </c>
      <c r="F19" s="64" t="s">
        <v>475</v>
      </c>
      <c r="G19" s="63">
        <v>99.99</v>
      </c>
      <c r="H19" s="15"/>
      <c r="I19" s="15"/>
      <c r="J19" s="15"/>
      <c r="K19" s="15"/>
      <c r="L19" s="15"/>
      <c r="M19" s="63"/>
      <c r="N19" s="64"/>
      <c r="O19" s="63"/>
      <c r="P19" s="15"/>
      <c r="Q19" s="153" t="str">
        <f t="shared" si="4"/>
        <v>Netatmo bundle with Netatmo Weather Station, NWS01-US + 2 Rain Gauge for Netatmo Weather Station + TP-LINK Archer CR700 AC1750 Wireless Dual Band 16x4 DOCSIS 3.0 Cable Modem Router</v>
      </c>
      <c r="R19" s="15"/>
      <c r="S19" s="48">
        <f t="shared" si="0"/>
        <v>439.96000000000004</v>
      </c>
      <c r="T19" s="49" t="str">
        <f t="shared" si="1"/>
        <v>&lt;br&gt;This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19" s="49" t="str">
        <f t="shared" si="2"/>
        <v xml:space="preserve">This Bundle Contains: 1 Netatmo bundle with Netatmo Weather Station, NWS01-US + 2 Rain Gauge for Netatmo Weather Station + 1 TP-LINK Archer CR700 AC1750 Wireless Dual Band 16x4 DOCSIS 3.0 Cable Modem Router + 1  + 1 </v>
      </c>
      <c r="V19" s="15"/>
      <c r="W19" s="15"/>
      <c r="X19" s="150" t="str">
        <f t="shared" si="3"/>
        <v/>
      </c>
      <c r="Y19" s="15"/>
      <c r="Z19" s="15"/>
      <c r="AA19" s="15"/>
    </row>
    <row r="20" spans="1:27">
      <c r="A20" s="15" t="s">
        <v>770</v>
      </c>
      <c r="B20" s="32" t="s">
        <v>710</v>
      </c>
      <c r="C20" s="15" t="s">
        <v>728</v>
      </c>
      <c r="D20" s="15">
        <v>379.97</v>
      </c>
      <c r="E20" s="63" t="s">
        <v>473</v>
      </c>
      <c r="F20" s="64" t="s">
        <v>475</v>
      </c>
      <c r="G20" s="63">
        <v>99.99</v>
      </c>
      <c r="H20" s="15"/>
      <c r="I20" s="15"/>
      <c r="J20" s="15"/>
      <c r="K20" s="15"/>
      <c r="L20" s="15"/>
      <c r="M20" s="63"/>
      <c r="N20" s="64"/>
      <c r="O20" s="63"/>
      <c r="P20" s="15"/>
      <c r="Q20" s="153" t="str">
        <f t="shared" si="4"/>
        <v>Netatmo bundle with Netatmo Weather Station, NWS01-US + 2 Wind Gauge for Netatmo Weather Station + TP-LINK Archer CR700 AC1750 Wireless Dual Band 16x4 DOCSIS 3.0 Cable Modem Router</v>
      </c>
      <c r="R20" s="15"/>
      <c r="S20" s="15">
        <f t="shared" si="0"/>
        <v>479.96000000000004</v>
      </c>
      <c r="T20" s="5" t="str">
        <f t="shared" si="1"/>
        <v>&lt;br&gt;This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0" s="5" t="str">
        <f t="shared" si="2"/>
        <v xml:space="preserve">This Bundle Contains: 1 Netatmo bundle with Netatmo Weather Station, NWS01-US + 2 Wind Gauge for Netatmo Weather Station + 1 TP-LINK Archer CR700 AC1750 Wireless Dual Band 16x4 DOCSIS 3.0 Cable Modem Router + 1  + 1 </v>
      </c>
      <c r="V20" s="15"/>
      <c r="W20" s="15"/>
      <c r="X20" s="150" t="str">
        <f t="shared" si="3"/>
        <v/>
      </c>
      <c r="Y20" s="15"/>
      <c r="Z20" s="15"/>
      <c r="AA20" s="15"/>
    </row>
    <row r="21" spans="1:27">
      <c r="A21" s="15" t="s">
        <v>771</v>
      </c>
      <c r="B21" s="32" t="s">
        <v>711</v>
      </c>
      <c r="C21" s="15" t="s">
        <v>729</v>
      </c>
      <c r="D21" s="15">
        <v>399.98</v>
      </c>
      <c r="E21" s="63" t="s">
        <v>473</v>
      </c>
      <c r="F21" s="64" t="s">
        <v>475</v>
      </c>
      <c r="G21" s="63">
        <v>99.99</v>
      </c>
      <c r="H21" s="15"/>
      <c r="I21" s="15"/>
      <c r="J21" s="15"/>
      <c r="K21" s="15"/>
      <c r="L21" s="15"/>
      <c r="M21" s="63"/>
      <c r="N21" s="64"/>
      <c r="O21" s="63"/>
      <c r="P21" s="15"/>
      <c r="Q21" s="153" t="str">
        <f t="shared" si="4"/>
        <v>Netatmo Welcome, Indoor security camera - 2 Pack + TP-LINK Archer CR700 AC1750 Wireless Dual Band 16x4 DOCSIS 3.0 Cable Modem Router</v>
      </c>
      <c r="R21" s="15"/>
      <c r="S21" s="48">
        <f t="shared" si="0"/>
        <v>499.97</v>
      </c>
      <c r="T21" s="49" t="str">
        <f t="shared" si="1"/>
        <v>&lt;br&gt;This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1" s="49" t="str">
        <f t="shared" si="2"/>
        <v xml:space="preserve">This Bundle Contains: 1 Netatmo Welcome, Indoor security camera - 2 Pack + 1 TP-LINK Archer CR700 AC1750 Wireless Dual Band 16x4 DOCSIS 3.0 Cable Modem Router + 1  + 1 </v>
      </c>
      <c r="V21" s="15"/>
      <c r="W21" s="15"/>
      <c r="X21" s="150" t="str">
        <f t="shared" si="3"/>
        <v/>
      </c>
      <c r="Y21" s="15"/>
      <c r="Z21" s="15"/>
      <c r="AA21" s="15"/>
    </row>
    <row r="22" spans="1:27">
      <c r="A22" s="15" t="s">
        <v>772</v>
      </c>
      <c r="B22" s="32" t="s">
        <v>712</v>
      </c>
      <c r="C22" s="15" t="s">
        <v>730</v>
      </c>
      <c r="D22" s="15">
        <v>599.97</v>
      </c>
      <c r="E22" s="63" t="s">
        <v>473</v>
      </c>
      <c r="F22" s="64" t="s">
        <v>475</v>
      </c>
      <c r="G22" s="63">
        <v>99.99</v>
      </c>
      <c r="H22" s="15"/>
      <c r="I22" s="15"/>
      <c r="J22" s="15"/>
      <c r="K22" s="15"/>
      <c r="L22" s="15"/>
      <c r="M22" s="63"/>
      <c r="N22" s="64"/>
      <c r="O22" s="63"/>
      <c r="P22" s="15"/>
      <c r="Q22" s="153" t="str">
        <f t="shared" si="4"/>
        <v>Netatmo Welcome, Indoor security camera - 3 Pack + TP-LINK Archer CR700 AC1750 Wireless Dual Band 16x4 DOCSIS 3.0 Cable Modem Router</v>
      </c>
      <c r="R22" s="15"/>
      <c r="S22" s="15">
        <f t="shared" si="0"/>
        <v>699.96</v>
      </c>
      <c r="T22" s="5" t="str">
        <f t="shared" si="1"/>
        <v>&lt;br&gt;This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2" s="5" t="str">
        <f t="shared" si="2"/>
        <v xml:space="preserve">This Bundle Contains: 1 Netatmo Welcome, Indoor security camera - 3 Pack + 1 TP-LINK Archer CR700 AC1750 Wireless Dual Band 16x4 DOCSIS 3.0 Cable Modem Router + 1  + 1 </v>
      </c>
      <c r="V22" s="15"/>
      <c r="W22" s="15"/>
      <c r="X22" s="150" t="str">
        <f t="shared" si="3"/>
        <v/>
      </c>
      <c r="Y22" s="15"/>
      <c r="Z22" s="15"/>
      <c r="AA22" s="15"/>
    </row>
    <row r="23" spans="1:27">
      <c r="A23" s="15" t="s">
        <v>773</v>
      </c>
      <c r="B23" s="32" t="s">
        <v>713</v>
      </c>
      <c r="C23" s="15" t="s">
        <v>731</v>
      </c>
      <c r="D23" s="15">
        <v>599.98</v>
      </c>
      <c r="E23" s="63" t="s">
        <v>473</v>
      </c>
      <c r="F23" s="64" t="s">
        <v>475</v>
      </c>
      <c r="G23" s="63">
        <v>99.99</v>
      </c>
      <c r="H23" s="15"/>
      <c r="I23" s="15"/>
      <c r="J23" s="15"/>
      <c r="K23" s="15"/>
      <c r="L23" s="15"/>
      <c r="M23" s="63"/>
      <c r="N23" s="64"/>
      <c r="O23" s="63"/>
      <c r="P23" s="15"/>
      <c r="Q23" s="153" t="str">
        <f t="shared" si="4"/>
        <v>Netatmo Presence, Smart Outdoor Security Camera - 2 pack + TP-LINK Archer CR700 AC1750 Wireless Dual Band 16x4 DOCSIS 3.0 Cable Modem Router</v>
      </c>
      <c r="R23" s="15"/>
      <c r="S23" s="48">
        <f t="shared" si="0"/>
        <v>699.97</v>
      </c>
      <c r="T23" s="49" t="str">
        <f t="shared" si="1"/>
        <v>&lt;br&gt;This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3" s="49" t="str">
        <f t="shared" si="2"/>
        <v xml:space="preserve">This Bundle Contains: 1 Netatmo Presence, Smart Outdoor Security Camera - 2 pack + 1 TP-LINK Archer CR700 AC1750 Wireless Dual Band 16x4 DOCSIS 3.0 Cable Modem Router + 1  + 1 </v>
      </c>
      <c r="V23" s="15"/>
      <c r="W23" s="15"/>
      <c r="X23" s="150" t="str">
        <f t="shared" si="3"/>
        <v/>
      </c>
      <c r="Y23" s="15"/>
      <c r="Z23" s="15"/>
      <c r="AA23" s="15"/>
    </row>
    <row r="24" spans="1:27">
      <c r="A24" s="15" t="s">
        <v>774</v>
      </c>
      <c r="B24" s="15" t="s">
        <v>714</v>
      </c>
      <c r="C24" s="15" t="s">
        <v>732</v>
      </c>
      <c r="D24" s="15">
        <v>899.97</v>
      </c>
      <c r="E24" s="63" t="s">
        <v>473</v>
      </c>
      <c r="F24" s="64" t="s">
        <v>475</v>
      </c>
      <c r="G24" s="63">
        <v>99.99</v>
      </c>
      <c r="H24" s="15"/>
      <c r="I24" s="15"/>
      <c r="J24" s="15"/>
      <c r="K24" s="15"/>
      <c r="L24" s="15"/>
      <c r="M24" s="63"/>
      <c r="N24" s="64"/>
      <c r="O24" s="63"/>
      <c r="P24" s="15"/>
      <c r="Q24" s="153" t="str">
        <f t="shared" si="4"/>
        <v>Netatmo Presence, Smart Outdoor Security Camera - 3 pack + TP-LINK Archer CR700 AC1750 Wireless Dual Band 16x4 DOCSIS 3.0 Cable Modem Router</v>
      </c>
      <c r="R24" s="15"/>
      <c r="S24" s="15">
        <f t="shared" si="0"/>
        <v>999.96</v>
      </c>
      <c r="T24" s="5" t="str">
        <f t="shared" si="1"/>
        <v>&lt;br&gt;This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4" s="5" t="str">
        <f t="shared" si="2"/>
        <v xml:space="preserve">This Bundle Contains: 1 Netatmo Presence, Smart Outdoor Security Camera - 3 pack + 1 TP-LINK Archer CR700 AC1750 Wireless Dual Band 16x4 DOCSIS 3.0 Cable Modem Router + 1  + 1 </v>
      </c>
      <c r="V24" s="15"/>
      <c r="W24" s="15"/>
      <c r="X24" s="150" t="str">
        <f t="shared" si="3"/>
        <v/>
      </c>
      <c r="Y24" s="15"/>
      <c r="Z24" s="15"/>
      <c r="AA24" s="15"/>
    </row>
    <row r="25" spans="1:27">
      <c r="A25" s="15" t="s">
        <v>775</v>
      </c>
      <c r="B25" s="15" t="s">
        <v>715</v>
      </c>
      <c r="C25" s="15" t="s">
        <v>733</v>
      </c>
      <c r="D25" s="15">
        <v>899.97</v>
      </c>
      <c r="E25" s="63" t="s">
        <v>473</v>
      </c>
      <c r="F25" s="64" t="s">
        <v>475</v>
      </c>
      <c r="G25" s="63">
        <v>99.99</v>
      </c>
      <c r="H25" s="15"/>
      <c r="I25" s="15"/>
      <c r="J25" s="15"/>
      <c r="K25" s="15"/>
      <c r="L25" s="15"/>
      <c r="M25" s="63"/>
      <c r="N25" s="64"/>
      <c r="O25" s="63"/>
      <c r="P25" s="15"/>
      <c r="Q25" s="153" t="str">
        <f t="shared" si="4"/>
        <v>Netatmo Indoor Module, NIM01-WW - 3 Pack + TP-LINK Archer CR700 AC1750 Wireless Dual Band 16x4 DOCSIS 3.0 Cable Modem Router</v>
      </c>
      <c r="R25" s="15"/>
      <c r="S25" s="48">
        <f t="shared" si="0"/>
        <v>999.96</v>
      </c>
      <c r="T25" s="49" t="str">
        <f t="shared" si="1"/>
        <v>&lt;br&gt;This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5" s="49" t="str">
        <f t="shared" si="2"/>
        <v xml:space="preserve">This Bundle Contains: 1 Netatmo Indoor Module, NIM01-WW - 3 Pack + 1 TP-LINK Archer CR700 AC1750 Wireless Dual Band 16x4 DOCSIS 3.0 Cable Modem Router + 1  + 1 </v>
      </c>
      <c r="V25" s="15"/>
      <c r="W25" s="15"/>
      <c r="X25" s="150" t="str">
        <f t="shared" si="3"/>
        <v/>
      </c>
      <c r="Y25" s="15"/>
      <c r="Z25" s="15"/>
      <c r="AA25" s="15"/>
    </row>
    <row r="26" spans="1:27">
      <c r="A26" s="15" t="s">
        <v>800</v>
      </c>
      <c r="B26" s="15" t="s">
        <v>716</v>
      </c>
      <c r="C26" s="15" t="s">
        <v>734</v>
      </c>
      <c r="D26" s="15">
        <v>159.97999999999999</v>
      </c>
      <c r="E26" s="63" t="s">
        <v>473</v>
      </c>
      <c r="F26" s="64" t="s">
        <v>475</v>
      </c>
      <c r="G26" s="63">
        <v>99.99</v>
      </c>
      <c r="H26" s="15"/>
      <c r="I26" s="15"/>
      <c r="J26" s="15"/>
      <c r="K26" s="15"/>
      <c r="L26" s="15"/>
      <c r="M26" s="63"/>
      <c r="N26" s="64"/>
      <c r="O26" s="63"/>
      <c r="P26" s="15"/>
      <c r="Q26" s="153" t="str">
        <f t="shared" si="4"/>
        <v>Netatmo Rain Gauge for Netatmo Weather Station - 2 pack + TP-LINK Archer CR700 AC1750 Wireless Dual Band 16x4 DOCSIS 3.0 Cable Modem Router</v>
      </c>
      <c r="R26" s="15"/>
      <c r="S26" s="15">
        <f t="shared" si="0"/>
        <v>259.96999999999997</v>
      </c>
      <c r="T26" s="5" t="str">
        <f t="shared" si="1"/>
        <v>&lt;br&gt;This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6" s="5" t="str">
        <f t="shared" si="2"/>
        <v xml:space="preserve">This Bundle Contains: 1 Netatmo Rain Gauge for Netatmo Weather Station - 2 pack + 1 TP-LINK Archer CR700 AC1750 Wireless Dual Band 16x4 DOCSIS 3.0 Cable Modem Router + 1  + 1 </v>
      </c>
      <c r="V26" s="15"/>
      <c r="W26" s="15"/>
      <c r="X26" s="150" t="str">
        <f t="shared" si="3"/>
        <v/>
      </c>
      <c r="Y26" s="15"/>
      <c r="Z26" s="15"/>
      <c r="AA26" s="15"/>
    </row>
    <row r="27" spans="1:27">
      <c r="A27" s="15" t="s">
        <v>801</v>
      </c>
      <c r="B27" s="15" t="s">
        <v>717</v>
      </c>
      <c r="C27" s="15" t="s">
        <v>735</v>
      </c>
      <c r="D27" s="15">
        <v>199.98</v>
      </c>
      <c r="E27" s="63" t="s">
        <v>473</v>
      </c>
      <c r="F27" s="64" t="s">
        <v>475</v>
      </c>
      <c r="G27" s="63">
        <v>99.99</v>
      </c>
      <c r="H27" s="15"/>
      <c r="I27" s="15"/>
      <c r="J27" s="15"/>
      <c r="K27" s="15"/>
      <c r="L27" s="15"/>
      <c r="M27" s="63"/>
      <c r="N27" s="64"/>
      <c r="O27" s="63"/>
      <c r="P27" s="15"/>
      <c r="Q27" s="153" t="str">
        <f t="shared" si="4"/>
        <v>Netatmo Wind Gauge for Netatmo Weather Station - 2 pack + TP-LINK Archer CR700 AC1750 Wireless Dual Band 16x4 DOCSIS 3.0 Cable Modem Router</v>
      </c>
      <c r="R27" s="15"/>
      <c r="S27" s="48">
        <f t="shared" si="0"/>
        <v>299.96999999999997</v>
      </c>
      <c r="T27" s="49" t="str">
        <f t="shared" si="1"/>
        <v>&lt;br&gt;This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7" s="49" t="str">
        <f t="shared" si="2"/>
        <v xml:space="preserve">This Bundle Contains: 1 Netatmo Wind Gauge for Netatmo Weather Station - 2 pack + 1 TP-LINK Archer CR700 AC1750 Wireless Dual Band 16x4 DOCSIS 3.0 Cable Modem Router + 1  + 1 </v>
      </c>
      <c r="V27" s="15"/>
      <c r="W27" s="15"/>
      <c r="X27" s="150" t="str">
        <f t="shared" si="3"/>
        <v/>
      </c>
      <c r="Y27" s="15"/>
      <c r="Z27" s="15"/>
      <c r="AA27" s="15"/>
    </row>
    <row r="28" spans="1:27">
      <c r="A28" s="15" t="s">
        <v>802</v>
      </c>
      <c r="B28" s="15" t="s">
        <v>718</v>
      </c>
      <c r="C28" s="15" t="s">
        <v>736</v>
      </c>
      <c r="D28" s="15">
        <v>239.96999999999997</v>
      </c>
      <c r="E28" s="63" t="s">
        <v>473</v>
      </c>
      <c r="F28" s="64" t="s">
        <v>475</v>
      </c>
      <c r="G28" s="63">
        <v>99.99</v>
      </c>
      <c r="H28" s="15"/>
      <c r="I28" s="15"/>
      <c r="J28" s="15"/>
      <c r="K28" s="15"/>
      <c r="L28" s="15"/>
      <c r="M28" s="63"/>
      <c r="N28" s="64"/>
      <c r="O28" s="63"/>
      <c r="P28" s="15"/>
      <c r="Q28" s="153" t="str">
        <f t="shared" si="4"/>
        <v>Netatmo Rain Gauge for Netatmo Weather Station - 3 Pack + TP-LINK Archer CR700 AC1750 Wireless Dual Band 16x4 DOCSIS 3.0 Cable Modem Router</v>
      </c>
      <c r="R28" s="15"/>
      <c r="S28" s="15">
        <f t="shared" si="0"/>
        <v>339.96</v>
      </c>
      <c r="T28" s="5" t="str">
        <f t="shared" si="1"/>
        <v>&lt;br&gt;This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8" s="5" t="str">
        <f t="shared" si="2"/>
        <v xml:space="preserve">This Bundle Contains: 1 Netatmo Rain Gauge for Netatmo Weather Station - 3 Pack + 1 TP-LINK Archer CR700 AC1750 Wireless Dual Band 16x4 DOCSIS 3.0 Cable Modem Router + 1  + 1 </v>
      </c>
      <c r="V28" s="15"/>
      <c r="W28" s="15"/>
      <c r="X28" s="150" t="str">
        <f t="shared" si="3"/>
        <v/>
      </c>
      <c r="Y28" s="15"/>
      <c r="Z28" s="15"/>
      <c r="AA28" s="15"/>
    </row>
    <row r="29" spans="1:27">
      <c r="A29" s="15" t="s">
        <v>803</v>
      </c>
      <c r="B29" s="15" t="s">
        <v>719</v>
      </c>
      <c r="C29" s="15" t="s">
        <v>737</v>
      </c>
      <c r="D29" s="15">
        <v>299.96999999999997</v>
      </c>
      <c r="E29" s="63" t="s">
        <v>473</v>
      </c>
      <c r="F29" s="64" t="s">
        <v>475</v>
      </c>
      <c r="G29" s="63">
        <v>99.99</v>
      </c>
      <c r="H29" s="15"/>
      <c r="I29" s="15"/>
      <c r="J29" s="15"/>
      <c r="K29" s="15"/>
      <c r="L29" s="15"/>
      <c r="M29" s="63"/>
      <c r="N29" s="64"/>
      <c r="O29" s="63"/>
      <c r="P29" s="15"/>
      <c r="Q29" s="153" t="str">
        <f t="shared" si="4"/>
        <v>Netatmo  Wind Gauge for Netatmo Weather Station - 3 Pack + TP-LINK Archer CR700 AC1750 Wireless Dual Band 16x4 DOCSIS 3.0 Cable Modem Router</v>
      </c>
      <c r="R29" s="15"/>
      <c r="S29" s="48">
        <f t="shared" si="0"/>
        <v>399.96</v>
      </c>
      <c r="T29" s="49" t="str">
        <f t="shared" si="1"/>
        <v>&lt;br&gt;This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29" s="49" t="str">
        <f t="shared" si="2"/>
        <v xml:space="preserve">This Bundle Contains: 1 Netatmo  Wind Gauge for Netatmo Weather Station - 3 Pack + 1 TP-LINK Archer CR700 AC1750 Wireless Dual Band 16x4 DOCSIS 3.0 Cable Modem Router + 1  + 1 </v>
      </c>
      <c r="V29" s="15"/>
      <c r="W29" s="15"/>
      <c r="X29" s="150" t="str">
        <f t="shared" si="3"/>
        <v/>
      </c>
      <c r="Y29" s="15"/>
      <c r="Z29" s="15"/>
      <c r="AA29" s="15"/>
    </row>
    <row r="30" spans="1:27">
      <c r="A30" s="15" t="s">
        <v>804</v>
      </c>
      <c r="B30" s="15" t="s">
        <v>720</v>
      </c>
      <c r="C30" s="15" t="s">
        <v>738</v>
      </c>
      <c r="D30" s="15">
        <v>699.97</v>
      </c>
      <c r="E30" s="63" t="s">
        <v>473</v>
      </c>
      <c r="F30" s="64" t="s">
        <v>475</v>
      </c>
      <c r="G30" s="63">
        <v>99.99</v>
      </c>
      <c r="H30" s="15"/>
      <c r="I30" s="15"/>
      <c r="J30" s="15"/>
      <c r="K30" s="15"/>
      <c r="L30" s="15"/>
      <c r="M30" s="63"/>
      <c r="N30" s="64"/>
      <c r="O30" s="63"/>
      <c r="P30" s="15"/>
      <c r="Q30" s="153" t="str">
        <f t="shared" si="4"/>
        <v>2 Netatmo bundle with Netatmo Welcome, Indoor security camera + 1 Netatmo Presence, Smart Outdoor Security Camera + TP-LINK Archer CR700 AC1750 Wireless Dual Band 16x4 DOCSIS 3.0 Cable Modem Router</v>
      </c>
      <c r="R30" s="15"/>
      <c r="S30" s="15">
        <f t="shared" si="0"/>
        <v>799.96</v>
      </c>
      <c r="T30" s="5" t="str">
        <f t="shared" si="1"/>
        <v>&lt;br&gt;This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30" s="5" t="str">
        <f t="shared" si="2"/>
        <v xml:space="preserve">This Bundle Contains: 1 2 Netatmo bundle with Netatmo Welcome, Indoor security camera + 1 Netatmo Presence, Smart Outdoor Security Camera + 1 TP-LINK Archer CR700 AC1750 Wireless Dual Band 16x4 DOCSIS 3.0 Cable Modem Router + 1  + 1 </v>
      </c>
      <c r="V30" s="15"/>
      <c r="W30" s="15"/>
      <c r="X30" s="150" t="str">
        <f t="shared" si="3"/>
        <v/>
      </c>
      <c r="Y30" s="15"/>
      <c r="Z30" s="15"/>
      <c r="AA30" s="15"/>
    </row>
    <row r="31" spans="1:27">
      <c r="A31" s="15" t="s">
        <v>805</v>
      </c>
      <c r="B31" s="15" t="s">
        <v>721</v>
      </c>
      <c r="C31" s="15" t="s">
        <v>739</v>
      </c>
      <c r="D31" s="15">
        <v>499.98</v>
      </c>
      <c r="E31" s="63" t="s">
        <v>473</v>
      </c>
      <c r="F31" s="64" t="s">
        <v>475</v>
      </c>
      <c r="G31" s="63">
        <v>99.99</v>
      </c>
      <c r="H31" s="15"/>
      <c r="I31" s="15"/>
      <c r="J31" s="15"/>
      <c r="K31" s="15"/>
      <c r="L31" s="15"/>
      <c r="M31" s="63"/>
      <c r="N31" s="64"/>
      <c r="O31" s="63"/>
      <c r="P31" s="15"/>
      <c r="Q31" s="153" t="str">
        <f t="shared" si="4"/>
        <v>1 Netatmo bundle with Netatmo Welcome, Indoor security camera + 1Netatmo Presence, Smart Outdoor Security Camera + TP-LINK Archer CR700 AC1750 Wireless Dual Band 16x4 DOCSIS 3.0 Cable Modem Router</v>
      </c>
      <c r="R31" s="15"/>
      <c r="S31" s="48">
        <f t="shared" si="0"/>
        <v>599.97</v>
      </c>
      <c r="T31" s="49" t="str">
        <f t="shared" si="1"/>
        <v>&lt;br&gt;This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31" s="49" t="str">
        <f t="shared" si="2"/>
        <v xml:space="preserve">This Bundle Contains: 1 1 Netatmo bundle with Netatmo Welcome, Indoor security camera + 1Netatmo Presence, Smart Outdoor Security Camera + 1 TP-LINK Archer CR700 AC1750 Wireless Dual Band 16x4 DOCSIS 3.0 Cable Modem Router + 1  + 1 </v>
      </c>
      <c r="V31" s="15"/>
      <c r="W31" s="15"/>
      <c r="X31" s="150" t="str">
        <f t="shared" si="3"/>
        <v/>
      </c>
      <c r="Y31" s="15"/>
      <c r="Z31" s="15"/>
      <c r="AA31" s="15"/>
    </row>
    <row r="32" spans="1:27">
      <c r="A32" s="15" t="s">
        <v>776</v>
      </c>
      <c r="B32" s="32" t="s">
        <v>692</v>
      </c>
      <c r="C32" s="32" t="s">
        <v>698</v>
      </c>
      <c r="D32" s="32">
        <v>179.99</v>
      </c>
      <c r="E32" s="63" t="s">
        <v>476</v>
      </c>
      <c r="F32" s="64" t="s">
        <v>478</v>
      </c>
      <c r="G32" s="63">
        <v>179.99</v>
      </c>
      <c r="H32" s="15"/>
      <c r="I32" s="15"/>
      <c r="J32" s="15"/>
      <c r="K32" s="15"/>
      <c r="L32" s="15"/>
      <c r="M32" s="63"/>
      <c r="N32" s="64"/>
      <c r="O32" s="63"/>
      <c r="P32" s="15"/>
      <c r="Q32" s="153" t="str">
        <f t="shared" si="4"/>
        <v>Netatmo Weather Station, NWS01-US + TP-Link Deco Whole Home Mesh WiFi System</v>
      </c>
      <c r="R32" s="15"/>
      <c r="S32" s="15">
        <f t="shared" si="0"/>
        <v>359.98</v>
      </c>
      <c r="T32" s="5" t="str">
        <f t="shared" si="1"/>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2" s="5" t="str">
        <f t="shared" si="2"/>
        <v xml:space="preserve">This Bundle Contains: 1 Netatmo Weather Station, NWS01-US + 1 TP-Link Deco Whole Home Mesh WiFi System + 1  + 1 </v>
      </c>
      <c r="V32" s="15"/>
      <c r="W32" s="15"/>
      <c r="X32" s="150" t="str">
        <f t="shared" si="3"/>
        <v/>
      </c>
      <c r="Y32" s="15"/>
      <c r="Z32" s="15"/>
      <c r="AA32" s="15"/>
    </row>
    <row r="33" spans="1:27">
      <c r="A33" s="15" t="s">
        <v>777</v>
      </c>
      <c r="B33" s="15" t="s">
        <v>693</v>
      </c>
      <c r="C33" s="15" t="s">
        <v>699</v>
      </c>
      <c r="D33" s="15">
        <v>79.989999999999995</v>
      </c>
      <c r="E33" s="63" t="s">
        <v>476</v>
      </c>
      <c r="F33" s="64" t="s">
        <v>478</v>
      </c>
      <c r="G33" s="63">
        <v>179.99</v>
      </c>
      <c r="H33" s="15"/>
      <c r="I33" s="15"/>
      <c r="J33" s="15"/>
      <c r="K33" s="15"/>
      <c r="L33" s="15"/>
      <c r="M33" s="63"/>
      <c r="N33" s="64"/>
      <c r="O33" s="63"/>
      <c r="P33" s="15"/>
      <c r="Q33" s="153" t="str">
        <f t="shared" si="4"/>
        <v>Netatmo Indoor Module, NIM01-WW + TP-Link Deco Whole Home Mesh WiFi System</v>
      </c>
      <c r="R33" s="15"/>
      <c r="S33" s="48">
        <f t="shared" si="0"/>
        <v>259.98</v>
      </c>
      <c r="T33" s="49" t="str">
        <f t="shared" si="1"/>
        <v>&lt;br&gt;&lt;b&gt;Additional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3" s="49" t="str">
        <f t="shared" si="2"/>
        <v xml:space="preserve">This Bundle Contains: 1 Netatmo Indoor Module, NIM01-WW + 1 TP-Link Deco Whole Home Mesh WiFi System + 1  + 1 </v>
      </c>
      <c r="V33" s="15"/>
      <c r="W33" s="15"/>
      <c r="X33" s="150" t="str">
        <f t="shared" si="3"/>
        <v/>
      </c>
      <c r="Y33" s="15"/>
      <c r="Z33" s="15"/>
      <c r="AA33" s="15"/>
    </row>
    <row r="34" spans="1:27">
      <c r="A34" s="15" t="s">
        <v>778</v>
      </c>
      <c r="B34" s="15" t="s">
        <v>694</v>
      </c>
      <c r="C34" s="15" t="s">
        <v>700</v>
      </c>
      <c r="D34" s="15">
        <v>299.99</v>
      </c>
      <c r="E34" s="63" t="s">
        <v>476</v>
      </c>
      <c r="F34" s="64" t="s">
        <v>478</v>
      </c>
      <c r="G34" s="63">
        <v>179.99</v>
      </c>
      <c r="H34" s="15"/>
      <c r="I34" s="15"/>
      <c r="J34" s="15"/>
      <c r="K34" s="15"/>
      <c r="L34" s="15"/>
      <c r="M34" s="63"/>
      <c r="N34" s="64"/>
      <c r="O34" s="63"/>
      <c r="P34" s="15"/>
      <c r="Q34" s="153" t="str">
        <f t="shared" si="4"/>
        <v>Netatmo Presence, Smart Outdoor Security Camera + TP-Link Deco Whole Home Mesh WiFi System</v>
      </c>
      <c r="R34" s="15"/>
      <c r="S34" s="15">
        <f t="shared" si="0"/>
        <v>479.98</v>
      </c>
      <c r="T34" s="5" t="str">
        <f t="shared" ref="T34:T65" si="5">C34 &amp; F34 &amp; J34 &amp;N34</f>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4" s="5" t="str">
        <f t="shared" ref="U34:U65" si="6" xml:space="preserve"> "This Bundle Contains: 1 " &amp; B34 &amp; " + 1 " &amp;  E34 &amp; " + 1 " &amp;  I34 &amp; " + 1 " &amp; M34</f>
        <v xml:space="preserve">This Bundle Contains: 1 Netatmo Presence, Smart Outdoor Security Camera + 1 TP-Link Deco Whole Home Mesh WiFi System + 1  + 1 </v>
      </c>
      <c r="V34" s="15"/>
      <c r="W34" s="15"/>
      <c r="X34" s="150" t="str">
        <f t="shared" si="3"/>
        <v/>
      </c>
      <c r="Y34" s="15"/>
      <c r="Z34" s="15"/>
      <c r="AA34" s="15"/>
    </row>
    <row r="35" spans="1:27">
      <c r="A35" s="15" t="s">
        <v>779</v>
      </c>
      <c r="B35" s="15" t="s">
        <v>695</v>
      </c>
      <c r="C35" s="15" t="s">
        <v>701</v>
      </c>
      <c r="D35" s="15">
        <v>199.99</v>
      </c>
      <c r="E35" s="63" t="s">
        <v>476</v>
      </c>
      <c r="F35" s="64" t="s">
        <v>478</v>
      </c>
      <c r="G35" s="63">
        <v>179.99</v>
      </c>
      <c r="H35" s="15"/>
      <c r="I35" s="15"/>
      <c r="J35" s="15"/>
      <c r="K35" s="15"/>
      <c r="L35" s="15"/>
      <c r="M35" s="63"/>
      <c r="N35" s="64"/>
      <c r="O35" s="63"/>
      <c r="P35" s="15"/>
      <c r="Q35" s="153" t="str">
        <f t="shared" si="4"/>
        <v>Netatmo Welcome, Indoor security camera + TP-Link Deco Whole Home Mesh WiFi System</v>
      </c>
      <c r="R35" s="15"/>
      <c r="S35" s="48">
        <f t="shared" si="0"/>
        <v>379.98</v>
      </c>
      <c r="T35" s="49" t="str">
        <f t="shared" si="5"/>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5" s="49" t="str">
        <f t="shared" si="6"/>
        <v xml:space="preserve">This Bundle Contains: 1 Netatmo Welcome, Indoor security camera + 1 TP-Link Deco Whole Home Mesh WiFi System + 1  + 1 </v>
      </c>
      <c r="V35" s="15"/>
      <c r="W35" s="15"/>
      <c r="X35" s="150" t="str">
        <f t="shared" si="3"/>
        <v/>
      </c>
      <c r="Y35" s="15"/>
      <c r="Z35" s="15"/>
      <c r="AA35" s="15"/>
    </row>
    <row r="36" spans="1:27">
      <c r="A36" s="15" t="s">
        <v>780</v>
      </c>
      <c r="B36" s="15" t="s">
        <v>696</v>
      </c>
      <c r="C36" s="15" t="s">
        <v>702</v>
      </c>
      <c r="D36" s="15">
        <v>79.989999999999995</v>
      </c>
      <c r="E36" s="63" t="s">
        <v>476</v>
      </c>
      <c r="F36" s="64" t="s">
        <v>478</v>
      </c>
      <c r="G36" s="63">
        <v>179.99</v>
      </c>
      <c r="H36" s="15"/>
      <c r="I36" s="15"/>
      <c r="J36" s="15"/>
      <c r="K36" s="15"/>
      <c r="L36" s="15"/>
      <c r="M36" s="63"/>
      <c r="N36" s="64"/>
      <c r="O36" s="63"/>
      <c r="P36" s="15"/>
      <c r="Q36" s="153" t="str">
        <f t="shared" si="4"/>
        <v>Rain Gauge for Netatmo Weather Station + TP-Link Deco Whole Home Mesh WiFi System</v>
      </c>
      <c r="R36" s="15"/>
      <c r="S36" s="15">
        <f t="shared" si="0"/>
        <v>259.98</v>
      </c>
      <c r="T36" s="5" t="str">
        <f t="shared" si="5"/>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6" s="5" t="str">
        <f t="shared" si="6"/>
        <v xml:space="preserve">This Bundle Contains: 1 Rain Gauge for Netatmo Weather Station + 1 TP-Link Deco Whole Home Mesh WiFi System + 1  + 1 </v>
      </c>
      <c r="V36" s="15"/>
      <c r="W36" s="15"/>
      <c r="X36" s="150" t="str">
        <f t="shared" si="3"/>
        <v/>
      </c>
      <c r="Y36" s="15"/>
      <c r="Z36" s="15"/>
      <c r="AA36" s="15"/>
    </row>
    <row r="37" spans="1:27">
      <c r="A37" s="15" t="s">
        <v>781</v>
      </c>
      <c r="B37" s="15" t="s">
        <v>697</v>
      </c>
      <c r="C37" s="15" t="s">
        <v>703</v>
      </c>
      <c r="D37" s="15">
        <v>99.99</v>
      </c>
      <c r="E37" s="63" t="s">
        <v>476</v>
      </c>
      <c r="F37" s="64" t="s">
        <v>478</v>
      </c>
      <c r="G37" s="63">
        <v>179.99</v>
      </c>
      <c r="H37" s="15"/>
      <c r="I37" s="15"/>
      <c r="J37" s="15"/>
      <c r="K37" s="15"/>
      <c r="L37" s="15"/>
      <c r="M37" s="63"/>
      <c r="N37" s="64"/>
      <c r="O37" s="63"/>
      <c r="P37" s="15"/>
      <c r="Q37" s="153" t="str">
        <f t="shared" si="4"/>
        <v>Wind Gauge for Netatmo Weather Station + TP-Link Deco Whole Home Mesh WiFi System</v>
      </c>
      <c r="R37" s="15"/>
      <c r="S37" s="48">
        <f t="shared" si="0"/>
        <v>279.98</v>
      </c>
      <c r="T37" s="49" t="str">
        <f t="shared" si="5"/>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7" s="49" t="str">
        <f t="shared" si="6"/>
        <v xml:space="preserve">This Bundle Contains: 1 Wind Gauge for Netatmo Weather Station + 1 TP-Link Deco Whole Home Mesh WiFi System + 1  + 1 </v>
      </c>
      <c r="V37" s="15"/>
      <c r="W37" s="15"/>
      <c r="X37" s="150" t="str">
        <f t="shared" si="3"/>
        <v/>
      </c>
      <c r="Y37" s="15"/>
      <c r="Z37" s="15"/>
      <c r="AA37" s="15"/>
    </row>
    <row r="38" spans="1:27" s="165" customFormat="1">
      <c r="A38" s="161" t="s">
        <v>782</v>
      </c>
      <c r="B38" s="161" t="s">
        <v>704</v>
      </c>
      <c r="C38" s="161" t="s">
        <v>722</v>
      </c>
      <c r="D38" s="161">
        <v>259.98</v>
      </c>
      <c r="E38" s="161" t="s">
        <v>476</v>
      </c>
      <c r="F38" s="164" t="s">
        <v>478</v>
      </c>
      <c r="G38" s="161">
        <v>179.99</v>
      </c>
      <c r="H38" s="161"/>
      <c r="I38" s="161"/>
      <c r="J38" s="161"/>
      <c r="K38" s="161"/>
      <c r="L38" s="161"/>
      <c r="M38" s="161"/>
      <c r="N38" s="164"/>
      <c r="O38" s="161"/>
      <c r="P38" s="161"/>
      <c r="Q38" s="6" t="str">
        <f t="shared" si="4"/>
        <v>Netatmo bundle with Netatmo Weather Station, NWS01-US  +  Netatmo Indoor Module, NIM01-WW + TP-Link Deco Whole Home Mesh WiFi System</v>
      </c>
      <c r="R38" s="161" t="s">
        <v>2325</v>
      </c>
      <c r="S38" s="161">
        <f t="shared" si="0"/>
        <v>439.97</v>
      </c>
      <c r="T38" s="164" t="str">
        <f t="shared" si="5"/>
        <v>&lt;br&gt;This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8" s="164" t="str">
        <f t="shared" si="6"/>
        <v xml:space="preserve">This Bundle Contains: 1 Netatmo bundle with Netatmo Weather Station, NWS01-US  +  Netatmo Indoor Module, NIM01-WW + 1 TP-Link Deco Whole Home Mesh WiFi System + 1  + 1 </v>
      </c>
      <c r="V38" s="161" t="s">
        <v>2329</v>
      </c>
      <c r="W38" s="161" t="s">
        <v>2333</v>
      </c>
      <c r="X38" s="150" t="str">
        <f t="shared" si="3"/>
        <v>This Bundle Contains: 1 Netatmo bundle with Netatmo Weather Station, NWS01-US  +  Netatmo Indoor Module, NIM01-WW + 1 TP-Link Deco Whole Home Mesh WiFi System&lt;br&gt;This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Y38" s="161" t="s">
        <v>2337</v>
      </c>
      <c r="Z38" s="161"/>
      <c r="AA38" s="161"/>
    </row>
    <row r="39" spans="1:27" s="165" customFormat="1">
      <c r="A39" s="161" t="s">
        <v>783</v>
      </c>
      <c r="B39" s="161" t="s">
        <v>705</v>
      </c>
      <c r="C39" s="161" t="s">
        <v>723</v>
      </c>
      <c r="D39" s="161">
        <v>259.98</v>
      </c>
      <c r="E39" s="161" t="s">
        <v>476</v>
      </c>
      <c r="F39" s="164" t="s">
        <v>478</v>
      </c>
      <c r="G39" s="161">
        <v>179.99</v>
      </c>
      <c r="H39" s="161"/>
      <c r="I39" s="161"/>
      <c r="J39" s="161"/>
      <c r="K39" s="161"/>
      <c r="L39" s="161"/>
      <c r="M39" s="161"/>
      <c r="N39" s="164"/>
      <c r="O39" s="161"/>
      <c r="P39" s="161"/>
      <c r="Q39" s="6" t="str">
        <f t="shared" si="4"/>
        <v>Netatmo bundle with Netatmo Weather Station, NWS01-US +  Rain Gauge for Netatmo Weather Station + TP-Link Deco Whole Home Mesh WiFi System</v>
      </c>
      <c r="R39" s="161" t="s">
        <v>2326</v>
      </c>
      <c r="S39" s="161">
        <f t="shared" si="0"/>
        <v>439.97</v>
      </c>
      <c r="T39" s="164" t="str">
        <f t="shared" si="5"/>
        <v>&lt;br&gt;This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39" s="164" t="str">
        <f t="shared" si="6"/>
        <v xml:space="preserve">This Bundle Contains: 1 Netatmo bundle with Netatmo Weather Station, NWS01-US +  Rain Gauge for Netatmo Weather Station + 1 TP-Link Deco Whole Home Mesh WiFi System + 1  + 1 </v>
      </c>
      <c r="V39" s="161" t="s">
        <v>2330</v>
      </c>
      <c r="W39" s="161" t="s">
        <v>2334</v>
      </c>
      <c r="X39" s="150" t="str">
        <f t="shared" si="3"/>
        <v>This Bundle Contains: 1 Netatmo bundle with Netatmo Weather Station, NWS01-US +  Rain Gauge for Netatmo Weather Station + 1 TP-Link Deco Whole Home Mesh WiFi System&lt;br&gt;This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Y39" s="161" t="s">
        <v>2338</v>
      </c>
      <c r="Z39" s="161"/>
      <c r="AA39" s="161"/>
    </row>
    <row r="40" spans="1:27" s="165" customFormat="1">
      <c r="A40" s="161" t="s">
        <v>784</v>
      </c>
      <c r="B40" s="161" t="s">
        <v>706</v>
      </c>
      <c r="C40" s="161" t="s">
        <v>724</v>
      </c>
      <c r="D40" s="161">
        <v>279.98</v>
      </c>
      <c r="E40" s="161" t="s">
        <v>476</v>
      </c>
      <c r="F40" s="164" t="s">
        <v>478</v>
      </c>
      <c r="G40" s="161">
        <v>179.99</v>
      </c>
      <c r="H40" s="161"/>
      <c r="I40" s="161"/>
      <c r="J40" s="161"/>
      <c r="K40" s="161"/>
      <c r="L40" s="161"/>
      <c r="M40" s="161"/>
      <c r="N40" s="164"/>
      <c r="O40" s="161"/>
      <c r="P40" s="161"/>
      <c r="Q40" s="6" t="str">
        <f t="shared" si="4"/>
        <v>Netatmo bundle with Netatmo Weather Station, NWS01-US +  Wind Gauge for Netatmo Weather Station + TP-Link Deco Whole Home Mesh WiFi System</v>
      </c>
      <c r="R40" s="161" t="s">
        <v>2327</v>
      </c>
      <c r="S40" s="161">
        <f t="shared" si="0"/>
        <v>459.97</v>
      </c>
      <c r="T40" s="164" t="str">
        <f t="shared" si="5"/>
        <v>&lt;br&gt;This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0" s="164" t="str">
        <f t="shared" si="6"/>
        <v xml:space="preserve">This Bundle Contains: 1 Netatmo bundle with Netatmo Weather Station, NWS01-US +  Wind Gauge for Netatmo Weather Station + 1 TP-Link Deco Whole Home Mesh WiFi System + 1  + 1 </v>
      </c>
      <c r="V40" s="161" t="s">
        <v>2331</v>
      </c>
      <c r="W40" s="161" t="s">
        <v>2335</v>
      </c>
      <c r="X40" s="150" t="str">
        <f t="shared" si="3"/>
        <v>This Bundle Contains: 1 Netatmo bundle with Netatmo Weather Station, NWS01-US +  Wind Gauge for Netatmo Weather Station + 1 TP-Link Deco Whole Home Mesh WiFi System&lt;br&gt;This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Y40" s="161" t="s">
        <v>2339</v>
      </c>
      <c r="Z40" s="161"/>
      <c r="AA40" s="161"/>
    </row>
    <row r="41" spans="1:27" s="165" customFormat="1">
      <c r="A41" s="161" t="s">
        <v>785</v>
      </c>
      <c r="B41" s="161" t="s">
        <v>707</v>
      </c>
      <c r="C41" s="161" t="s">
        <v>725</v>
      </c>
      <c r="D41" s="161">
        <v>359.97</v>
      </c>
      <c r="E41" s="161" t="s">
        <v>476</v>
      </c>
      <c r="F41" s="164" t="s">
        <v>478</v>
      </c>
      <c r="G41" s="161">
        <v>179.99</v>
      </c>
      <c r="H41" s="161"/>
      <c r="I41" s="161"/>
      <c r="J41" s="161"/>
      <c r="K41" s="161"/>
      <c r="L41" s="161"/>
      <c r="M41" s="161"/>
      <c r="N41" s="164"/>
      <c r="O41" s="161"/>
      <c r="P41" s="161"/>
      <c r="Q41" s="6" t="str">
        <f t="shared" si="4"/>
        <v>Netatmo bundle with Netatmo Weather Station, NWS01-US +  Rain Gauge for Netatmo Weather Station + Wind Gauge for Netatmo Weather Station + TP-Link Deco Whole Home Mesh WiFi System</v>
      </c>
      <c r="R41" s="161" t="s">
        <v>2328</v>
      </c>
      <c r="S41" s="161">
        <f t="shared" si="0"/>
        <v>539.96</v>
      </c>
      <c r="T41" s="164" t="str">
        <f t="shared" si="5"/>
        <v>&lt;br&gt;This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1" s="164" t="str">
        <f t="shared" si="6"/>
        <v xml:space="preserve">This Bundle Contains: 1 Netatmo bundle with Netatmo Weather Station, NWS01-US +  Rain Gauge for Netatmo Weather Station + Wind Gauge for Netatmo Weather Station + 1 TP-Link Deco Whole Home Mesh WiFi System + 1  + 1 </v>
      </c>
      <c r="V41" s="161" t="s">
        <v>2332</v>
      </c>
      <c r="W41" s="161" t="s">
        <v>2336</v>
      </c>
      <c r="X41" s="150" t="str">
        <f t="shared" si="3"/>
        <v>This Bundle Contains: 1 Netatmo bundle with Netatmo Weather Station, NWS01-US +  Rain Gauge for Netatmo Weather Station + Wind Gauge for Netatmo Weather Station + 1 TP-Link Deco Whole Home Mesh WiFi System&lt;br&gt;This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Y41" s="161" t="s">
        <v>2340</v>
      </c>
      <c r="Z41" s="161"/>
      <c r="AA41" s="161"/>
    </row>
    <row r="42" spans="1:27">
      <c r="A42" s="15" t="s">
        <v>786</v>
      </c>
      <c r="B42" s="15" t="s">
        <v>708</v>
      </c>
      <c r="C42" s="15" t="s">
        <v>726</v>
      </c>
      <c r="D42" s="15">
        <v>339.97</v>
      </c>
      <c r="E42" s="63" t="s">
        <v>476</v>
      </c>
      <c r="F42" s="64" t="s">
        <v>478</v>
      </c>
      <c r="G42" s="63">
        <v>179.99</v>
      </c>
      <c r="H42" s="15"/>
      <c r="I42" s="15"/>
      <c r="J42" s="15"/>
      <c r="K42" s="15"/>
      <c r="L42" s="15"/>
      <c r="M42" s="63"/>
      <c r="N42" s="64"/>
      <c r="O42" s="63"/>
      <c r="P42" s="15"/>
      <c r="Q42" s="153" t="str">
        <f t="shared" si="4"/>
        <v>Netatmo bundle with Netatmo Weather Station, NWS01-US  + 2 Netatmo Indoor Module, NIM01-WW + TP-Link Deco Whole Home Mesh WiFi System</v>
      </c>
      <c r="R42" s="15"/>
      <c r="S42" s="15">
        <f t="shared" si="0"/>
        <v>519.96</v>
      </c>
      <c r="T42" s="5" t="str">
        <f t="shared" si="5"/>
        <v>&lt;br&gt;This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2" s="5" t="str">
        <f t="shared" si="6"/>
        <v xml:space="preserve">This Bundle Contains: 1 Netatmo bundle with Netatmo Weather Station, NWS01-US  + 2 Netatmo Indoor Module, NIM01-WW + 1 TP-Link Deco Whole Home Mesh WiFi System + 1  + 1 </v>
      </c>
      <c r="V42" s="15"/>
      <c r="W42" s="15"/>
      <c r="X42" s="150" t="str">
        <f t="shared" si="3"/>
        <v/>
      </c>
      <c r="Y42" s="15"/>
      <c r="Z42" s="15"/>
      <c r="AA42" s="15"/>
    </row>
    <row r="43" spans="1:27">
      <c r="A43" s="15" t="s">
        <v>787</v>
      </c>
      <c r="B43" s="15" t="s">
        <v>709</v>
      </c>
      <c r="C43" s="15" t="s">
        <v>727</v>
      </c>
      <c r="D43" s="15">
        <v>339.97</v>
      </c>
      <c r="E43" s="63" t="s">
        <v>476</v>
      </c>
      <c r="F43" s="64" t="s">
        <v>478</v>
      </c>
      <c r="G43" s="63">
        <v>179.99</v>
      </c>
      <c r="H43" s="15"/>
      <c r="I43" s="15"/>
      <c r="J43" s="15"/>
      <c r="K43" s="15"/>
      <c r="L43" s="15"/>
      <c r="M43" s="63"/>
      <c r="N43" s="64"/>
      <c r="O43" s="63"/>
      <c r="P43" s="15"/>
      <c r="Q43" s="153" t="str">
        <f t="shared" si="4"/>
        <v>Netatmo bundle with Netatmo Weather Station, NWS01-US + 2 Rain Gauge for Netatmo Weather Station + TP-Link Deco Whole Home Mesh WiFi System</v>
      </c>
      <c r="R43" s="15"/>
      <c r="S43" s="48">
        <f t="shared" si="0"/>
        <v>519.96</v>
      </c>
      <c r="T43" s="49" t="str">
        <f t="shared" si="5"/>
        <v>&lt;br&gt;This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3" s="49" t="str">
        <f t="shared" si="6"/>
        <v xml:space="preserve">This Bundle Contains: 1 Netatmo bundle with Netatmo Weather Station, NWS01-US + 2 Rain Gauge for Netatmo Weather Station + 1 TP-Link Deco Whole Home Mesh WiFi System + 1  + 1 </v>
      </c>
      <c r="V43" s="15"/>
      <c r="W43" s="15"/>
      <c r="X43" s="150" t="str">
        <f t="shared" si="3"/>
        <v/>
      </c>
      <c r="Y43" s="15"/>
      <c r="Z43" s="15"/>
      <c r="AA43" s="15"/>
    </row>
    <row r="44" spans="1:27">
      <c r="A44" s="15" t="s">
        <v>788</v>
      </c>
      <c r="B44" s="15" t="s">
        <v>710</v>
      </c>
      <c r="C44" s="15" t="s">
        <v>728</v>
      </c>
      <c r="D44" s="15">
        <v>379.97</v>
      </c>
      <c r="E44" s="63" t="s">
        <v>476</v>
      </c>
      <c r="F44" s="64" t="s">
        <v>478</v>
      </c>
      <c r="G44" s="63">
        <v>179.99</v>
      </c>
      <c r="H44" s="15"/>
      <c r="I44" s="15"/>
      <c r="J44" s="15"/>
      <c r="K44" s="15"/>
      <c r="L44" s="15"/>
      <c r="M44" s="63"/>
      <c r="N44" s="64"/>
      <c r="O44" s="63"/>
      <c r="P44" s="15"/>
      <c r="Q44" s="153" t="str">
        <f t="shared" si="4"/>
        <v>Netatmo bundle with Netatmo Weather Station, NWS01-US + 2 Wind Gauge for Netatmo Weather Station + TP-Link Deco Whole Home Mesh WiFi System</v>
      </c>
      <c r="R44" s="15"/>
      <c r="S44" s="15">
        <f t="shared" si="0"/>
        <v>559.96</v>
      </c>
      <c r="T44" s="5" t="str">
        <f t="shared" si="5"/>
        <v>&lt;br&gt;This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4" s="5" t="str">
        <f t="shared" si="6"/>
        <v xml:space="preserve">This Bundle Contains: 1 Netatmo bundle with Netatmo Weather Station, NWS01-US + 2 Wind Gauge for Netatmo Weather Station + 1 TP-Link Deco Whole Home Mesh WiFi System + 1  + 1 </v>
      </c>
      <c r="V44" s="15"/>
      <c r="W44" s="15"/>
      <c r="X44" s="150" t="str">
        <f t="shared" si="3"/>
        <v/>
      </c>
      <c r="Y44" s="15"/>
      <c r="Z44" s="15"/>
      <c r="AA44" s="15"/>
    </row>
    <row r="45" spans="1:27">
      <c r="A45" s="15" t="s">
        <v>789</v>
      </c>
      <c r="B45" s="15" t="s">
        <v>711</v>
      </c>
      <c r="C45" s="15" t="s">
        <v>729</v>
      </c>
      <c r="D45" s="15">
        <v>399.98</v>
      </c>
      <c r="E45" s="63" t="s">
        <v>476</v>
      </c>
      <c r="F45" s="64" t="s">
        <v>478</v>
      </c>
      <c r="G45" s="63">
        <v>179.99</v>
      </c>
      <c r="H45" s="15"/>
      <c r="I45" s="15"/>
      <c r="J45" s="15"/>
      <c r="K45" s="15"/>
      <c r="L45" s="15"/>
      <c r="M45" s="63"/>
      <c r="N45" s="64"/>
      <c r="O45" s="63"/>
      <c r="P45" s="15"/>
      <c r="Q45" s="153" t="str">
        <f t="shared" si="4"/>
        <v>Netatmo Welcome, Indoor security camera - 2 Pack + TP-Link Deco Whole Home Mesh WiFi System</v>
      </c>
      <c r="R45" s="15"/>
      <c r="S45" s="48">
        <f t="shared" si="0"/>
        <v>579.97</v>
      </c>
      <c r="T45" s="49" t="str">
        <f t="shared" si="5"/>
        <v>&lt;br&gt;This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5" s="49" t="str">
        <f t="shared" si="6"/>
        <v xml:space="preserve">This Bundle Contains: 1 Netatmo Welcome, Indoor security camera - 2 Pack + 1 TP-Link Deco Whole Home Mesh WiFi System + 1  + 1 </v>
      </c>
      <c r="V45" s="15"/>
      <c r="W45" s="15"/>
      <c r="X45" s="150" t="str">
        <f t="shared" si="3"/>
        <v/>
      </c>
      <c r="Y45" s="15"/>
      <c r="Z45" s="15"/>
      <c r="AA45" s="15"/>
    </row>
    <row r="46" spans="1:27">
      <c r="A46" s="15" t="s">
        <v>790</v>
      </c>
      <c r="B46" s="15" t="s">
        <v>712</v>
      </c>
      <c r="C46" s="15" t="s">
        <v>730</v>
      </c>
      <c r="D46" s="15">
        <v>599.97</v>
      </c>
      <c r="E46" s="63" t="s">
        <v>476</v>
      </c>
      <c r="F46" s="64" t="s">
        <v>478</v>
      </c>
      <c r="G46" s="63">
        <v>179.99</v>
      </c>
      <c r="H46" s="15"/>
      <c r="I46" s="15"/>
      <c r="J46" s="15"/>
      <c r="K46" s="15"/>
      <c r="L46" s="15"/>
      <c r="M46" s="63"/>
      <c r="N46" s="64"/>
      <c r="O46" s="63"/>
      <c r="P46" s="15"/>
      <c r="Q46" s="153" t="str">
        <f t="shared" si="4"/>
        <v>Netatmo Welcome, Indoor security camera - 3 Pack + TP-Link Deco Whole Home Mesh WiFi System</v>
      </c>
      <c r="R46" s="15"/>
      <c r="S46" s="15">
        <f t="shared" si="0"/>
        <v>779.96</v>
      </c>
      <c r="T46" s="5" t="str">
        <f t="shared" si="5"/>
        <v>&lt;br&gt;This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6" s="5" t="str">
        <f t="shared" si="6"/>
        <v xml:space="preserve">This Bundle Contains: 1 Netatmo Welcome, Indoor security camera - 3 Pack + 1 TP-Link Deco Whole Home Mesh WiFi System + 1  + 1 </v>
      </c>
      <c r="V46" s="15"/>
      <c r="W46" s="15"/>
      <c r="X46" s="150" t="str">
        <f t="shared" si="3"/>
        <v/>
      </c>
      <c r="Y46" s="15"/>
      <c r="Z46" s="15"/>
      <c r="AA46" s="15"/>
    </row>
    <row r="47" spans="1:27">
      <c r="A47" s="15" t="s">
        <v>791</v>
      </c>
      <c r="B47" s="15" t="s">
        <v>713</v>
      </c>
      <c r="C47" s="15" t="s">
        <v>731</v>
      </c>
      <c r="D47" s="15">
        <v>599.98</v>
      </c>
      <c r="E47" s="63" t="s">
        <v>476</v>
      </c>
      <c r="F47" s="64" t="s">
        <v>478</v>
      </c>
      <c r="G47" s="63">
        <v>179.99</v>
      </c>
      <c r="H47" s="15"/>
      <c r="I47" s="15"/>
      <c r="J47" s="15"/>
      <c r="K47" s="15"/>
      <c r="L47" s="15"/>
      <c r="M47" s="63"/>
      <c r="N47" s="64"/>
      <c r="O47" s="63"/>
      <c r="P47" s="15"/>
      <c r="Q47" s="153" t="str">
        <f t="shared" si="4"/>
        <v>Netatmo Presence, Smart Outdoor Security Camera - 2 pack + TP-Link Deco Whole Home Mesh WiFi System</v>
      </c>
      <c r="R47" s="15"/>
      <c r="S47" s="48">
        <f t="shared" si="0"/>
        <v>779.97</v>
      </c>
      <c r="T47" s="49" t="str">
        <f t="shared" si="5"/>
        <v>&lt;br&gt;This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7" s="49" t="str">
        <f t="shared" si="6"/>
        <v xml:space="preserve">This Bundle Contains: 1 Netatmo Presence, Smart Outdoor Security Camera - 2 pack + 1 TP-Link Deco Whole Home Mesh WiFi System + 1  + 1 </v>
      </c>
      <c r="V47" s="15"/>
      <c r="W47" s="15"/>
      <c r="X47" s="150" t="str">
        <f t="shared" si="3"/>
        <v/>
      </c>
      <c r="Y47" s="15"/>
      <c r="Z47" s="15"/>
      <c r="AA47" s="15"/>
    </row>
    <row r="48" spans="1:27">
      <c r="A48" s="15" t="s">
        <v>792</v>
      </c>
      <c r="B48" s="15" t="s">
        <v>714</v>
      </c>
      <c r="C48" s="15" t="s">
        <v>732</v>
      </c>
      <c r="D48" s="15">
        <v>899.97</v>
      </c>
      <c r="E48" s="63" t="s">
        <v>476</v>
      </c>
      <c r="F48" s="64" t="s">
        <v>478</v>
      </c>
      <c r="G48" s="63">
        <v>179.99</v>
      </c>
      <c r="H48" s="15"/>
      <c r="I48" s="15"/>
      <c r="J48" s="15"/>
      <c r="K48" s="15"/>
      <c r="L48" s="15"/>
      <c r="M48" s="63"/>
      <c r="N48" s="64"/>
      <c r="O48" s="63"/>
      <c r="P48" s="15"/>
      <c r="Q48" s="153" t="str">
        <f t="shared" si="4"/>
        <v>Netatmo Presence, Smart Outdoor Security Camera - 3 pack + TP-Link Deco Whole Home Mesh WiFi System</v>
      </c>
      <c r="R48" s="15"/>
      <c r="S48" s="15">
        <f t="shared" si="0"/>
        <v>1079.96</v>
      </c>
      <c r="T48" s="5" t="str">
        <f t="shared" si="5"/>
        <v>&lt;br&gt;This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8" s="5" t="str">
        <f t="shared" si="6"/>
        <v xml:space="preserve">This Bundle Contains: 1 Netatmo Presence, Smart Outdoor Security Camera - 3 pack + 1 TP-Link Deco Whole Home Mesh WiFi System + 1  + 1 </v>
      </c>
      <c r="V48" s="15"/>
      <c r="W48" s="15"/>
      <c r="X48" s="150" t="str">
        <f t="shared" si="3"/>
        <v/>
      </c>
      <c r="Y48" s="15"/>
      <c r="Z48" s="15"/>
      <c r="AA48" s="15"/>
    </row>
    <row r="49" spans="1:27">
      <c r="A49" s="15" t="s">
        <v>793</v>
      </c>
      <c r="B49" s="15" t="s">
        <v>715</v>
      </c>
      <c r="C49" s="15" t="s">
        <v>733</v>
      </c>
      <c r="D49" s="15">
        <v>899.97</v>
      </c>
      <c r="E49" s="63" t="s">
        <v>476</v>
      </c>
      <c r="F49" s="64" t="s">
        <v>478</v>
      </c>
      <c r="G49" s="63">
        <v>179.99</v>
      </c>
      <c r="H49" s="15"/>
      <c r="I49" s="15"/>
      <c r="J49" s="15"/>
      <c r="K49" s="15"/>
      <c r="L49" s="15"/>
      <c r="M49" s="63"/>
      <c r="N49" s="64"/>
      <c r="O49" s="63"/>
      <c r="P49" s="15"/>
      <c r="Q49" s="153" t="str">
        <f t="shared" si="4"/>
        <v>Netatmo Indoor Module, NIM01-WW - 3 Pack + TP-Link Deco Whole Home Mesh WiFi System</v>
      </c>
      <c r="R49" s="15"/>
      <c r="S49" s="48">
        <f t="shared" si="0"/>
        <v>1079.96</v>
      </c>
      <c r="T49" s="49" t="str">
        <f t="shared" si="5"/>
        <v>&lt;br&gt;This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49" s="49" t="str">
        <f t="shared" si="6"/>
        <v xml:space="preserve">This Bundle Contains: 1 Netatmo Indoor Module, NIM01-WW - 3 Pack + 1 TP-Link Deco Whole Home Mesh WiFi System + 1  + 1 </v>
      </c>
      <c r="V49" s="15"/>
      <c r="W49" s="15"/>
      <c r="X49" s="150" t="str">
        <f t="shared" si="3"/>
        <v/>
      </c>
      <c r="Y49" s="15"/>
      <c r="Z49" s="15"/>
      <c r="AA49" s="15"/>
    </row>
    <row r="50" spans="1:27">
      <c r="A50" s="15" t="s">
        <v>794</v>
      </c>
      <c r="B50" s="15" t="s">
        <v>716</v>
      </c>
      <c r="C50" s="15" t="s">
        <v>734</v>
      </c>
      <c r="D50" s="15">
        <v>159.97999999999999</v>
      </c>
      <c r="E50" s="63" t="s">
        <v>476</v>
      </c>
      <c r="F50" s="64" t="s">
        <v>478</v>
      </c>
      <c r="G50" s="63">
        <v>179.99</v>
      </c>
      <c r="H50" s="15"/>
      <c r="I50" s="15"/>
      <c r="J50" s="15"/>
      <c r="K50" s="15"/>
      <c r="L50" s="15"/>
      <c r="M50" s="63"/>
      <c r="N50" s="64"/>
      <c r="O50" s="63"/>
      <c r="P50" s="15"/>
      <c r="Q50" s="153" t="str">
        <f t="shared" si="4"/>
        <v>Netatmo Rain Gauge for Netatmo Weather Station - 2 pack + TP-Link Deco Whole Home Mesh WiFi System</v>
      </c>
      <c r="R50" s="15"/>
      <c r="S50" s="15">
        <f t="shared" si="0"/>
        <v>339.97</v>
      </c>
      <c r="T50" s="5" t="str">
        <f t="shared" si="5"/>
        <v>&lt;br&gt;This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0" s="5" t="str">
        <f t="shared" si="6"/>
        <v xml:space="preserve">This Bundle Contains: 1 Netatmo Rain Gauge for Netatmo Weather Station - 2 pack + 1 TP-Link Deco Whole Home Mesh WiFi System + 1  + 1 </v>
      </c>
      <c r="V50" s="15"/>
      <c r="W50" s="15"/>
      <c r="X50" s="150" t="str">
        <f t="shared" si="3"/>
        <v/>
      </c>
      <c r="Y50" s="15"/>
      <c r="Z50" s="15"/>
      <c r="AA50" s="15"/>
    </row>
    <row r="51" spans="1:27">
      <c r="A51" s="15" t="s">
        <v>795</v>
      </c>
      <c r="B51" s="15" t="s">
        <v>717</v>
      </c>
      <c r="C51" s="15" t="s">
        <v>735</v>
      </c>
      <c r="D51" s="15">
        <v>199.98</v>
      </c>
      <c r="E51" s="63" t="s">
        <v>476</v>
      </c>
      <c r="F51" s="64" t="s">
        <v>478</v>
      </c>
      <c r="G51" s="63">
        <v>179.99</v>
      </c>
      <c r="H51" s="15"/>
      <c r="I51" s="15"/>
      <c r="J51" s="15"/>
      <c r="K51" s="15"/>
      <c r="L51" s="15"/>
      <c r="M51" s="63"/>
      <c r="N51" s="64"/>
      <c r="O51" s="63"/>
      <c r="P51" s="15"/>
      <c r="Q51" s="153" t="str">
        <f t="shared" si="4"/>
        <v>Netatmo Wind Gauge for Netatmo Weather Station - 2 pack + TP-Link Deco Whole Home Mesh WiFi System</v>
      </c>
      <c r="R51" s="15"/>
      <c r="S51" s="48">
        <f t="shared" si="0"/>
        <v>379.97</v>
      </c>
      <c r="T51" s="49" t="str">
        <f t="shared" si="5"/>
        <v>&lt;br&gt;This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1" s="49" t="str">
        <f t="shared" si="6"/>
        <v xml:space="preserve">This Bundle Contains: 1 Netatmo Wind Gauge for Netatmo Weather Station - 2 pack + 1 TP-Link Deco Whole Home Mesh WiFi System + 1  + 1 </v>
      </c>
      <c r="V51" s="15"/>
      <c r="W51" s="15"/>
      <c r="X51" s="150" t="str">
        <f t="shared" si="3"/>
        <v/>
      </c>
      <c r="Y51" s="15"/>
      <c r="Z51" s="15"/>
      <c r="AA51" s="15"/>
    </row>
    <row r="52" spans="1:27">
      <c r="A52" s="15" t="s">
        <v>796</v>
      </c>
      <c r="B52" s="15" t="s">
        <v>718</v>
      </c>
      <c r="C52" s="15" t="s">
        <v>736</v>
      </c>
      <c r="D52" s="15">
        <v>239.96999999999997</v>
      </c>
      <c r="E52" s="63" t="s">
        <v>476</v>
      </c>
      <c r="F52" s="64" t="s">
        <v>478</v>
      </c>
      <c r="G52" s="63">
        <v>179.99</v>
      </c>
      <c r="H52" s="15"/>
      <c r="I52" s="15"/>
      <c r="J52" s="15"/>
      <c r="K52" s="15"/>
      <c r="L52" s="15"/>
      <c r="M52" s="63"/>
      <c r="N52" s="64"/>
      <c r="O52" s="63"/>
      <c r="P52" s="15"/>
      <c r="Q52" s="153" t="str">
        <f t="shared" si="4"/>
        <v>Netatmo Rain Gauge for Netatmo Weather Station - 3 Pack + TP-Link Deco Whole Home Mesh WiFi System</v>
      </c>
      <c r="R52" s="15"/>
      <c r="S52" s="15">
        <f t="shared" si="0"/>
        <v>419.96</v>
      </c>
      <c r="T52" s="5" t="str">
        <f t="shared" si="5"/>
        <v>&lt;br&gt;This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2" s="5" t="str">
        <f t="shared" si="6"/>
        <v xml:space="preserve">This Bundle Contains: 1 Netatmo Rain Gauge for Netatmo Weather Station - 3 Pack + 1 TP-Link Deco Whole Home Mesh WiFi System + 1  + 1 </v>
      </c>
      <c r="V52" s="15"/>
      <c r="W52" s="15"/>
      <c r="X52" s="150" t="str">
        <f t="shared" si="3"/>
        <v/>
      </c>
      <c r="Y52" s="15"/>
      <c r="Z52" s="15"/>
      <c r="AA52" s="15"/>
    </row>
    <row r="53" spans="1:27">
      <c r="A53" s="15" t="s">
        <v>797</v>
      </c>
      <c r="B53" s="15" t="s">
        <v>719</v>
      </c>
      <c r="C53" s="15" t="s">
        <v>737</v>
      </c>
      <c r="D53" s="15">
        <v>299.96999999999997</v>
      </c>
      <c r="E53" s="63" t="s">
        <v>476</v>
      </c>
      <c r="F53" s="64" t="s">
        <v>478</v>
      </c>
      <c r="G53" s="63">
        <v>179.99</v>
      </c>
      <c r="H53" s="15"/>
      <c r="I53" s="15"/>
      <c r="J53" s="15"/>
      <c r="K53" s="15"/>
      <c r="L53" s="15"/>
      <c r="M53" s="63"/>
      <c r="N53" s="64"/>
      <c r="O53" s="63"/>
      <c r="P53" s="15"/>
      <c r="Q53" s="153" t="str">
        <f t="shared" si="4"/>
        <v>Netatmo  Wind Gauge for Netatmo Weather Station - 3 Pack + TP-Link Deco Whole Home Mesh WiFi System</v>
      </c>
      <c r="R53" s="15"/>
      <c r="S53" s="48">
        <f t="shared" si="0"/>
        <v>479.96</v>
      </c>
      <c r="T53" s="49" t="str">
        <f t="shared" si="5"/>
        <v>&lt;br&gt;This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3" s="49" t="str">
        <f t="shared" si="6"/>
        <v xml:space="preserve">This Bundle Contains: 1 Netatmo  Wind Gauge for Netatmo Weather Station - 3 Pack + 1 TP-Link Deco Whole Home Mesh WiFi System + 1  + 1 </v>
      </c>
      <c r="V53" s="15"/>
      <c r="W53" s="15"/>
      <c r="X53" s="150" t="str">
        <f t="shared" si="3"/>
        <v/>
      </c>
      <c r="Y53" s="15"/>
      <c r="Z53" s="15"/>
      <c r="AA53" s="15"/>
    </row>
    <row r="54" spans="1:27">
      <c r="A54" s="15" t="s">
        <v>798</v>
      </c>
      <c r="B54" s="15" t="s">
        <v>720</v>
      </c>
      <c r="C54" s="15" t="s">
        <v>738</v>
      </c>
      <c r="D54" s="15">
        <v>699.97</v>
      </c>
      <c r="E54" s="63" t="s">
        <v>476</v>
      </c>
      <c r="F54" s="64" t="s">
        <v>478</v>
      </c>
      <c r="G54" s="63">
        <v>179.99</v>
      </c>
      <c r="H54" s="15"/>
      <c r="I54" s="15"/>
      <c r="J54" s="15"/>
      <c r="K54" s="15"/>
      <c r="L54" s="15"/>
      <c r="M54" s="63"/>
      <c r="N54" s="64"/>
      <c r="O54" s="63"/>
      <c r="P54" s="15"/>
      <c r="Q54" s="153" t="str">
        <f t="shared" si="4"/>
        <v>2 Netatmo bundle with Netatmo Welcome, Indoor security camera + 1 Netatmo Presence, Smart Outdoor Security Camera + TP-Link Deco Whole Home Mesh WiFi System</v>
      </c>
      <c r="R54" s="15"/>
      <c r="S54" s="15">
        <f t="shared" si="0"/>
        <v>879.96</v>
      </c>
      <c r="T54" s="5" t="str">
        <f t="shared" si="5"/>
        <v>&lt;br&gt;This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4" s="5" t="str">
        <f t="shared" si="6"/>
        <v xml:space="preserve">This Bundle Contains: 1 2 Netatmo bundle with Netatmo Welcome, Indoor security camera + 1 Netatmo Presence, Smart Outdoor Security Camera + 1 TP-Link Deco Whole Home Mesh WiFi System + 1  + 1 </v>
      </c>
      <c r="V54" s="15"/>
      <c r="W54" s="15"/>
      <c r="X54" s="150" t="str">
        <f t="shared" si="3"/>
        <v/>
      </c>
      <c r="Y54" s="15"/>
      <c r="Z54" s="15"/>
      <c r="AA54" s="15"/>
    </row>
    <row r="55" spans="1:27">
      <c r="A55" s="15" t="s">
        <v>799</v>
      </c>
      <c r="B55" s="15" t="s">
        <v>721</v>
      </c>
      <c r="C55" s="15" t="s">
        <v>739</v>
      </c>
      <c r="D55" s="15">
        <v>499.98</v>
      </c>
      <c r="E55" s="63" t="s">
        <v>476</v>
      </c>
      <c r="F55" s="64" t="s">
        <v>478</v>
      </c>
      <c r="G55" s="63">
        <v>179.99</v>
      </c>
      <c r="H55" s="15"/>
      <c r="I55" s="15"/>
      <c r="J55" s="15"/>
      <c r="K55" s="15"/>
      <c r="L55" s="15"/>
      <c r="M55" s="63"/>
      <c r="N55" s="64"/>
      <c r="O55" s="63"/>
      <c r="P55" s="15"/>
      <c r="Q55" s="153" t="str">
        <f t="shared" si="4"/>
        <v>1 Netatmo bundle with Netatmo Welcome, Indoor security camera + 1Netatmo Presence, Smart Outdoor Security Camera + TP-Link Deco Whole Home Mesh WiFi System</v>
      </c>
      <c r="R55" s="15"/>
      <c r="S55" s="48">
        <f t="shared" si="0"/>
        <v>679.97</v>
      </c>
      <c r="T55" s="49" t="str">
        <f t="shared" si="5"/>
        <v>&lt;br&gt;This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55" s="49" t="str">
        <f t="shared" si="6"/>
        <v xml:space="preserve">This Bundle Contains: 1 1 Netatmo bundle with Netatmo Welcome, Indoor security camera + 1Netatmo Presence, Smart Outdoor Security Camera + 1 TP-Link Deco Whole Home Mesh WiFi System + 1  + 1 </v>
      </c>
      <c r="V55" s="15"/>
      <c r="W55" s="15"/>
      <c r="X55" s="150" t="str">
        <f t="shared" si="3"/>
        <v/>
      </c>
      <c r="Y55" s="15"/>
      <c r="Z55" s="15"/>
      <c r="AA55" s="15"/>
    </row>
    <row r="56" spans="1:27">
      <c r="A56" s="15" t="s">
        <v>806</v>
      </c>
      <c r="B56" s="32" t="s">
        <v>692</v>
      </c>
      <c r="C56" s="32" t="s">
        <v>698</v>
      </c>
      <c r="D56" s="32">
        <v>179.99</v>
      </c>
      <c r="E56" s="63" t="s">
        <v>479</v>
      </c>
      <c r="F56" s="64" t="s">
        <v>480</v>
      </c>
      <c r="G56" s="63">
        <v>49.99</v>
      </c>
      <c r="H56" s="15"/>
      <c r="I56" s="15"/>
      <c r="J56" s="15"/>
      <c r="K56" s="15"/>
      <c r="L56" s="15"/>
      <c r="M56" s="63"/>
      <c r="N56" s="64"/>
      <c r="O56" s="63"/>
      <c r="P56" s="15"/>
      <c r="Q56" s="153" t="str">
        <f t="shared" si="4"/>
        <v>Netatmo Weather Station, NWS01-US + TP-Link AC1200 Gigabit Smart WiFi Router</v>
      </c>
      <c r="R56" s="15"/>
      <c r="S56" s="15">
        <f t="shared" si="0"/>
        <v>229.98000000000002</v>
      </c>
      <c r="T56" s="5" t="str">
        <f t="shared" si="5"/>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56" s="5" t="str">
        <f t="shared" si="6"/>
        <v xml:space="preserve">This Bundle Contains: 1 Netatmo Weather Station, NWS01-US + 1 TP-Link AC1200 Gigabit Smart WiFi Router + 1  + 1 </v>
      </c>
      <c r="V56" s="15"/>
      <c r="W56" s="15"/>
      <c r="X56" s="150" t="str">
        <f t="shared" si="3"/>
        <v/>
      </c>
      <c r="Y56" s="15"/>
      <c r="Z56" s="15"/>
      <c r="AA56" s="15"/>
    </row>
    <row r="57" spans="1:27">
      <c r="A57" s="15" t="s">
        <v>807</v>
      </c>
      <c r="B57" s="15" t="s">
        <v>693</v>
      </c>
      <c r="C57" s="15" t="s">
        <v>699</v>
      </c>
      <c r="D57" s="15">
        <v>79.989999999999995</v>
      </c>
      <c r="E57" s="63" t="s">
        <v>479</v>
      </c>
      <c r="F57" s="64" t="s">
        <v>480</v>
      </c>
      <c r="G57" s="63">
        <v>49.99</v>
      </c>
      <c r="H57" s="15"/>
      <c r="I57" s="15"/>
      <c r="J57" s="15"/>
      <c r="K57" s="15"/>
      <c r="L57" s="15"/>
      <c r="M57" s="63"/>
      <c r="N57" s="64"/>
      <c r="O57" s="63"/>
      <c r="P57" s="15"/>
      <c r="Q57" s="153" t="str">
        <f t="shared" si="4"/>
        <v>Netatmo Indoor Module, NIM01-WW + TP-Link AC1200 Gigabit Smart WiFi Router</v>
      </c>
      <c r="R57" s="15"/>
      <c r="S57" s="48">
        <f t="shared" si="0"/>
        <v>129.97999999999999</v>
      </c>
      <c r="T57" s="49" t="str">
        <f t="shared" si="5"/>
        <v>&lt;br&gt;&lt;b&gt;Additional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57" s="49" t="str">
        <f t="shared" si="6"/>
        <v xml:space="preserve">This Bundle Contains: 1 Netatmo Indoor Module, NIM01-WW + 1 TP-Link AC1200 Gigabit Smart WiFi Router + 1  + 1 </v>
      </c>
      <c r="V57" s="15"/>
      <c r="W57" s="15"/>
      <c r="X57" s="150" t="str">
        <f t="shared" si="3"/>
        <v/>
      </c>
      <c r="Y57" s="15"/>
      <c r="Z57" s="15"/>
      <c r="AA57" s="15"/>
    </row>
    <row r="58" spans="1:27">
      <c r="A58" s="15" t="s">
        <v>808</v>
      </c>
      <c r="B58" s="15" t="s">
        <v>694</v>
      </c>
      <c r="C58" s="15" t="s">
        <v>700</v>
      </c>
      <c r="D58" s="15">
        <v>299.99</v>
      </c>
      <c r="E58" s="63" t="s">
        <v>479</v>
      </c>
      <c r="F58" s="64" t="s">
        <v>480</v>
      </c>
      <c r="G58" s="63">
        <v>49.99</v>
      </c>
      <c r="H58" s="15"/>
      <c r="I58" s="15"/>
      <c r="J58" s="15"/>
      <c r="K58" s="15"/>
      <c r="L58" s="15"/>
      <c r="M58" s="63"/>
      <c r="N58" s="64"/>
      <c r="O58" s="63"/>
      <c r="P58" s="15"/>
      <c r="Q58" s="153" t="str">
        <f t="shared" si="4"/>
        <v>Netatmo Presence, Smart Outdoor Security Camera + TP-Link AC1200 Gigabit Smart WiFi Router</v>
      </c>
      <c r="R58" s="15"/>
      <c r="S58" s="15">
        <f t="shared" si="0"/>
        <v>349.98</v>
      </c>
      <c r="T58" s="5" t="str">
        <f t="shared" si="5"/>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58" s="5" t="str">
        <f t="shared" si="6"/>
        <v xml:space="preserve">This Bundle Contains: 1 Netatmo Presence, Smart Outdoor Security Camera + 1 TP-Link AC1200 Gigabit Smart WiFi Router + 1  + 1 </v>
      </c>
      <c r="V58" s="15"/>
      <c r="W58" s="15"/>
      <c r="X58" s="150" t="str">
        <f t="shared" si="3"/>
        <v/>
      </c>
      <c r="Y58" s="15"/>
      <c r="Z58" s="15"/>
      <c r="AA58" s="15"/>
    </row>
    <row r="59" spans="1:27">
      <c r="A59" s="15" t="s">
        <v>809</v>
      </c>
      <c r="B59" s="15" t="s">
        <v>695</v>
      </c>
      <c r="C59" s="15" t="s">
        <v>701</v>
      </c>
      <c r="D59" s="15">
        <v>199.99</v>
      </c>
      <c r="E59" s="63" t="s">
        <v>479</v>
      </c>
      <c r="F59" s="64" t="s">
        <v>480</v>
      </c>
      <c r="G59" s="63">
        <v>49.99</v>
      </c>
      <c r="H59" s="15"/>
      <c r="I59" s="15"/>
      <c r="J59" s="15"/>
      <c r="K59" s="15"/>
      <c r="L59" s="15"/>
      <c r="M59" s="63"/>
      <c r="N59" s="64"/>
      <c r="O59" s="63"/>
      <c r="P59" s="15"/>
      <c r="Q59" s="153" t="str">
        <f t="shared" si="4"/>
        <v>Netatmo Welcome, Indoor security camera + TP-Link AC1200 Gigabit Smart WiFi Router</v>
      </c>
      <c r="R59" s="15"/>
      <c r="S59" s="48">
        <f t="shared" si="0"/>
        <v>249.98000000000002</v>
      </c>
      <c r="T59" s="49" t="str">
        <f t="shared" si="5"/>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59" s="49" t="str">
        <f t="shared" si="6"/>
        <v xml:space="preserve">This Bundle Contains: 1 Netatmo Welcome, Indoor security camera + 1 TP-Link AC1200 Gigabit Smart WiFi Router + 1  + 1 </v>
      </c>
      <c r="V59" s="15"/>
      <c r="W59" s="15"/>
      <c r="X59" s="150" t="str">
        <f t="shared" si="3"/>
        <v/>
      </c>
      <c r="Y59" s="15"/>
      <c r="Z59" s="15"/>
      <c r="AA59" s="15"/>
    </row>
    <row r="60" spans="1:27">
      <c r="A60" s="15" t="s">
        <v>810</v>
      </c>
      <c r="B60" s="15" t="s">
        <v>696</v>
      </c>
      <c r="C60" s="15" t="s">
        <v>702</v>
      </c>
      <c r="D60" s="15">
        <v>79.989999999999995</v>
      </c>
      <c r="E60" s="63" t="s">
        <v>479</v>
      </c>
      <c r="F60" s="64" t="s">
        <v>480</v>
      </c>
      <c r="G60" s="63">
        <v>49.99</v>
      </c>
      <c r="H60" s="15"/>
      <c r="I60" s="15"/>
      <c r="J60" s="15"/>
      <c r="K60" s="15"/>
      <c r="L60" s="15"/>
      <c r="M60" s="63"/>
      <c r="N60" s="64"/>
      <c r="O60" s="63"/>
      <c r="P60" s="15"/>
      <c r="Q60" s="153" t="str">
        <f t="shared" si="4"/>
        <v>Rain Gauge for Netatmo Weather Station + TP-Link AC1200 Gigabit Smart WiFi Router</v>
      </c>
      <c r="R60" s="15"/>
      <c r="S60" s="15">
        <f t="shared" si="0"/>
        <v>129.97999999999999</v>
      </c>
      <c r="T60" s="5" t="str">
        <f t="shared" si="5"/>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0" s="5" t="str">
        <f t="shared" si="6"/>
        <v xml:space="preserve">This Bundle Contains: 1 Rain Gauge for Netatmo Weather Station + 1 TP-Link AC1200 Gigabit Smart WiFi Router + 1  + 1 </v>
      </c>
      <c r="V60" s="15"/>
      <c r="W60" s="15"/>
      <c r="X60" s="150" t="str">
        <f t="shared" si="3"/>
        <v/>
      </c>
      <c r="Y60" s="15"/>
      <c r="Z60" s="15"/>
      <c r="AA60" s="15"/>
    </row>
    <row r="61" spans="1:27">
      <c r="A61" s="15" t="s">
        <v>811</v>
      </c>
      <c r="B61" s="15" t="s">
        <v>697</v>
      </c>
      <c r="C61" s="15" t="s">
        <v>703</v>
      </c>
      <c r="D61" s="15">
        <v>99.99</v>
      </c>
      <c r="E61" s="63" t="s">
        <v>479</v>
      </c>
      <c r="F61" s="64" t="s">
        <v>480</v>
      </c>
      <c r="G61" s="63">
        <v>49.99</v>
      </c>
      <c r="H61" s="15"/>
      <c r="I61" s="15"/>
      <c r="J61" s="15"/>
      <c r="K61" s="15"/>
      <c r="L61" s="15"/>
      <c r="M61" s="63"/>
      <c r="N61" s="64"/>
      <c r="O61" s="63"/>
      <c r="P61" s="15"/>
      <c r="Q61" s="153" t="str">
        <f t="shared" si="4"/>
        <v>Wind Gauge for Netatmo Weather Station + TP-Link AC1200 Gigabit Smart WiFi Router</v>
      </c>
      <c r="R61" s="15"/>
      <c r="S61" s="48">
        <f t="shared" si="0"/>
        <v>149.97999999999999</v>
      </c>
      <c r="T61" s="49" t="str">
        <f t="shared" si="5"/>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1" s="49" t="str">
        <f t="shared" si="6"/>
        <v xml:space="preserve">This Bundle Contains: 1 Wind Gauge for Netatmo Weather Station + 1 TP-Link AC1200 Gigabit Smart WiFi Router + 1  + 1 </v>
      </c>
      <c r="V61" s="15"/>
      <c r="W61" s="15"/>
      <c r="X61" s="150" t="str">
        <f t="shared" si="3"/>
        <v/>
      </c>
      <c r="Y61" s="15"/>
      <c r="Z61" s="15"/>
      <c r="AA61" s="15"/>
    </row>
    <row r="62" spans="1:27" s="165" customFormat="1">
      <c r="A62" s="161" t="s">
        <v>812</v>
      </c>
      <c r="B62" s="161" t="s">
        <v>704</v>
      </c>
      <c r="C62" s="161" t="s">
        <v>722</v>
      </c>
      <c r="D62" s="161">
        <v>259.98</v>
      </c>
      <c r="E62" s="161" t="s">
        <v>479</v>
      </c>
      <c r="F62" s="164" t="s">
        <v>480</v>
      </c>
      <c r="G62" s="161">
        <v>49.99</v>
      </c>
      <c r="H62" s="161"/>
      <c r="I62" s="161"/>
      <c r="J62" s="161"/>
      <c r="K62" s="161"/>
      <c r="L62" s="161"/>
      <c r="M62" s="161"/>
      <c r="N62" s="164"/>
      <c r="O62" s="161"/>
      <c r="P62" s="161"/>
      <c r="Q62" s="6" t="str">
        <f t="shared" si="4"/>
        <v>Netatmo bundle with Netatmo Weather Station, NWS01-US  +  Netatmo Indoor Module, NIM01-WW + TP-Link AC1200 Gigabit Smart WiFi Router</v>
      </c>
      <c r="R62" s="161" t="s">
        <v>2341</v>
      </c>
      <c r="S62" s="161">
        <f t="shared" si="0"/>
        <v>309.97000000000003</v>
      </c>
      <c r="T62" s="164" t="str">
        <f t="shared" si="5"/>
        <v>&lt;br&gt;This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2" s="164" t="str">
        <f t="shared" si="6"/>
        <v xml:space="preserve">This Bundle Contains: 1 Netatmo bundle with Netatmo Weather Station, NWS01-US  +  Netatmo Indoor Module, NIM01-WW + 1 TP-Link AC1200 Gigabit Smart WiFi Router + 1  + 1 </v>
      </c>
      <c r="V62" s="161" t="s">
        <v>2349</v>
      </c>
      <c r="W62" s="161" t="s">
        <v>2353</v>
      </c>
      <c r="X62" s="150" t="str">
        <f t="shared" si="3"/>
        <v>This Bundle Contains: 1 Netatmo bundle with Netatmo Weather Station, NWS01-US  +  Netatmo Indoor Module, NIM01-WW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Y62" s="161" t="s">
        <v>2357</v>
      </c>
      <c r="Z62" s="161"/>
      <c r="AA62" s="161"/>
    </row>
    <row r="63" spans="1:27" s="165" customFormat="1">
      <c r="A63" s="161" t="s">
        <v>813</v>
      </c>
      <c r="B63" s="161" t="s">
        <v>705</v>
      </c>
      <c r="C63" s="161" t="s">
        <v>723</v>
      </c>
      <c r="D63" s="161">
        <v>259.98</v>
      </c>
      <c r="E63" s="161" t="s">
        <v>479</v>
      </c>
      <c r="F63" s="164" t="s">
        <v>480</v>
      </c>
      <c r="G63" s="161">
        <v>49.99</v>
      </c>
      <c r="H63" s="161"/>
      <c r="I63" s="161"/>
      <c r="J63" s="161"/>
      <c r="K63" s="161"/>
      <c r="L63" s="161"/>
      <c r="M63" s="161"/>
      <c r="N63" s="164"/>
      <c r="O63" s="161"/>
      <c r="P63" s="161"/>
      <c r="Q63" s="6" t="str">
        <f t="shared" si="4"/>
        <v>Netatmo bundle with Netatmo Weather Station, NWS01-US +  Rain Gauge for Netatmo Weather Station + TP-Link AC1200 Gigabit Smart WiFi Router</v>
      </c>
      <c r="R63" s="161" t="s">
        <v>2342</v>
      </c>
      <c r="S63" s="161">
        <f t="shared" si="0"/>
        <v>309.97000000000003</v>
      </c>
      <c r="T63" s="164" t="str">
        <f t="shared" si="5"/>
        <v>&lt;br&gt;This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3" s="164" t="str">
        <f t="shared" si="6"/>
        <v xml:space="preserve">This Bundle Contains: 1 Netatmo bundle with Netatmo Weather Station, NWS01-US +  Rain Gauge for Netatmo Weather Station + 1 TP-Link AC1200 Gigabit Smart WiFi Router + 1  + 1 </v>
      </c>
      <c r="V63" s="161" t="s">
        <v>2350</v>
      </c>
      <c r="W63" s="161" t="s">
        <v>2354</v>
      </c>
      <c r="X63" s="150" t="str">
        <f t="shared" si="3"/>
        <v>This Bundle Contains: 1 Netatmo bundle with Netatmo Weather Station, NWS01-US +  Rain Gauge for Netatmo Weather Station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Y63" s="161" t="s">
        <v>2358</v>
      </c>
      <c r="Z63" s="161"/>
      <c r="AA63" s="161"/>
    </row>
    <row r="64" spans="1:27" s="165" customFormat="1">
      <c r="A64" s="161" t="s">
        <v>814</v>
      </c>
      <c r="B64" s="161" t="s">
        <v>706</v>
      </c>
      <c r="C64" s="161" t="s">
        <v>724</v>
      </c>
      <c r="D64" s="161">
        <v>279.98</v>
      </c>
      <c r="E64" s="161" t="s">
        <v>479</v>
      </c>
      <c r="F64" s="164" t="s">
        <v>480</v>
      </c>
      <c r="G64" s="161">
        <v>49.99</v>
      </c>
      <c r="H64" s="161"/>
      <c r="I64" s="161"/>
      <c r="J64" s="161"/>
      <c r="K64" s="161"/>
      <c r="L64" s="161"/>
      <c r="M64" s="161"/>
      <c r="N64" s="164"/>
      <c r="O64" s="161"/>
      <c r="P64" s="161"/>
      <c r="Q64" s="6" t="str">
        <f t="shared" si="4"/>
        <v>Netatmo bundle with Netatmo Weather Station, NWS01-US +  Wind Gauge for Netatmo Weather Station + TP-Link AC1200 Gigabit Smart WiFi Router</v>
      </c>
      <c r="R64" s="161" t="s">
        <v>2343</v>
      </c>
      <c r="S64" s="161">
        <f t="shared" si="0"/>
        <v>329.97</v>
      </c>
      <c r="T64" s="164" t="str">
        <f t="shared" si="5"/>
        <v>&lt;br&gt;This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4" s="164" t="str">
        <f t="shared" si="6"/>
        <v xml:space="preserve">This Bundle Contains: 1 Netatmo bundle with Netatmo Weather Station, NWS01-US +  Wind Gauge for Netatmo Weather Station + 1 TP-Link AC1200 Gigabit Smart WiFi Router + 1  + 1 </v>
      </c>
      <c r="V64" s="161" t="s">
        <v>2351</v>
      </c>
      <c r="W64" s="161" t="s">
        <v>2355</v>
      </c>
      <c r="X64" s="150" t="str">
        <f t="shared" si="3"/>
        <v>This Bundle Contains: 1 Netatmo bundle with Netatmo Weather Station, NWS01-US +  Wind Gauge for Netatmo Weather Station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Y64" s="161" t="s">
        <v>2359</v>
      </c>
      <c r="Z64" s="161"/>
      <c r="AA64" s="161"/>
    </row>
    <row r="65" spans="1:27" s="165" customFormat="1">
      <c r="A65" s="161" t="s">
        <v>815</v>
      </c>
      <c r="B65" s="161" t="s">
        <v>707</v>
      </c>
      <c r="C65" s="161" t="s">
        <v>725</v>
      </c>
      <c r="D65" s="161">
        <v>359.97</v>
      </c>
      <c r="E65" s="161" t="s">
        <v>479</v>
      </c>
      <c r="F65" s="164" t="s">
        <v>480</v>
      </c>
      <c r="G65" s="161">
        <v>49.99</v>
      </c>
      <c r="H65" s="161"/>
      <c r="I65" s="161"/>
      <c r="J65" s="161"/>
      <c r="K65" s="161"/>
      <c r="L65" s="161"/>
      <c r="M65" s="161"/>
      <c r="N65" s="164"/>
      <c r="O65" s="161"/>
      <c r="P65" s="161"/>
      <c r="Q65" s="6" t="str">
        <f t="shared" si="4"/>
        <v>Netatmo bundle with Netatmo Weather Station, NWS01-US +  Rain Gauge for Netatmo Weather Station + Wind Gauge for Netatmo Weather Station + TP-Link AC1200 Gigabit Smart WiFi Router</v>
      </c>
      <c r="R65" s="161" t="s">
        <v>2344</v>
      </c>
      <c r="S65" s="161">
        <f t="shared" si="0"/>
        <v>409.96000000000004</v>
      </c>
      <c r="T65" s="164" t="str">
        <f t="shared" si="5"/>
        <v>&lt;br&gt;This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5" s="164" t="str">
        <f t="shared" si="6"/>
        <v xml:space="preserve">This Bundle Contains: 1 Netatmo bundle with Netatmo Weather Station, NWS01-US +  Rain Gauge for Netatmo Weather Station + Wind Gauge for Netatmo Weather Station + 1 TP-Link AC1200 Gigabit Smart WiFi Router + 1  + 1 </v>
      </c>
      <c r="V65" s="161" t="s">
        <v>2352</v>
      </c>
      <c r="W65" s="161" t="s">
        <v>2356</v>
      </c>
      <c r="X65" s="150" t="str">
        <f t="shared" si="3"/>
        <v>This Bundle Contains: 1 Netatmo bundle with Netatmo Weather Station, NWS01-US +  Rain Gauge for Netatmo Weather Station + Wind Gauge for Netatmo Weather Station + 1 TP-Link AC1200 Gigabit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Y65" s="161" t="s">
        <v>2360</v>
      </c>
      <c r="Z65" s="161"/>
      <c r="AA65" s="161"/>
    </row>
    <row r="66" spans="1:27">
      <c r="A66" s="15" t="s">
        <v>816</v>
      </c>
      <c r="B66" s="15" t="s">
        <v>708</v>
      </c>
      <c r="C66" s="15" t="s">
        <v>726</v>
      </c>
      <c r="D66" s="15">
        <v>339.97</v>
      </c>
      <c r="E66" s="63" t="s">
        <v>479</v>
      </c>
      <c r="F66" s="64" t="s">
        <v>480</v>
      </c>
      <c r="G66" s="63">
        <v>49.99</v>
      </c>
      <c r="H66" s="15"/>
      <c r="I66" s="15"/>
      <c r="J66" s="15"/>
      <c r="K66" s="15"/>
      <c r="L66" s="15"/>
      <c r="M66" s="63"/>
      <c r="N66" s="64"/>
      <c r="O66" s="63"/>
      <c r="P66" s="15"/>
      <c r="Q66" s="153" t="str">
        <f t="shared" si="4"/>
        <v>Netatmo bundle with Netatmo Weather Station, NWS01-US  + 2 Netatmo Indoor Module, NIM01-WW + TP-Link AC1200 Gigabit Smart WiFi Router</v>
      </c>
      <c r="R66" s="15"/>
      <c r="S66" s="15">
        <f t="shared" ref="S66:S104" si="7">D66+G66+K66+O66</f>
        <v>389.96000000000004</v>
      </c>
      <c r="T66" s="5" t="str">
        <f t="shared" ref="T66:T97" si="8">C66 &amp; F66 &amp; J66 &amp;N66</f>
        <v>&lt;br&gt;This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6" s="5" t="str">
        <f t="shared" ref="U66:U97" si="9" xml:space="preserve"> "This Bundle Contains: 1 " &amp; B66 &amp; " + 1 " &amp;  E66 &amp; " + 1 " &amp;  I66 &amp; " + 1 " &amp; M66</f>
        <v xml:space="preserve">This Bundle Contains: 1 Netatmo bundle with Netatmo Weather Station, NWS01-US  + 2 Netatmo Indoor Module, NIM01-WW + 1 TP-Link AC1200 Gigabit Smart WiFi Router + 1  + 1 </v>
      </c>
      <c r="V66" s="15"/>
      <c r="W66" s="15"/>
      <c r="X66" s="150" t="str">
        <f t="shared" ref="X66:X104" si="10">V66&amp;W66</f>
        <v/>
      </c>
      <c r="Y66" s="15"/>
      <c r="Z66" s="15"/>
      <c r="AA66" s="15"/>
    </row>
    <row r="67" spans="1:27">
      <c r="A67" s="15" t="s">
        <v>817</v>
      </c>
      <c r="B67" s="15" t="s">
        <v>709</v>
      </c>
      <c r="C67" s="15" t="s">
        <v>727</v>
      </c>
      <c r="D67" s="15">
        <v>339.97</v>
      </c>
      <c r="E67" s="63" t="s">
        <v>479</v>
      </c>
      <c r="F67" s="64" t="s">
        <v>480</v>
      </c>
      <c r="G67" s="63">
        <v>49.99</v>
      </c>
      <c r="H67" s="15"/>
      <c r="I67" s="15"/>
      <c r="J67" s="15"/>
      <c r="K67" s="15"/>
      <c r="L67" s="15"/>
      <c r="M67" s="63"/>
      <c r="N67" s="64"/>
      <c r="O67" s="63"/>
      <c r="P67" s="15"/>
      <c r="Q67" s="153" t="str">
        <f t="shared" ref="Q67:Q103" si="11">B67 &amp; " + " &amp; E67</f>
        <v>Netatmo bundle with Netatmo Weather Station, NWS01-US + 2 Rain Gauge for Netatmo Weather Station + TP-Link AC1200 Gigabit Smart WiFi Router</v>
      </c>
      <c r="R67" s="15"/>
      <c r="S67" s="48">
        <f t="shared" si="7"/>
        <v>389.96000000000004</v>
      </c>
      <c r="T67" s="49" t="str">
        <f t="shared" si="8"/>
        <v>&lt;br&gt;This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7" s="49" t="str">
        <f t="shared" si="9"/>
        <v xml:space="preserve">This Bundle Contains: 1 Netatmo bundle with Netatmo Weather Station, NWS01-US + 2 Rain Gauge for Netatmo Weather Station + 1 TP-Link AC1200 Gigabit Smart WiFi Router + 1  + 1 </v>
      </c>
      <c r="V67" s="15"/>
      <c r="W67" s="15"/>
      <c r="X67" s="150" t="str">
        <f t="shared" si="10"/>
        <v/>
      </c>
      <c r="Y67" s="15"/>
      <c r="Z67" s="15"/>
      <c r="AA67" s="15"/>
    </row>
    <row r="68" spans="1:27">
      <c r="A68" s="15" t="s">
        <v>818</v>
      </c>
      <c r="B68" s="15" t="s">
        <v>710</v>
      </c>
      <c r="C68" s="15" t="s">
        <v>728</v>
      </c>
      <c r="D68" s="15">
        <v>379.97</v>
      </c>
      <c r="E68" s="63" t="s">
        <v>479</v>
      </c>
      <c r="F68" s="64" t="s">
        <v>480</v>
      </c>
      <c r="G68" s="63">
        <v>49.99</v>
      </c>
      <c r="H68" s="15"/>
      <c r="I68" s="15"/>
      <c r="J68" s="15"/>
      <c r="K68" s="15"/>
      <c r="L68" s="15"/>
      <c r="M68" s="63"/>
      <c r="N68" s="64"/>
      <c r="O68" s="63"/>
      <c r="P68" s="15"/>
      <c r="Q68" s="153" t="str">
        <f t="shared" si="11"/>
        <v>Netatmo bundle with Netatmo Weather Station, NWS01-US + 2 Wind Gauge for Netatmo Weather Station + TP-Link AC1200 Gigabit Smart WiFi Router</v>
      </c>
      <c r="R68" s="15"/>
      <c r="S68" s="15">
        <f t="shared" si="7"/>
        <v>429.96000000000004</v>
      </c>
      <c r="T68" s="5" t="str">
        <f t="shared" si="8"/>
        <v>&lt;br&gt;This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8" s="5" t="str">
        <f t="shared" si="9"/>
        <v xml:space="preserve">This Bundle Contains: 1 Netatmo bundle with Netatmo Weather Station, NWS01-US + 2 Wind Gauge for Netatmo Weather Station + 1 TP-Link AC1200 Gigabit Smart WiFi Router + 1  + 1 </v>
      </c>
      <c r="V68" s="15"/>
      <c r="W68" s="15"/>
      <c r="X68" s="150" t="str">
        <f t="shared" si="10"/>
        <v/>
      </c>
      <c r="Y68" s="15"/>
      <c r="Z68" s="15"/>
      <c r="AA68" s="15"/>
    </row>
    <row r="69" spans="1:27">
      <c r="A69" s="15" t="s">
        <v>819</v>
      </c>
      <c r="B69" s="15" t="s">
        <v>711</v>
      </c>
      <c r="C69" s="15" t="s">
        <v>729</v>
      </c>
      <c r="D69" s="15">
        <v>399.98</v>
      </c>
      <c r="E69" s="63" t="s">
        <v>479</v>
      </c>
      <c r="F69" s="64" t="s">
        <v>480</v>
      </c>
      <c r="G69" s="63">
        <v>49.99</v>
      </c>
      <c r="H69" s="15"/>
      <c r="I69" s="15"/>
      <c r="J69" s="15"/>
      <c r="K69" s="15"/>
      <c r="L69" s="15"/>
      <c r="M69" s="63"/>
      <c r="N69" s="64"/>
      <c r="O69" s="63"/>
      <c r="P69" s="15"/>
      <c r="Q69" s="153" t="str">
        <f t="shared" si="11"/>
        <v>Netatmo Welcome, Indoor security camera - 2 Pack + TP-Link AC1200 Gigabit Smart WiFi Router</v>
      </c>
      <c r="R69" s="15"/>
      <c r="S69" s="48">
        <f t="shared" si="7"/>
        <v>449.97</v>
      </c>
      <c r="T69" s="49" t="str">
        <f t="shared" si="8"/>
        <v>&lt;br&gt;This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69" s="49" t="str">
        <f t="shared" si="9"/>
        <v xml:space="preserve">This Bundle Contains: 1 Netatmo Welcome, Indoor security camera - 2 Pack + 1 TP-Link AC1200 Gigabit Smart WiFi Router + 1  + 1 </v>
      </c>
      <c r="V69" s="15"/>
      <c r="W69" s="15"/>
      <c r="X69" s="150" t="str">
        <f t="shared" si="10"/>
        <v/>
      </c>
      <c r="Y69" s="15"/>
      <c r="Z69" s="15"/>
      <c r="AA69" s="15"/>
    </row>
    <row r="70" spans="1:27">
      <c r="A70" s="15" t="s">
        <v>820</v>
      </c>
      <c r="B70" s="15" t="s">
        <v>712</v>
      </c>
      <c r="C70" s="15" t="s">
        <v>730</v>
      </c>
      <c r="D70" s="15">
        <v>599.97</v>
      </c>
      <c r="E70" s="63" t="s">
        <v>479</v>
      </c>
      <c r="F70" s="64" t="s">
        <v>480</v>
      </c>
      <c r="G70" s="63">
        <v>49.99</v>
      </c>
      <c r="H70" s="15"/>
      <c r="I70" s="15"/>
      <c r="J70" s="15"/>
      <c r="K70" s="15"/>
      <c r="L70" s="15"/>
      <c r="M70" s="63"/>
      <c r="N70" s="64"/>
      <c r="O70" s="63"/>
      <c r="P70" s="15"/>
      <c r="Q70" s="153" t="str">
        <f t="shared" si="11"/>
        <v>Netatmo Welcome, Indoor security camera - 3 Pack + TP-Link AC1200 Gigabit Smart WiFi Router</v>
      </c>
      <c r="R70" s="15"/>
      <c r="S70" s="15">
        <f t="shared" si="7"/>
        <v>649.96</v>
      </c>
      <c r="T70" s="5" t="str">
        <f t="shared" si="8"/>
        <v>&lt;br&gt;This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0" s="5" t="str">
        <f t="shared" si="9"/>
        <v xml:space="preserve">This Bundle Contains: 1 Netatmo Welcome, Indoor security camera - 3 Pack + 1 TP-Link AC1200 Gigabit Smart WiFi Router + 1  + 1 </v>
      </c>
      <c r="V70" s="15"/>
      <c r="W70" s="15"/>
      <c r="X70" s="150" t="str">
        <f t="shared" si="10"/>
        <v/>
      </c>
      <c r="Y70" s="15"/>
      <c r="Z70" s="15"/>
      <c r="AA70" s="15"/>
    </row>
    <row r="71" spans="1:27">
      <c r="A71" s="15" t="s">
        <v>821</v>
      </c>
      <c r="B71" s="15" t="s">
        <v>713</v>
      </c>
      <c r="C71" s="15" t="s">
        <v>731</v>
      </c>
      <c r="D71" s="15">
        <v>599.98</v>
      </c>
      <c r="E71" s="63" t="s">
        <v>479</v>
      </c>
      <c r="F71" s="64" t="s">
        <v>480</v>
      </c>
      <c r="G71" s="63">
        <v>49.99</v>
      </c>
      <c r="H71" s="15"/>
      <c r="I71" s="15"/>
      <c r="J71" s="15"/>
      <c r="K71" s="15"/>
      <c r="L71" s="15"/>
      <c r="M71" s="63"/>
      <c r="N71" s="64"/>
      <c r="O71" s="63"/>
      <c r="P71" s="15"/>
      <c r="Q71" s="153" t="str">
        <f t="shared" si="11"/>
        <v>Netatmo Presence, Smart Outdoor Security Camera - 2 pack + TP-Link AC1200 Gigabit Smart WiFi Router</v>
      </c>
      <c r="R71" s="15"/>
      <c r="S71" s="48">
        <f t="shared" si="7"/>
        <v>649.97</v>
      </c>
      <c r="T71" s="49" t="str">
        <f t="shared" si="8"/>
        <v>&lt;br&gt;This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1" s="49" t="str">
        <f t="shared" si="9"/>
        <v xml:space="preserve">This Bundle Contains: 1 Netatmo Presence, Smart Outdoor Security Camera - 2 pack + 1 TP-Link AC1200 Gigabit Smart WiFi Router + 1  + 1 </v>
      </c>
      <c r="V71" s="15"/>
      <c r="W71" s="15"/>
      <c r="X71" s="150" t="str">
        <f t="shared" si="10"/>
        <v/>
      </c>
      <c r="Y71" s="15"/>
      <c r="Z71" s="15"/>
      <c r="AA71" s="15"/>
    </row>
    <row r="72" spans="1:27">
      <c r="A72" s="15" t="s">
        <v>822</v>
      </c>
      <c r="B72" s="15" t="s">
        <v>714</v>
      </c>
      <c r="C72" s="15" t="s">
        <v>732</v>
      </c>
      <c r="D72" s="15">
        <v>899.97</v>
      </c>
      <c r="E72" s="63" t="s">
        <v>479</v>
      </c>
      <c r="F72" s="64" t="s">
        <v>480</v>
      </c>
      <c r="G72" s="63">
        <v>49.99</v>
      </c>
      <c r="H72" s="15"/>
      <c r="I72" s="15"/>
      <c r="J72" s="15"/>
      <c r="K72" s="15"/>
      <c r="L72" s="15"/>
      <c r="M72" s="63"/>
      <c r="N72" s="64"/>
      <c r="O72" s="63"/>
      <c r="P72" s="15"/>
      <c r="Q72" s="153" t="str">
        <f t="shared" si="11"/>
        <v>Netatmo Presence, Smart Outdoor Security Camera - 3 pack + TP-Link AC1200 Gigabit Smart WiFi Router</v>
      </c>
      <c r="R72" s="15"/>
      <c r="S72" s="15">
        <f t="shared" si="7"/>
        <v>949.96</v>
      </c>
      <c r="T72" s="5" t="str">
        <f t="shared" si="8"/>
        <v>&lt;br&gt;This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2" s="5" t="str">
        <f t="shared" si="9"/>
        <v xml:space="preserve">This Bundle Contains: 1 Netatmo Presence, Smart Outdoor Security Camera - 3 pack + 1 TP-Link AC1200 Gigabit Smart WiFi Router + 1  + 1 </v>
      </c>
      <c r="V72" s="15"/>
      <c r="W72" s="15"/>
      <c r="X72" s="150" t="str">
        <f t="shared" si="10"/>
        <v/>
      </c>
      <c r="Y72" s="15"/>
      <c r="Z72" s="15"/>
      <c r="AA72" s="15"/>
    </row>
    <row r="73" spans="1:27">
      <c r="A73" s="15" t="s">
        <v>823</v>
      </c>
      <c r="B73" s="15" t="s">
        <v>715</v>
      </c>
      <c r="C73" s="15" t="s">
        <v>733</v>
      </c>
      <c r="D73" s="15">
        <v>899.97</v>
      </c>
      <c r="E73" s="63" t="s">
        <v>479</v>
      </c>
      <c r="F73" s="64" t="s">
        <v>480</v>
      </c>
      <c r="G73" s="63">
        <v>49.99</v>
      </c>
      <c r="H73" s="15"/>
      <c r="I73" s="15"/>
      <c r="J73" s="15"/>
      <c r="K73" s="15"/>
      <c r="L73" s="15"/>
      <c r="M73" s="63"/>
      <c r="N73" s="64"/>
      <c r="O73" s="63"/>
      <c r="P73" s="15"/>
      <c r="Q73" s="153" t="str">
        <f t="shared" si="11"/>
        <v>Netatmo Indoor Module, NIM01-WW - 3 Pack + TP-Link AC1200 Gigabit Smart WiFi Router</v>
      </c>
      <c r="R73" s="15"/>
      <c r="S73" s="48">
        <f t="shared" si="7"/>
        <v>949.96</v>
      </c>
      <c r="T73" s="49" t="str">
        <f t="shared" si="8"/>
        <v>&lt;br&gt;This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3" s="49" t="str">
        <f t="shared" si="9"/>
        <v xml:space="preserve">This Bundle Contains: 1 Netatmo Indoor Module, NIM01-WW - 3 Pack + 1 TP-Link AC1200 Gigabit Smart WiFi Router + 1  + 1 </v>
      </c>
      <c r="V73" s="15"/>
      <c r="W73" s="15"/>
      <c r="X73" s="150" t="str">
        <f t="shared" si="10"/>
        <v/>
      </c>
      <c r="Y73" s="15"/>
      <c r="Z73" s="15"/>
      <c r="AA73" s="15"/>
    </row>
    <row r="74" spans="1:27">
      <c r="A74" s="15" t="s">
        <v>824</v>
      </c>
      <c r="B74" s="15" t="s">
        <v>716</v>
      </c>
      <c r="C74" s="15" t="s">
        <v>734</v>
      </c>
      <c r="D74" s="15">
        <v>159.97999999999999</v>
      </c>
      <c r="E74" s="63" t="s">
        <v>479</v>
      </c>
      <c r="F74" s="64" t="s">
        <v>480</v>
      </c>
      <c r="G74" s="63">
        <v>49.99</v>
      </c>
      <c r="H74" s="15"/>
      <c r="I74" s="15"/>
      <c r="J74" s="15"/>
      <c r="K74" s="15"/>
      <c r="L74" s="15"/>
      <c r="M74" s="63"/>
      <c r="N74" s="64"/>
      <c r="O74" s="63"/>
      <c r="P74" s="15"/>
      <c r="Q74" s="153" t="str">
        <f t="shared" si="11"/>
        <v>Netatmo Rain Gauge for Netatmo Weather Station - 2 pack + TP-Link AC1200 Gigabit Smart WiFi Router</v>
      </c>
      <c r="R74" s="15"/>
      <c r="S74" s="15">
        <f t="shared" si="7"/>
        <v>209.97</v>
      </c>
      <c r="T74" s="5" t="str">
        <f t="shared" si="8"/>
        <v>&lt;br&gt;This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4" s="5" t="str">
        <f t="shared" si="9"/>
        <v xml:space="preserve">This Bundle Contains: 1 Netatmo Rain Gauge for Netatmo Weather Station - 2 pack + 1 TP-Link AC1200 Gigabit Smart WiFi Router + 1  + 1 </v>
      </c>
      <c r="V74" s="15"/>
      <c r="W74" s="15"/>
      <c r="X74" s="150" t="str">
        <f t="shared" si="10"/>
        <v/>
      </c>
      <c r="Y74" s="15"/>
      <c r="Z74" s="15"/>
      <c r="AA74" s="15"/>
    </row>
    <row r="75" spans="1:27">
      <c r="A75" s="15" t="s">
        <v>825</v>
      </c>
      <c r="B75" s="15" t="s">
        <v>717</v>
      </c>
      <c r="C75" s="15" t="s">
        <v>735</v>
      </c>
      <c r="D75" s="15">
        <v>199.98</v>
      </c>
      <c r="E75" s="63" t="s">
        <v>479</v>
      </c>
      <c r="F75" s="64" t="s">
        <v>480</v>
      </c>
      <c r="G75" s="63">
        <v>49.99</v>
      </c>
      <c r="H75" s="15"/>
      <c r="I75" s="15"/>
      <c r="J75" s="15"/>
      <c r="K75" s="15"/>
      <c r="L75" s="15"/>
      <c r="M75" s="63"/>
      <c r="N75" s="64"/>
      <c r="O75" s="63"/>
      <c r="P75" s="15"/>
      <c r="Q75" s="153" t="str">
        <f t="shared" si="11"/>
        <v>Netatmo Wind Gauge for Netatmo Weather Station - 2 pack + TP-Link AC1200 Gigabit Smart WiFi Router</v>
      </c>
      <c r="R75" s="15"/>
      <c r="S75" s="48">
        <f t="shared" si="7"/>
        <v>249.97</v>
      </c>
      <c r="T75" s="49" t="str">
        <f t="shared" si="8"/>
        <v>&lt;br&gt;This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5" s="49" t="str">
        <f t="shared" si="9"/>
        <v xml:space="preserve">This Bundle Contains: 1 Netatmo Wind Gauge for Netatmo Weather Station - 2 pack + 1 TP-Link AC1200 Gigabit Smart WiFi Router + 1  + 1 </v>
      </c>
      <c r="V75" s="15"/>
      <c r="W75" s="15"/>
      <c r="X75" s="150" t="str">
        <f t="shared" si="10"/>
        <v/>
      </c>
      <c r="Y75" s="15"/>
      <c r="Z75" s="15"/>
      <c r="AA75" s="15"/>
    </row>
    <row r="76" spans="1:27">
      <c r="A76" s="15" t="s">
        <v>826</v>
      </c>
      <c r="B76" s="15" t="s">
        <v>718</v>
      </c>
      <c r="C76" s="15" t="s">
        <v>736</v>
      </c>
      <c r="D76" s="15">
        <v>239.96999999999997</v>
      </c>
      <c r="E76" s="63" t="s">
        <v>479</v>
      </c>
      <c r="F76" s="64" t="s">
        <v>480</v>
      </c>
      <c r="G76" s="63">
        <v>49.99</v>
      </c>
      <c r="H76" s="15"/>
      <c r="I76" s="15"/>
      <c r="J76" s="15"/>
      <c r="K76" s="15"/>
      <c r="L76" s="15"/>
      <c r="M76" s="63"/>
      <c r="N76" s="64"/>
      <c r="O76" s="63"/>
      <c r="P76" s="15"/>
      <c r="Q76" s="153" t="str">
        <f t="shared" si="11"/>
        <v>Netatmo Rain Gauge for Netatmo Weather Station - 3 Pack + TP-Link AC1200 Gigabit Smart WiFi Router</v>
      </c>
      <c r="R76" s="15"/>
      <c r="S76" s="15">
        <f t="shared" si="7"/>
        <v>289.95999999999998</v>
      </c>
      <c r="T76" s="5" t="str">
        <f t="shared" si="8"/>
        <v>&lt;br&gt;This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6" s="5" t="str">
        <f t="shared" si="9"/>
        <v xml:space="preserve">This Bundle Contains: 1 Netatmo Rain Gauge for Netatmo Weather Station - 3 Pack + 1 TP-Link AC1200 Gigabit Smart WiFi Router + 1  + 1 </v>
      </c>
      <c r="V76" s="15"/>
      <c r="W76" s="15"/>
      <c r="X76" s="150" t="str">
        <f t="shared" si="10"/>
        <v/>
      </c>
      <c r="Y76" s="15"/>
      <c r="Z76" s="15"/>
      <c r="AA76" s="15"/>
    </row>
    <row r="77" spans="1:27">
      <c r="A77" s="15" t="s">
        <v>827</v>
      </c>
      <c r="B77" s="15" t="s">
        <v>719</v>
      </c>
      <c r="C77" s="15" t="s">
        <v>737</v>
      </c>
      <c r="D77" s="15">
        <v>299.96999999999997</v>
      </c>
      <c r="E77" s="63" t="s">
        <v>479</v>
      </c>
      <c r="F77" s="64" t="s">
        <v>480</v>
      </c>
      <c r="G77" s="63">
        <v>49.99</v>
      </c>
      <c r="H77" s="15"/>
      <c r="I77" s="15"/>
      <c r="J77" s="15"/>
      <c r="K77" s="15"/>
      <c r="L77" s="15"/>
      <c r="M77" s="63"/>
      <c r="N77" s="64"/>
      <c r="O77" s="63"/>
      <c r="P77" s="15"/>
      <c r="Q77" s="153" t="str">
        <f t="shared" si="11"/>
        <v>Netatmo  Wind Gauge for Netatmo Weather Station - 3 Pack + TP-Link AC1200 Gigabit Smart WiFi Router</v>
      </c>
      <c r="R77" s="15"/>
      <c r="S77" s="48">
        <f t="shared" si="7"/>
        <v>349.96</v>
      </c>
      <c r="T77" s="49" t="str">
        <f t="shared" si="8"/>
        <v>&lt;br&gt;This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7" s="49" t="str">
        <f t="shared" si="9"/>
        <v xml:space="preserve">This Bundle Contains: 1 Netatmo  Wind Gauge for Netatmo Weather Station - 3 Pack + 1 TP-Link AC1200 Gigabit Smart WiFi Router + 1  + 1 </v>
      </c>
      <c r="V77" s="15"/>
      <c r="W77" s="15"/>
      <c r="X77" s="150" t="str">
        <f t="shared" si="10"/>
        <v/>
      </c>
      <c r="Y77" s="15"/>
      <c r="Z77" s="15"/>
      <c r="AA77" s="15"/>
    </row>
    <row r="78" spans="1:27">
      <c r="A78" s="15" t="s">
        <v>828</v>
      </c>
      <c r="B78" s="15" t="s">
        <v>720</v>
      </c>
      <c r="C78" s="15" t="s">
        <v>738</v>
      </c>
      <c r="D78" s="15">
        <v>699.97</v>
      </c>
      <c r="E78" s="63" t="s">
        <v>479</v>
      </c>
      <c r="F78" s="64" t="s">
        <v>480</v>
      </c>
      <c r="G78" s="63">
        <v>49.99</v>
      </c>
      <c r="H78" s="15"/>
      <c r="I78" s="15"/>
      <c r="J78" s="15"/>
      <c r="K78" s="15"/>
      <c r="L78" s="15"/>
      <c r="M78" s="63"/>
      <c r="N78" s="64"/>
      <c r="O78" s="63"/>
      <c r="P78" s="15"/>
      <c r="Q78" s="153" t="str">
        <f t="shared" si="11"/>
        <v>2 Netatmo bundle with Netatmo Welcome, Indoor security camera + 1 Netatmo Presence, Smart Outdoor Security Camera + TP-Link AC1200 Gigabit Smart WiFi Router</v>
      </c>
      <c r="R78" s="15"/>
      <c r="S78" s="15">
        <f t="shared" si="7"/>
        <v>749.96</v>
      </c>
      <c r="T78" s="5" t="str">
        <f t="shared" si="8"/>
        <v>&lt;br&gt;This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8" s="5" t="str">
        <f t="shared" si="9"/>
        <v xml:space="preserve">This Bundle Contains: 1 2 Netatmo bundle with Netatmo Welcome, Indoor security camera + 1 Netatmo Presence, Smart Outdoor Security Camera + 1 TP-Link AC1200 Gigabit Smart WiFi Router + 1  + 1 </v>
      </c>
      <c r="V78" s="15"/>
      <c r="W78" s="15"/>
      <c r="X78" s="150" t="str">
        <f t="shared" si="10"/>
        <v/>
      </c>
      <c r="Y78" s="15"/>
      <c r="Z78" s="15"/>
      <c r="AA78" s="15"/>
    </row>
    <row r="79" spans="1:27">
      <c r="A79" s="15" t="s">
        <v>829</v>
      </c>
      <c r="B79" s="15" t="s">
        <v>721</v>
      </c>
      <c r="C79" s="15" t="s">
        <v>739</v>
      </c>
      <c r="D79" s="15">
        <v>499.98</v>
      </c>
      <c r="E79" s="63" t="s">
        <v>479</v>
      </c>
      <c r="F79" s="64" t="s">
        <v>480</v>
      </c>
      <c r="G79" s="63">
        <v>49.99</v>
      </c>
      <c r="H79" s="15"/>
      <c r="I79" s="15"/>
      <c r="J79" s="15"/>
      <c r="K79" s="15"/>
      <c r="L79" s="15"/>
      <c r="M79" s="63"/>
      <c r="N79" s="64"/>
      <c r="O79" s="63"/>
      <c r="P79" s="15"/>
      <c r="Q79" s="153" t="str">
        <f t="shared" si="11"/>
        <v>1 Netatmo bundle with Netatmo Welcome, Indoor security camera + 1Netatmo Presence, Smart Outdoor Security Camera + TP-Link AC1200 Gigabit Smart WiFi Router</v>
      </c>
      <c r="R79" s="15"/>
      <c r="S79" s="48">
        <f t="shared" si="7"/>
        <v>549.97</v>
      </c>
      <c r="T79" s="49" t="str">
        <f t="shared" si="8"/>
        <v>&lt;br&gt;This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9" s="49" t="str">
        <f t="shared" si="9"/>
        <v xml:space="preserve">This Bundle Contains: 1 1 Netatmo bundle with Netatmo Welcome, Indoor security camera + 1Netatmo Presence, Smart Outdoor Security Camera + 1 TP-Link AC1200 Gigabit Smart WiFi Router + 1  + 1 </v>
      </c>
      <c r="V79" s="15"/>
      <c r="W79" s="15"/>
      <c r="X79" s="150" t="str">
        <f t="shared" si="10"/>
        <v/>
      </c>
      <c r="Y79" s="15"/>
      <c r="Z79" s="15"/>
      <c r="AA79" s="15"/>
    </row>
    <row r="80" spans="1:27">
      <c r="A80" s="15" t="s">
        <v>830</v>
      </c>
      <c r="B80" s="32" t="s">
        <v>692</v>
      </c>
      <c r="C80" s="32" t="s">
        <v>698</v>
      </c>
      <c r="D80" s="32">
        <v>179.99</v>
      </c>
      <c r="E80" s="63" t="s">
        <v>482</v>
      </c>
      <c r="F80" s="64" t="s">
        <v>483</v>
      </c>
      <c r="G80" s="63">
        <v>89.99</v>
      </c>
      <c r="H80" s="15"/>
      <c r="I80" s="15"/>
      <c r="J80" s="15"/>
      <c r="K80" s="15"/>
      <c r="L80" s="15"/>
      <c r="M80" s="63"/>
      <c r="N80" s="64"/>
      <c r="O80" s="63"/>
      <c r="P80" s="15"/>
      <c r="Q80" s="153" t="str">
        <f t="shared" si="11"/>
        <v>Netatmo Weather Station, NWS01-US + TP-Link AC1900 Smart WiFi Router</v>
      </c>
      <c r="R80" s="15"/>
      <c r="S80" s="15">
        <f t="shared" si="7"/>
        <v>269.98</v>
      </c>
      <c r="T80" s="5" t="str">
        <f t="shared" si="8"/>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0" s="5" t="str">
        <f t="shared" si="9"/>
        <v xml:space="preserve">This Bundle Contains: 1 Netatmo Weather Station, NWS01-US + 1 TP-Link AC1900 Smart WiFi Router + 1  + 1 </v>
      </c>
      <c r="V80" s="15"/>
      <c r="W80" s="15"/>
      <c r="X80" s="150" t="str">
        <f t="shared" si="10"/>
        <v/>
      </c>
      <c r="Y80" s="15"/>
      <c r="Z80" s="15"/>
      <c r="AA80" s="15"/>
    </row>
    <row r="81" spans="1:27">
      <c r="A81" s="15" t="s">
        <v>831</v>
      </c>
      <c r="B81" s="15" t="s">
        <v>693</v>
      </c>
      <c r="C81" s="15" t="s">
        <v>699</v>
      </c>
      <c r="D81" s="15">
        <v>79.989999999999995</v>
      </c>
      <c r="E81" s="63" t="s">
        <v>482</v>
      </c>
      <c r="F81" s="64" t="s">
        <v>483</v>
      </c>
      <c r="G81" s="63">
        <v>89.99</v>
      </c>
      <c r="H81" s="15"/>
      <c r="I81" s="15"/>
      <c r="J81" s="15"/>
      <c r="K81" s="15"/>
      <c r="L81" s="15"/>
      <c r="M81" s="63"/>
      <c r="N81" s="64"/>
      <c r="O81" s="63"/>
      <c r="P81" s="15"/>
      <c r="Q81" s="153" t="str">
        <f t="shared" si="11"/>
        <v>Netatmo Indoor Module, NIM01-WW + TP-Link AC1900 Smart WiFi Router</v>
      </c>
      <c r="R81" s="15"/>
      <c r="S81" s="48">
        <f t="shared" si="7"/>
        <v>169.98</v>
      </c>
      <c r="T81" s="49" t="str">
        <f t="shared" si="8"/>
        <v>&lt;br&gt;&lt;b&gt;Additional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1" s="49" t="str">
        <f t="shared" si="9"/>
        <v xml:space="preserve">This Bundle Contains: 1 Netatmo Indoor Module, NIM01-WW + 1 TP-Link AC1900 Smart WiFi Router + 1  + 1 </v>
      </c>
      <c r="V81" s="15"/>
      <c r="W81" s="15"/>
      <c r="X81" s="150" t="str">
        <f t="shared" si="10"/>
        <v/>
      </c>
      <c r="Y81" s="15"/>
      <c r="Z81" s="15"/>
      <c r="AA81" s="15"/>
    </row>
    <row r="82" spans="1:27">
      <c r="A82" s="15" t="s">
        <v>832</v>
      </c>
      <c r="B82" s="15" t="s">
        <v>694</v>
      </c>
      <c r="C82" s="15" t="s">
        <v>700</v>
      </c>
      <c r="D82" s="15">
        <v>299.99</v>
      </c>
      <c r="E82" s="63" t="s">
        <v>482</v>
      </c>
      <c r="F82" s="64" t="s">
        <v>483</v>
      </c>
      <c r="G82" s="63">
        <v>89.99</v>
      </c>
      <c r="H82" s="15"/>
      <c r="I82" s="15"/>
      <c r="J82" s="15"/>
      <c r="K82" s="15"/>
      <c r="L82" s="15"/>
      <c r="M82" s="63"/>
      <c r="N82" s="64"/>
      <c r="O82" s="63"/>
      <c r="P82" s="15"/>
      <c r="Q82" s="153" t="str">
        <f t="shared" si="11"/>
        <v>Netatmo Presence, Smart Outdoor Security Camera + TP-Link AC1900 Smart WiFi Router</v>
      </c>
      <c r="R82" s="15"/>
      <c r="S82" s="15">
        <f t="shared" si="7"/>
        <v>389.98</v>
      </c>
      <c r="T82" s="5" t="str">
        <f t="shared" si="8"/>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2" s="5" t="str">
        <f t="shared" si="9"/>
        <v xml:space="preserve">This Bundle Contains: 1 Netatmo Presence, Smart Outdoor Security Camera + 1 TP-Link AC1900 Smart WiFi Router + 1  + 1 </v>
      </c>
      <c r="V82" s="15"/>
      <c r="W82" s="15"/>
      <c r="X82" s="150" t="str">
        <f t="shared" si="10"/>
        <v/>
      </c>
      <c r="Y82" s="15"/>
      <c r="Z82" s="15"/>
      <c r="AA82" s="15"/>
    </row>
    <row r="83" spans="1:27">
      <c r="A83" s="15" t="s">
        <v>833</v>
      </c>
      <c r="B83" s="15" t="s">
        <v>695</v>
      </c>
      <c r="C83" s="15" t="s">
        <v>701</v>
      </c>
      <c r="D83" s="15">
        <v>199.99</v>
      </c>
      <c r="E83" s="63" t="s">
        <v>482</v>
      </c>
      <c r="F83" s="64" t="s">
        <v>483</v>
      </c>
      <c r="G83" s="63">
        <v>89.99</v>
      </c>
      <c r="H83" s="15"/>
      <c r="I83" s="15"/>
      <c r="J83" s="15"/>
      <c r="K83" s="15"/>
      <c r="L83" s="15"/>
      <c r="M83" s="63"/>
      <c r="N83" s="64"/>
      <c r="O83" s="63"/>
      <c r="P83" s="15"/>
      <c r="Q83" s="153" t="str">
        <f t="shared" si="11"/>
        <v>Netatmo Welcome, Indoor security camera + TP-Link AC1900 Smart WiFi Router</v>
      </c>
      <c r="R83" s="15"/>
      <c r="S83" s="48">
        <f t="shared" si="7"/>
        <v>289.98</v>
      </c>
      <c r="T83" s="49" t="str">
        <f t="shared" si="8"/>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3" s="49" t="str">
        <f t="shared" si="9"/>
        <v xml:space="preserve">This Bundle Contains: 1 Netatmo Welcome, Indoor security camera + 1 TP-Link AC1900 Smart WiFi Router + 1  + 1 </v>
      </c>
      <c r="V83" s="15"/>
      <c r="W83" s="15"/>
      <c r="X83" s="150" t="str">
        <f t="shared" si="10"/>
        <v/>
      </c>
      <c r="Y83" s="15"/>
      <c r="Z83" s="15"/>
      <c r="AA83" s="15"/>
    </row>
    <row r="84" spans="1:27">
      <c r="A84" s="15" t="s">
        <v>834</v>
      </c>
      <c r="B84" s="15" t="s">
        <v>696</v>
      </c>
      <c r="C84" s="15" t="s">
        <v>702</v>
      </c>
      <c r="D84" s="15">
        <v>79.989999999999995</v>
      </c>
      <c r="E84" s="63" t="s">
        <v>482</v>
      </c>
      <c r="F84" s="64" t="s">
        <v>483</v>
      </c>
      <c r="G84" s="63">
        <v>89.99</v>
      </c>
      <c r="H84" s="15"/>
      <c r="I84" s="15"/>
      <c r="J84" s="15"/>
      <c r="K84" s="15"/>
      <c r="L84" s="15"/>
      <c r="M84" s="63"/>
      <c r="N84" s="64"/>
      <c r="O84" s="63"/>
      <c r="P84" s="15"/>
      <c r="Q84" s="153" t="str">
        <f t="shared" si="11"/>
        <v>Rain Gauge for Netatmo Weather Station + TP-Link AC1900 Smart WiFi Router</v>
      </c>
      <c r="R84" s="15"/>
      <c r="S84" s="15">
        <f t="shared" si="7"/>
        <v>169.98</v>
      </c>
      <c r="T84" s="5" t="str">
        <f t="shared" si="8"/>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4" s="5" t="str">
        <f t="shared" si="9"/>
        <v xml:space="preserve">This Bundle Contains: 1 Rain Gauge for Netatmo Weather Station + 1 TP-Link AC1900 Smart WiFi Router + 1  + 1 </v>
      </c>
      <c r="V84" s="15"/>
      <c r="W84" s="15"/>
      <c r="X84" s="150" t="str">
        <f t="shared" si="10"/>
        <v/>
      </c>
      <c r="Y84" s="15"/>
      <c r="Z84" s="15"/>
      <c r="AA84" s="15"/>
    </row>
    <row r="85" spans="1:27">
      <c r="A85" s="15" t="s">
        <v>835</v>
      </c>
      <c r="B85" s="15" t="s">
        <v>697</v>
      </c>
      <c r="C85" s="15" t="s">
        <v>703</v>
      </c>
      <c r="D85" s="15">
        <v>99.99</v>
      </c>
      <c r="E85" s="63" t="s">
        <v>482</v>
      </c>
      <c r="F85" s="64" t="s">
        <v>483</v>
      </c>
      <c r="G85" s="63">
        <v>89.99</v>
      </c>
      <c r="H85" s="15"/>
      <c r="I85" s="15"/>
      <c r="J85" s="15"/>
      <c r="K85" s="15"/>
      <c r="L85" s="15"/>
      <c r="M85" s="63"/>
      <c r="N85" s="64"/>
      <c r="O85" s="63"/>
      <c r="P85" s="15"/>
      <c r="Q85" s="153" t="str">
        <f t="shared" si="11"/>
        <v>Wind Gauge for Netatmo Weather Station + TP-Link AC1900 Smart WiFi Router</v>
      </c>
      <c r="R85" s="15"/>
      <c r="S85" s="48">
        <f t="shared" si="7"/>
        <v>189.98</v>
      </c>
      <c r="T85" s="49" t="str">
        <f t="shared" si="8"/>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5" s="49" t="str">
        <f t="shared" si="9"/>
        <v xml:space="preserve">This Bundle Contains: 1 Wind Gauge for Netatmo Weather Station + 1 TP-Link AC1900 Smart WiFi Router + 1  + 1 </v>
      </c>
      <c r="V85" s="15"/>
      <c r="W85" s="15"/>
      <c r="X85" s="150" t="str">
        <f t="shared" si="10"/>
        <v/>
      </c>
      <c r="Y85" s="15"/>
      <c r="Z85" s="15"/>
      <c r="AA85" s="15"/>
    </row>
    <row r="86" spans="1:27" s="165" customFormat="1">
      <c r="A86" s="161" t="s">
        <v>836</v>
      </c>
      <c r="B86" s="161" t="s">
        <v>704</v>
      </c>
      <c r="C86" s="161" t="s">
        <v>722</v>
      </c>
      <c r="D86" s="161">
        <v>259.98</v>
      </c>
      <c r="E86" s="161" t="s">
        <v>482</v>
      </c>
      <c r="F86" s="164" t="s">
        <v>483</v>
      </c>
      <c r="G86" s="161">
        <v>89.99</v>
      </c>
      <c r="H86" s="161"/>
      <c r="I86" s="161"/>
      <c r="J86" s="161"/>
      <c r="K86" s="161"/>
      <c r="L86" s="161"/>
      <c r="M86" s="161"/>
      <c r="N86" s="164"/>
      <c r="O86" s="161"/>
      <c r="P86" s="161"/>
      <c r="Q86" s="6" t="str">
        <f t="shared" si="11"/>
        <v>Netatmo bundle with Netatmo Weather Station, NWS01-US  +  Netatmo Indoor Module, NIM01-WW + TP-Link AC1900 Smart WiFi Router</v>
      </c>
      <c r="R86" s="161" t="s">
        <v>2345</v>
      </c>
      <c r="S86" s="161">
        <f t="shared" si="7"/>
        <v>349.97</v>
      </c>
      <c r="T86" s="164" t="str">
        <f t="shared" si="8"/>
        <v>&lt;br&gt;This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6" s="164" t="str">
        <f t="shared" si="9"/>
        <v xml:space="preserve">This Bundle Contains: 1 Netatmo bundle with Netatmo Weather Station, NWS01-US  +  Netatmo Indoor Module, NIM01-WW + 1 TP-Link AC1900 Smart WiFi Router + 1  + 1 </v>
      </c>
      <c r="V86" s="161" t="s">
        <v>2361</v>
      </c>
      <c r="W86" s="161" t="s">
        <v>2365</v>
      </c>
      <c r="X86" s="150" t="str">
        <f t="shared" si="10"/>
        <v>This Bundle Contains: 1 Netatmo bundle with Netatmo Weather Station, NWS01-US  +  Netatmo Indoor Module, NIM01-WW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Y86" s="161" t="s">
        <v>2369</v>
      </c>
      <c r="Z86" s="161"/>
      <c r="AA86" s="161"/>
    </row>
    <row r="87" spans="1:27" s="165" customFormat="1">
      <c r="A87" s="161" t="s">
        <v>837</v>
      </c>
      <c r="B87" s="161" t="s">
        <v>705</v>
      </c>
      <c r="C87" s="161" t="s">
        <v>723</v>
      </c>
      <c r="D87" s="161">
        <v>259.98</v>
      </c>
      <c r="E87" s="161" t="s">
        <v>482</v>
      </c>
      <c r="F87" s="164" t="s">
        <v>483</v>
      </c>
      <c r="G87" s="161">
        <v>89.99</v>
      </c>
      <c r="H87" s="161"/>
      <c r="I87" s="161"/>
      <c r="J87" s="161"/>
      <c r="K87" s="161"/>
      <c r="L87" s="161"/>
      <c r="M87" s="161"/>
      <c r="N87" s="164"/>
      <c r="O87" s="161"/>
      <c r="P87" s="161"/>
      <c r="Q87" s="6" t="str">
        <f t="shared" si="11"/>
        <v>Netatmo bundle with Netatmo Weather Station, NWS01-US +  Rain Gauge for Netatmo Weather Station + TP-Link AC1900 Smart WiFi Router</v>
      </c>
      <c r="R87" s="161" t="s">
        <v>2346</v>
      </c>
      <c r="S87" s="161">
        <f t="shared" si="7"/>
        <v>349.97</v>
      </c>
      <c r="T87" s="164" t="str">
        <f t="shared" si="8"/>
        <v>&lt;br&gt;This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7" s="164" t="str">
        <f t="shared" si="9"/>
        <v xml:space="preserve">This Bundle Contains: 1 Netatmo bundle with Netatmo Weather Station, NWS01-US +  Rain Gauge for Netatmo Weather Station + 1 TP-Link AC1900 Smart WiFi Router + 1  + 1 </v>
      </c>
      <c r="V87" s="161" t="s">
        <v>2362</v>
      </c>
      <c r="W87" s="161" t="s">
        <v>2366</v>
      </c>
      <c r="X87" s="150" t="str">
        <f t="shared" si="10"/>
        <v>This Bundle Contains: 1 Netatmo bundle with Netatmo Weather Station, NWS01-US +  Rain Gauge for Netatmo Weather Station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Y87" s="161" t="s">
        <v>2370</v>
      </c>
      <c r="Z87" s="161"/>
      <c r="AA87" s="161"/>
    </row>
    <row r="88" spans="1:27" s="165" customFormat="1">
      <c r="A88" s="161" t="s">
        <v>838</v>
      </c>
      <c r="B88" s="161" t="s">
        <v>706</v>
      </c>
      <c r="C88" s="161" t="s">
        <v>724</v>
      </c>
      <c r="D88" s="161">
        <v>279.98</v>
      </c>
      <c r="E88" s="161" t="s">
        <v>482</v>
      </c>
      <c r="F88" s="164" t="s">
        <v>483</v>
      </c>
      <c r="G88" s="161">
        <v>89.99</v>
      </c>
      <c r="H88" s="161"/>
      <c r="I88" s="161"/>
      <c r="J88" s="161"/>
      <c r="K88" s="161"/>
      <c r="L88" s="161"/>
      <c r="M88" s="161"/>
      <c r="N88" s="164"/>
      <c r="O88" s="161"/>
      <c r="P88" s="161"/>
      <c r="Q88" s="6" t="str">
        <f t="shared" si="11"/>
        <v>Netatmo bundle with Netatmo Weather Station, NWS01-US +  Wind Gauge for Netatmo Weather Station + TP-Link AC1900 Smart WiFi Router</v>
      </c>
      <c r="R88" s="161" t="s">
        <v>2347</v>
      </c>
      <c r="S88" s="161">
        <f t="shared" si="7"/>
        <v>369.97</v>
      </c>
      <c r="T88" s="164" t="str">
        <f t="shared" si="8"/>
        <v>&lt;br&gt;This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8" s="164" t="str">
        <f t="shared" si="9"/>
        <v xml:space="preserve">This Bundle Contains: 1 Netatmo bundle with Netatmo Weather Station, NWS01-US +  Wind Gauge for Netatmo Weather Station + 1 TP-Link AC1900 Smart WiFi Router + 1  + 1 </v>
      </c>
      <c r="V88" s="161" t="s">
        <v>2363</v>
      </c>
      <c r="W88" s="161" t="s">
        <v>2367</v>
      </c>
      <c r="X88" s="150" t="str">
        <f t="shared" si="10"/>
        <v>This Bundle Contains: 1 Netatmo bundle with Netatmo Weather Station, NWS01-US +  Wind Gauge for Netatmo Weather Station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Y88" s="161" t="s">
        <v>2371</v>
      </c>
      <c r="Z88" s="161"/>
      <c r="AA88" s="161"/>
    </row>
    <row r="89" spans="1:27" s="165" customFormat="1">
      <c r="A89" s="161" t="s">
        <v>839</v>
      </c>
      <c r="B89" s="161" t="s">
        <v>707</v>
      </c>
      <c r="C89" s="161" t="s">
        <v>725</v>
      </c>
      <c r="D89" s="161">
        <v>359.97</v>
      </c>
      <c r="E89" s="161" t="s">
        <v>482</v>
      </c>
      <c r="F89" s="164" t="s">
        <v>483</v>
      </c>
      <c r="G89" s="161">
        <v>89.99</v>
      </c>
      <c r="H89" s="161"/>
      <c r="I89" s="161"/>
      <c r="J89" s="161"/>
      <c r="K89" s="161"/>
      <c r="L89" s="161"/>
      <c r="M89" s="161"/>
      <c r="N89" s="164"/>
      <c r="O89" s="161"/>
      <c r="P89" s="161"/>
      <c r="Q89" s="6" t="str">
        <f t="shared" si="11"/>
        <v>Netatmo bundle with Netatmo Weather Station, NWS01-US +  Rain Gauge for Netatmo Weather Station + Wind Gauge for Netatmo Weather Station + TP-Link AC1900 Smart WiFi Router</v>
      </c>
      <c r="R89" s="161" t="s">
        <v>2348</v>
      </c>
      <c r="S89" s="161">
        <f t="shared" si="7"/>
        <v>449.96000000000004</v>
      </c>
      <c r="T89" s="164" t="str">
        <f t="shared" si="8"/>
        <v>&lt;br&gt;This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9" s="164" t="str">
        <f t="shared" si="9"/>
        <v xml:space="preserve">This Bundle Contains: 1 Netatmo bundle with Netatmo Weather Station, NWS01-US +  Rain Gauge for Netatmo Weather Station + Wind Gauge for Netatmo Weather Station + 1 TP-Link AC1900 Smart WiFi Router + 1  + 1 </v>
      </c>
      <c r="V89" s="161" t="s">
        <v>2364</v>
      </c>
      <c r="W89" s="161" t="s">
        <v>2368</v>
      </c>
      <c r="X89" s="150" t="str">
        <f t="shared" si="10"/>
        <v>This Bundle Contains: 1 Netatmo bundle with Netatmo Weather Station, NWS01-US +  Rain Gauge for Netatmo Weather Station + Wind Gauge for Netatmo Weather Station + 1 TP-Link AC1900 Smart WiFi Router&lt;br&gt;&lt;b&gt;Netatmo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Y89" s="161" t="s">
        <v>2372</v>
      </c>
      <c r="Z89" s="161"/>
      <c r="AA89" s="161"/>
    </row>
    <row r="90" spans="1:27">
      <c r="A90" s="15" t="s">
        <v>840</v>
      </c>
      <c r="B90" s="15" t="s">
        <v>708</v>
      </c>
      <c r="C90" s="15" t="s">
        <v>726</v>
      </c>
      <c r="D90" s="15">
        <v>339.97</v>
      </c>
      <c r="E90" s="63" t="s">
        <v>482</v>
      </c>
      <c r="F90" s="64" t="s">
        <v>483</v>
      </c>
      <c r="G90" s="63">
        <v>89.99</v>
      </c>
      <c r="H90" s="15"/>
      <c r="I90" s="15"/>
      <c r="J90" s="15"/>
      <c r="K90" s="15"/>
      <c r="L90" s="15"/>
      <c r="M90" s="63"/>
      <c r="N90" s="64"/>
      <c r="O90" s="63"/>
      <c r="P90" s="15"/>
      <c r="Q90" s="153" t="str">
        <f t="shared" si="11"/>
        <v>Netatmo bundle with Netatmo Weather Station, NWS01-US  + 2 Netatmo Indoor Module, NIM01-WW + TP-Link AC1900 Smart WiFi Router</v>
      </c>
      <c r="R90" s="15"/>
      <c r="S90" s="15">
        <f t="shared" si="7"/>
        <v>429.96000000000004</v>
      </c>
      <c r="T90" s="5" t="str">
        <f t="shared" si="8"/>
        <v>&lt;br&gt;This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0" s="5" t="str">
        <f t="shared" si="9"/>
        <v xml:space="preserve">This Bundle Contains: 1 Netatmo bundle with Netatmo Weather Station, NWS01-US  + 2 Netatmo Indoor Module, NIM01-WW + 1 TP-Link AC1900 Smart WiFi Router + 1  + 1 </v>
      </c>
      <c r="V90" s="15"/>
      <c r="W90" s="15"/>
      <c r="X90" s="150" t="str">
        <f t="shared" si="10"/>
        <v/>
      </c>
      <c r="Y90" s="15"/>
      <c r="Z90" s="15"/>
      <c r="AA90" s="15"/>
    </row>
    <row r="91" spans="1:27">
      <c r="A91" s="15" t="s">
        <v>841</v>
      </c>
      <c r="B91" s="15" t="s">
        <v>709</v>
      </c>
      <c r="C91" s="15" t="s">
        <v>727</v>
      </c>
      <c r="D91" s="15">
        <v>339.97</v>
      </c>
      <c r="E91" s="63" t="s">
        <v>482</v>
      </c>
      <c r="F91" s="64" t="s">
        <v>483</v>
      </c>
      <c r="G91" s="63">
        <v>89.99</v>
      </c>
      <c r="H91" s="15"/>
      <c r="I91" s="15"/>
      <c r="J91" s="15"/>
      <c r="K91" s="15"/>
      <c r="L91" s="15"/>
      <c r="M91" s="63"/>
      <c r="N91" s="64"/>
      <c r="O91" s="63"/>
      <c r="P91" s="15"/>
      <c r="Q91" s="153" t="str">
        <f t="shared" si="11"/>
        <v>Netatmo bundle with Netatmo Weather Station, NWS01-US + 2 Rain Gauge for Netatmo Weather Station + TP-Link AC1900 Smart WiFi Router</v>
      </c>
      <c r="R91" s="15"/>
      <c r="S91" s="48">
        <f t="shared" si="7"/>
        <v>429.96000000000004</v>
      </c>
      <c r="T91" s="49" t="str">
        <f t="shared" si="8"/>
        <v>&lt;br&gt;This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1" s="49" t="str">
        <f t="shared" si="9"/>
        <v xml:space="preserve">This Bundle Contains: 1 Netatmo bundle with Netatmo Weather Station, NWS01-US + 2 Rain Gauge for Netatmo Weather Station + 1 TP-Link AC1900 Smart WiFi Router + 1  + 1 </v>
      </c>
      <c r="V91" s="15"/>
      <c r="W91" s="15"/>
      <c r="X91" s="150" t="str">
        <f t="shared" si="10"/>
        <v/>
      </c>
      <c r="Y91" s="15"/>
      <c r="Z91" s="15"/>
      <c r="AA91" s="15"/>
    </row>
    <row r="92" spans="1:27">
      <c r="A92" s="15" t="s">
        <v>842</v>
      </c>
      <c r="B92" s="15" t="s">
        <v>710</v>
      </c>
      <c r="C92" s="15" t="s">
        <v>728</v>
      </c>
      <c r="D92" s="15">
        <v>379.97</v>
      </c>
      <c r="E92" s="63" t="s">
        <v>482</v>
      </c>
      <c r="F92" s="64" t="s">
        <v>483</v>
      </c>
      <c r="G92" s="63">
        <v>89.99</v>
      </c>
      <c r="H92" s="15"/>
      <c r="I92" s="15"/>
      <c r="J92" s="15"/>
      <c r="K92" s="15"/>
      <c r="L92" s="15"/>
      <c r="M92" s="63"/>
      <c r="N92" s="64"/>
      <c r="O92" s="63"/>
      <c r="P92" s="15"/>
      <c r="Q92" s="153" t="str">
        <f t="shared" si="11"/>
        <v>Netatmo bundle with Netatmo Weather Station, NWS01-US + 2 Wind Gauge for Netatmo Weather Station + TP-Link AC1900 Smart WiFi Router</v>
      </c>
      <c r="R92" s="15"/>
      <c r="S92" s="15">
        <f t="shared" si="7"/>
        <v>469.96000000000004</v>
      </c>
      <c r="T92" s="5" t="str">
        <f t="shared" si="8"/>
        <v>&lt;br&gt;This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2" s="5" t="str">
        <f t="shared" si="9"/>
        <v xml:space="preserve">This Bundle Contains: 1 Netatmo bundle with Netatmo Weather Station, NWS01-US + 2 Wind Gauge for Netatmo Weather Station + 1 TP-Link AC1900 Smart WiFi Router + 1  + 1 </v>
      </c>
      <c r="V92" s="15"/>
      <c r="W92" s="15"/>
      <c r="X92" s="150" t="str">
        <f t="shared" si="10"/>
        <v/>
      </c>
      <c r="Y92" s="15"/>
      <c r="Z92" s="15"/>
      <c r="AA92" s="15"/>
    </row>
    <row r="93" spans="1:27">
      <c r="A93" s="15" t="s">
        <v>843</v>
      </c>
      <c r="B93" s="15" t="s">
        <v>711</v>
      </c>
      <c r="C93" s="15" t="s">
        <v>729</v>
      </c>
      <c r="D93" s="15">
        <v>399.98</v>
      </c>
      <c r="E93" s="63" t="s">
        <v>482</v>
      </c>
      <c r="F93" s="64" t="s">
        <v>483</v>
      </c>
      <c r="G93" s="63">
        <v>89.99</v>
      </c>
      <c r="H93" s="15"/>
      <c r="I93" s="15"/>
      <c r="J93" s="15"/>
      <c r="K93" s="15"/>
      <c r="L93" s="15"/>
      <c r="M93" s="63"/>
      <c r="N93" s="64"/>
      <c r="O93" s="63"/>
      <c r="P93" s="15"/>
      <c r="Q93" s="153" t="str">
        <f t="shared" si="11"/>
        <v>Netatmo Welcome, Indoor security camera - 2 Pack + TP-Link AC1900 Smart WiFi Router</v>
      </c>
      <c r="R93" s="15"/>
      <c r="S93" s="48">
        <f t="shared" si="7"/>
        <v>489.97</v>
      </c>
      <c r="T93" s="49" t="str">
        <f t="shared" si="8"/>
        <v>&lt;br&gt;This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3" s="49" t="str">
        <f t="shared" si="9"/>
        <v xml:space="preserve">This Bundle Contains: 1 Netatmo Welcome, Indoor security camera - 2 Pack + 1 TP-Link AC1900 Smart WiFi Router + 1  + 1 </v>
      </c>
      <c r="V93" s="15"/>
      <c r="W93" s="15"/>
      <c r="X93" s="150" t="str">
        <f t="shared" si="10"/>
        <v/>
      </c>
      <c r="Y93" s="15"/>
      <c r="Z93" s="15"/>
      <c r="AA93" s="15"/>
    </row>
    <row r="94" spans="1:27">
      <c r="A94" s="15" t="s">
        <v>844</v>
      </c>
      <c r="B94" s="15" t="s">
        <v>712</v>
      </c>
      <c r="C94" s="15" t="s">
        <v>730</v>
      </c>
      <c r="D94" s="15">
        <v>599.97</v>
      </c>
      <c r="E94" s="63" t="s">
        <v>482</v>
      </c>
      <c r="F94" s="64" t="s">
        <v>483</v>
      </c>
      <c r="G94" s="63">
        <v>89.99</v>
      </c>
      <c r="H94" s="15"/>
      <c r="I94" s="15"/>
      <c r="J94" s="15"/>
      <c r="K94" s="15"/>
      <c r="L94" s="15"/>
      <c r="M94" s="63"/>
      <c r="N94" s="64"/>
      <c r="O94" s="63"/>
      <c r="P94" s="15"/>
      <c r="Q94" s="153" t="str">
        <f t="shared" si="11"/>
        <v>Netatmo Welcome, Indoor security camera - 3 Pack + TP-Link AC1900 Smart WiFi Router</v>
      </c>
      <c r="R94" s="15"/>
      <c r="S94" s="15">
        <f t="shared" si="7"/>
        <v>689.96</v>
      </c>
      <c r="T94" s="5" t="str">
        <f t="shared" si="8"/>
        <v>&lt;br&gt;This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4" s="5" t="str">
        <f t="shared" si="9"/>
        <v xml:space="preserve">This Bundle Contains: 1 Netatmo Welcome, Indoor security camera - 3 Pack + 1 TP-Link AC1900 Smart WiFi Router + 1  + 1 </v>
      </c>
      <c r="V94" s="15"/>
      <c r="W94" s="15"/>
      <c r="X94" s="150" t="str">
        <f t="shared" si="10"/>
        <v/>
      </c>
      <c r="Y94" s="15"/>
      <c r="Z94" s="15"/>
      <c r="AA94" s="15"/>
    </row>
    <row r="95" spans="1:27">
      <c r="A95" s="15" t="s">
        <v>845</v>
      </c>
      <c r="B95" s="15" t="s">
        <v>713</v>
      </c>
      <c r="C95" s="15" t="s">
        <v>731</v>
      </c>
      <c r="D95" s="15">
        <v>599.98</v>
      </c>
      <c r="E95" s="63" t="s">
        <v>482</v>
      </c>
      <c r="F95" s="64" t="s">
        <v>483</v>
      </c>
      <c r="G95" s="63">
        <v>89.99</v>
      </c>
      <c r="H95" s="15"/>
      <c r="I95" s="15"/>
      <c r="J95" s="15"/>
      <c r="K95" s="15"/>
      <c r="L95" s="15"/>
      <c r="M95" s="63"/>
      <c r="N95" s="64"/>
      <c r="O95" s="63"/>
      <c r="P95" s="15"/>
      <c r="Q95" s="153" t="str">
        <f t="shared" si="11"/>
        <v>Netatmo Presence, Smart Outdoor Security Camera - 2 pack + TP-Link AC1900 Smart WiFi Router</v>
      </c>
      <c r="R95" s="15"/>
      <c r="S95" s="48">
        <f t="shared" si="7"/>
        <v>689.97</v>
      </c>
      <c r="T95" s="49" t="str">
        <f t="shared" si="8"/>
        <v>&lt;br&gt;This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5" s="49" t="str">
        <f t="shared" si="9"/>
        <v xml:space="preserve">This Bundle Contains: 1 Netatmo Presence, Smart Outdoor Security Camera - 2 pack + 1 TP-Link AC1900 Smart WiFi Router + 1  + 1 </v>
      </c>
      <c r="V95" s="15"/>
      <c r="W95" s="15"/>
      <c r="X95" s="150" t="str">
        <f t="shared" si="10"/>
        <v/>
      </c>
      <c r="Y95" s="15"/>
      <c r="Z95" s="15"/>
      <c r="AA95" s="15"/>
    </row>
    <row r="96" spans="1:27">
      <c r="A96" s="15" t="s">
        <v>846</v>
      </c>
      <c r="B96" s="15" t="s">
        <v>714</v>
      </c>
      <c r="C96" s="15" t="s">
        <v>732</v>
      </c>
      <c r="D96" s="15">
        <v>899.97</v>
      </c>
      <c r="E96" s="63" t="s">
        <v>482</v>
      </c>
      <c r="F96" s="64" t="s">
        <v>483</v>
      </c>
      <c r="G96" s="63">
        <v>89.99</v>
      </c>
      <c r="H96" s="15"/>
      <c r="I96" s="15"/>
      <c r="J96" s="15"/>
      <c r="K96" s="15"/>
      <c r="L96" s="15"/>
      <c r="M96" s="63"/>
      <c r="N96" s="64"/>
      <c r="O96" s="63"/>
      <c r="P96" s="15"/>
      <c r="Q96" s="153" t="str">
        <f t="shared" si="11"/>
        <v>Netatmo Presence, Smart Outdoor Security Camera - 3 pack + TP-Link AC1900 Smart WiFi Router</v>
      </c>
      <c r="R96" s="15"/>
      <c r="S96" s="15">
        <f t="shared" si="7"/>
        <v>989.96</v>
      </c>
      <c r="T96" s="5" t="str">
        <f t="shared" si="8"/>
        <v>&lt;br&gt;This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6" s="5" t="str">
        <f t="shared" si="9"/>
        <v xml:space="preserve">This Bundle Contains: 1 Netatmo Presence, Smart Outdoor Security Camera - 3 pack + 1 TP-Link AC1900 Smart WiFi Router + 1  + 1 </v>
      </c>
      <c r="V96" s="15"/>
      <c r="W96" s="15"/>
      <c r="X96" s="150" t="str">
        <f t="shared" si="10"/>
        <v/>
      </c>
      <c r="Y96" s="15"/>
      <c r="Z96" s="15"/>
      <c r="AA96" s="15"/>
    </row>
    <row r="97" spans="1:27">
      <c r="A97" s="15" t="s">
        <v>847</v>
      </c>
      <c r="B97" s="15" t="s">
        <v>715</v>
      </c>
      <c r="C97" s="15" t="s">
        <v>733</v>
      </c>
      <c r="D97" s="15">
        <v>899.97</v>
      </c>
      <c r="E97" s="63" t="s">
        <v>482</v>
      </c>
      <c r="F97" s="64" t="s">
        <v>483</v>
      </c>
      <c r="G97" s="63">
        <v>89.99</v>
      </c>
      <c r="H97" s="15"/>
      <c r="I97" s="15"/>
      <c r="J97" s="15"/>
      <c r="K97" s="15"/>
      <c r="L97" s="15"/>
      <c r="M97" s="63"/>
      <c r="N97" s="64"/>
      <c r="O97" s="63"/>
      <c r="P97" s="15"/>
      <c r="Q97" s="153" t="str">
        <f t="shared" si="11"/>
        <v>Netatmo Indoor Module, NIM01-WW - 3 Pack + TP-Link AC1900 Smart WiFi Router</v>
      </c>
      <c r="R97" s="15"/>
      <c r="S97" s="48">
        <f t="shared" si="7"/>
        <v>989.96</v>
      </c>
      <c r="T97" s="49" t="str">
        <f t="shared" si="8"/>
        <v>&lt;br&gt;This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7" s="49" t="str">
        <f t="shared" si="9"/>
        <v xml:space="preserve">This Bundle Contains: 1 Netatmo Indoor Module, NIM01-WW - 3 Pack + 1 TP-Link AC1900 Smart WiFi Router + 1  + 1 </v>
      </c>
      <c r="V97" s="15"/>
      <c r="W97" s="15"/>
      <c r="X97" s="150" t="str">
        <f t="shared" si="10"/>
        <v/>
      </c>
      <c r="Y97" s="15"/>
      <c r="Z97" s="15"/>
      <c r="AA97" s="15"/>
    </row>
    <row r="98" spans="1:27">
      <c r="A98" s="15" t="s">
        <v>848</v>
      </c>
      <c r="B98" s="15" t="s">
        <v>716</v>
      </c>
      <c r="C98" s="15" t="s">
        <v>734</v>
      </c>
      <c r="D98" s="15">
        <v>159.97999999999999</v>
      </c>
      <c r="E98" s="63" t="s">
        <v>482</v>
      </c>
      <c r="F98" s="64" t="s">
        <v>483</v>
      </c>
      <c r="G98" s="63">
        <v>89.99</v>
      </c>
      <c r="H98" s="15"/>
      <c r="I98" s="15"/>
      <c r="J98" s="15"/>
      <c r="K98" s="15"/>
      <c r="L98" s="15"/>
      <c r="M98" s="63"/>
      <c r="N98" s="64"/>
      <c r="O98" s="63"/>
      <c r="P98" s="15"/>
      <c r="Q98" s="153" t="str">
        <f t="shared" si="11"/>
        <v>Netatmo Rain Gauge for Netatmo Weather Station - 2 pack + TP-Link AC1900 Smart WiFi Router</v>
      </c>
      <c r="R98" s="15"/>
      <c r="S98" s="15">
        <f t="shared" si="7"/>
        <v>249.96999999999997</v>
      </c>
      <c r="T98" s="5" t="str">
        <f t="shared" ref="T98:T104" si="12">C98 &amp; F98 &amp; J98 &amp;N98</f>
        <v>&lt;br&gt;This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8" s="5" t="str">
        <f t="shared" ref="U98:U104" si="13" xml:space="preserve"> "This Bundle Contains: 1 " &amp; B98 &amp; " + 1 " &amp;  E98 &amp; " + 1 " &amp;  I98 &amp; " + 1 " &amp; M98</f>
        <v xml:space="preserve">This Bundle Contains: 1 Netatmo Rain Gauge for Netatmo Weather Station - 2 pack + 1 TP-Link AC1900 Smart WiFi Router + 1  + 1 </v>
      </c>
      <c r="V98" s="15"/>
      <c r="W98" s="15"/>
      <c r="X98" s="150" t="str">
        <f t="shared" si="10"/>
        <v/>
      </c>
      <c r="Y98" s="15"/>
      <c r="Z98" s="15"/>
      <c r="AA98" s="15"/>
    </row>
    <row r="99" spans="1:27">
      <c r="A99" s="15" t="s">
        <v>849</v>
      </c>
      <c r="B99" s="15" t="s">
        <v>717</v>
      </c>
      <c r="C99" s="15" t="s">
        <v>735</v>
      </c>
      <c r="D99" s="15">
        <v>199.98</v>
      </c>
      <c r="E99" s="63" t="s">
        <v>482</v>
      </c>
      <c r="F99" s="64" t="s">
        <v>483</v>
      </c>
      <c r="G99" s="63">
        <v>89.99</v>
      </c>
      <c r="H99" s="15"/>
      <c r="I99" s="15"/>
      <c r="J99" s="15"/>
      <c r="K99" s="15"/>
      <c r="L99" s="15"/>
      <c r="M99" s="63"/>
      <c r="N99" s="64"/>
      <c r="O99" s="63"/>
      <c r="P99" s="15"/>
      <c r="Q99" s="153" t="str">
        <f t="shared" si="11"/>
        <v>Netatmo Wind Gauge for Netatmo Weather Station - 2 pack + TP-Link AC1900 Smart WiFi Router</v>
      </c>
      <c r="R99" s="15"/>
      <c r="S99" s="48">
        <f t="shared" si="7"/>
        <v>289.96999999999997</v>
      </c>
      <c r="T99" s="49" t="str">
        <f t="shared" si="12"/>
        <v>&lt;br&gt;This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99" s="49" t="str">
        <f t="shared" si="13"/>
        <v xml:space="preserve">This Bundle Contains: 1 Netatmo Wind Gauge for Netatmo Weather Station - 2 pack + 1 TP-Link AC1900 Smart WiFi Router + 1  + 1 </v>
      </c>
      <c r="V99" s="15"/>
      <c r="W99" s="15"/>
      <c r="X99" s="150" t="str">
        <f t="shared" si="10"/>
        <v/>
      </c>
      <c r="Y99" s="15"/>
      <c r="Z99" s="15"/>
      <c r="AA99" s="15"/>
    </row>
    <row r="100" spans="1:27">
      <c r="A100" s="15" t="s">
        <v>850</v>
      </c>
      <c r="B100" s="15" t="s">
        <v>718</v>
      </c>
      <c r="C100" s="15" t="s">
        <v>736</v>
      </c>
      <c r="D100" s="15">
        <v>239.96999999999997</v>
      </c>
      <c r="E100" s="63" t="s">
        <v>482</v>
      </c>
      <c r="F100" s="64" t="s">
        <v>483</v>
      </c>
      <c r="G100" s="63">
        <v>89.99</v>
      </c>
      <c r="H100" s="15"/>
      <c r="I100" s="15"/>
      <c r="J100" s="15"/>
      <c r="K100" s="15"/>
      <c r="L100" s="15"/>
      <c r="M100" s="63"/>
      <c r="N100" s="64"/>
      <c r="O100" s="63"/>
      <c r="P100" s="15"/>
      <c r="Q100" s="153" t="str">
        <f t="shared" si="11"/>
        <v>Netatmo Rain Gauge for Netatmo Weather Station - 3 Pack + TP-Link AC1900 Smart WiFi Router</v>
      </c>
      <c r="R100" s="15"/>
      <c r="S100" s="15">
        <f t="shared" si="7"/>
        <v>329.96</v>
      </c>
      <c r="T100" s="5" t="str">
        <f t="shared" si="12"/>
        <v>&lt;br&gt;This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100" s="5" t="str">
        <f t="shared" si="13"/>
        <v xml:space="preserve">This Bundle Contains: 1 Netatmo Rain Gauge for Netatmo Weather Station - 3 Pack + 1 TP-Link AC1900 Smart WiFi Router + 1  + 1 </v>
      </c>
      <c r="V100" s="15"/>
      <c r="W100" s="15"/>
      <c r="X100" s="150" t="str">
        <f t="shared" si="10"/>
        <v/>
      </c>
      <c r="Y100" s="15"/>
      <c r="Z100" s="15"/>
      <c r="AA100" s="15"/>
    </row>
    <row r="101" spans="1:27">
      <c r="A101" s="15" t="s">
        <v>851</v>
      </c>
      <c r="B101" s="15" t="s">
        <v>719</v>
      </c>
      <c r="C101" s="15" t="s">
        <v>737</v>
      </c>
      <c r="D101" s="15">
        <v>299.96999999999997</v>
      </c>
      <c r="E101" s="63" t="s">
        <v>482</v>
      </c>
      <c r="F101" s="64" t="s">
        <v>483</v>
      </c>
      <c r="G101" s="63">
        <v>89.99</v>
      </c>
      <c r="H101" s="15"/>
      <c r="I101" s="15"/>
      <c r="J101" s="15"/>
      <c r="K101" s="15"/>
      <c r="L101" s="15"/>
      <c r="M101" s="63"/>
      <c r="N101" s="64"/>
      <c r="O101" s="63"/>
      <c r="P101" s="15"/>
      <c r="Q101" s="153" t="str">
        <f t="shared" si="11"/>
        <v>Netatmo  Wind Gauge for Netatmo Weather Station - 3 Pack + TP-Link AC1900 Smart WiFi Router</v>
      </c>
      <c r="R101" s="15"/>
      <c r="S101" s="48">
        <f t="shared" si="7"/>
        <v>389.96</v>
      </c>
      <c r="T101" s="49" t="str">
        <f t="shared" si="12"/>
        <v>&lt;br&gt;This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101" s="49" t="str">
        <f t="shared" si="13"/>
        <v xml:space="preserve">This Bundle Contains: 1 Netatmo  Wind Gauge for Netatmo Weather Station - 3 Pack + 1 TP-Link AC1900 Smart WiFi Router + 1  + 1 </v>
      </c>
      <c r="V101" s="15"/>
      <c r="W101" s="15"/>
      <c r="X101" s="150" t="str">
        <f t="shared" si="10"/>
        <v/>
      </c>
      <c r="Y101" s="15"/>
      <c r="Z101" s="15"/>
      <c r="AA101" s="15"/>
    </row>
    <row r="102" spans="1:27">
      <c r="A102" s="15" t="s">
        <v>852</v>
      </c>
      <c r="B102" s="15" t="s">
        <v>720</v>
      </c>
      <c r="C102" s="15" t="s">
        <v>738</v>
      </c>
      <c r="D102" s="15">
        <v>699.97</v>
      </c>
      <c r="E102" s="63" t="s">
        <v>482</v>
      </c>
      <c r="F102" s="64" t="s">
        <v>483</v>
      </c>
      <c r="G102" s="63">
        <v>89.99</v>
      </c>
      <c r="H102" s="15"/>
      <c r="I102" s="15"/>
      <c r="J102" s="15"/>
      <c r="K102" s="15"/>
      <c r="L102" s="15"/>
      <c r="M102" s="63"/>
      <c r="N102" s="64"/>
      <c r="O102" s="63"/>
      <c r="P102" s="15"/>
      <c r="Q102" s="153" t="str">
        <f t="shared" si="11"/>
        <v>2 Netatmo bundle with Netatmo Welcome, Indoor security camera + 1 Netatmo Presence, Smart Outdoor Security Camera + TP-Link AC1900 Smart WiFi Router</v>
      </c>
      <c r="R102" s="15"/>
      <c r="S102" s="15">
        <f t="shared" si="7"/>
        <v>789.96</v>
      </c>
      <c r="T102" s="5" t="str">
        <f t="shared" si="12"/>
        <v>&lt;br&gt;This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102" s="5" t="str">
        <f t="shared" si="13"/>
        <v xml:space="preserve">This Bundle Contains: 1 2 Netatmo bundle with Netatmo Welcome, Indoor security camera + 1 Netatmo Presence, Smart Outdoor Security Camera + 1 TP-Link AC1900 Smart WiFi Router + 1  + 1 </v>
      </c>
      <c r="V102" s="15"/>
      <c r="W102" s="15"/>
      <c r="X102" s="150" t="str">
        <f t="shared" si="10"/>
        <v/>
      </c>
      <c r="Y102" s="15"/>
      <c r="Z102" s="15"/>
      <c r="AA102" s="15"/>
    </row>
    <row r="103" spans="1:27">
      <c r="A103" s="15" t="s">
        <v>853</v>
      </c>
      <c r="B103" s="15" t="s">
        <v>721</v>
      </c>
      <c r="C103" s="15" t="s">
        <v>739</v>
      </c>
      <c r="D103" s="15">
        <v>499.98</v>
      </c>
      <c r="E103" s="63" t="s">
        <v>482</v>
      </c>
      <c r="F103" s="64" t="s">
        <v>483</v>
      </c>
      <c r="G103" s="63">
        <v>89.99</v>
      </c>
      <c r="H103" s="15"/>
      <c r="I103" s="15"/>
      <c r="J103" s="15"/>
      <c r="K103" s="15"/>
      <c r="L103" s="15"/>
      <c r="M103" s="63"/>
      <c r="N103" s="64"/>
      <c r="O103" s="63"/>
      <c r="P103" s="15"/>
      <c r="Q103" s="153" t="str">
        <f t="shared" si="11"/>
        <v>1 Netatmo bundle with Netatmo Welcome, Indoor security camera + 1Netatmo Presence, Smart Outdoor Security Camera + TP-Link AC1900 Smart WiFi Router</v>
      </c>
      <c r="R103" s="15"/>
      <c r="S103" s="48">
        <f t="shared" si="7"/>
        <v>589.97</v>
      </c>
      <c r="T103" s="49" t="str">
        <f t="shared" si="12"/>
        <v>&lt;br&gt;This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103" s="49" t="str">
        <f t="shared" si="13"/>
        <v xml:space="preserve">This Bundle Contains: 1 1 Netatmo bundle with Netatmo Welcome, Indoor security camera + 1Netatmo Presence, Smart Outdoor Security Camera + 1 TP-Link AC1900 Smart WiFi Router + 1  + 1 </v>
      </c>
      <c r="V103" s="15"/>
      <c r="W103" s="15"/>
      <c r="X103" s="150" t="str">
        <f t="shared" si="10"/>
        <v/>
      </c>
      <c r="Y103" s="15"/>
      <c r="Z103" s="15"/>
      <c r="AA103" s="15"/>
    </row>
    <row r="104" spans="1:27">
      <c r="A104" s="15" t="s">
        <v>758</v>
      </c>
      <c r="B104" s="15" t="s">
        <v>692</v>
      </c>
      <c r="C104" s="15" t="s">
        <v>698</v>
      </c>
      <c r="D104" s="3">
        <v>179.99</v>
      </c>
      <c r="E104" s="63" t="s">
        <v>476</v>
      </c>
      <c r="F104" s="64" t="s">
        <v>478</v>
      </c>
      <c r="G104" s="63">
        <v>179.99</v>
      </c>
      <c r="H104" s="15"/>
      <c r="I104" s="43" t="s">
        <v>464</v>
      </c>
      <c r="J104" s="14" t="s">
        <v>465</v>
      </c>
      <c r="K104">
        <v>224.99</v>
      </c>
      <c r="L104" s="15"/>
      <c r="M104" s="15"/>
      <c r="N104" s="15"/>
      <c r="O104" s="15"/>
      <c r="P104" s="15"/>
      <c r="Q104" s="3" t="str">
        <f>B104 &amp; " + " &amp; E104 &amp; " + " &amp; I104 &amp; " + " &amp; M104</f>
        <v xml:space="preserve">Netatmo Weather Station, NWS01-US + TP-Link Deco Whole Home Mesh WiFi System + ecobee3 lite Smart Thermostat, 2nd Gen, Black + </v>
      </c>
      <c r="R104" s="3" t="s">
        <v>1215</v>
      </c>
      <c r="S104" s="15">
        <f t="shared" si="7"/>
        <v>584.97</v>
      </c>
      <c r="T104" s="5" t="str">
        <f t="shared" si="12"/>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v>
      </c>
      <c r="U104" s="5" t="str">
        <f t="shared" si="13"/>
        <v xml:space="preserve">This Bundle Contains: 1 Netatmo Weather Station, NWS01-US + 1 TP-Link Deco Whole Home Mesh WiFi System + 1 ecobee3 lite Smart Thermostat, 2nd Gen, Black + 1 </v>
      </c>
      <c r="V104" s="15" t="s">
        <v>1216</v>
      </c>
      <c r="W104" s="15" t="s">
        <v>1217</v>
      </c>
      <c r="X104" s="150" t="str">
        <f t="shared" si="10"/>
        <v>This Bundle Contains: 1 Netatmo Weather Station, NWS01-US + 1 TP-Link Deco Whole Home Mesh WiFi System + 1 ecobee3 lite Smart Thermostat, 2nd Gen, Black&lt;br&gt;&lt;b&gt;Netatmo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v>
      </c>
    </row>
  </sheetData>
  <phoneticPr fontId="18"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7"/>
  <sheetViews>
    <sheetView workbookViewId="0">
      <pane xSplit="1" ySplit="1" topLeftCell="B2" activePane="bottomRight" state="frozen"/>
      <selection pane="topRight" activeCell="B1" sqref="B1"/>
      <selection pane="bottomLeft" activeCell="A2" sqref="A2"/>
      <selection pane="bottomRight" sqref="A1:XFD3"/>
    </sheetView>
  </sheetViews>
  <sheetFormatPr defaultRowHeight="14.25"/>
  <cols>
    <col min="1" max="1" width="17.53125" customWidth="1"/>
    <col min="2" max="2" width="9.6640625" customWidth="1"/>
    <col min="3" max="4" width="3.33203125" customWidth="1"/>
    <col min="5" max="5" width="40.6640625" customWidth="1"/>
  </cols>
  <sheetData>
    <row r="1" spans="1:27" s="1" customForma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19" t="s">
        <v>0</v>
      </c>
      <c r="R1" s="19" t="s">
        <v>178</v>
      </c>
      <c r="S1" s="19" t="s">
        <v>98</v>
      </c>
      <c r="T1" s="19" t="s">
        <v>209</v>
      </c>
      <c r="U1" s="19" t="s">
        <v>397</v>
      </c>
      <c r="V1" s="19" t="s">
        <v>398</v>
      </c>
      <c r="W1" s="3" t="s">
        <v>302</v>
      </c>
      <c r="X1" s="18" t="s">
        <v>433</v>
      </c>
      <c r="Y1" s="3"/>
      <c r="Z1" s="3"/>
      <c r="AA1" s="3"/>
    </row>
    <row r="2" spans="1:27">
      <c r="A2" t="s">
        <v>485</v>
      </c>
      <c r="B2" s="43" t="s">
        <v>464</v>
      </c>
      <c r="C2" s="14" t="s">
        <v>465</v>
      </c>
      <c r="D2">
        <v>224.99</v>
      </c>
      <c r="E2" s="44" t="s">
        <v>467</v>
      </c>
      <c r="F2" s="5" t="s">
        <v>468</v>
      </c>
      <c r="G2" s="15">
        <v>79.989999999999995</v>
      </c>
      <c r="H2" t="s">
        <v>488</v>
      </c>
      <c r="Q2" s="3" t="str">
        <f t="shared" ref="Q2:Q11" si="0">B2 &amp; " + " &amp; E2 &amp; " + " &amp; I2 &amp; " + " &amp; M2</f>
        <v xml:space="preserve">ecobee3 lite Smart Thermostat, 2nd Gen, Black + ecobee SmartSensor 2 Pack, White +  + </v>
      </c>
      <c r="R2" t="s">
        <v>1625</v>
      </c>
      <c r="S2" s="15">
        <f t="shared" ref="S2:S21" si="1">D2+G2+K2+O2</f>
        <v>304.98</v>
      </c>
      <c r="T2" s="5" t="str">
        <f t="shared" ref="T2:T21" si="2">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 s="5" t="str">
        <f xml:space="preserve"> "This Bundle Contains: 1 " &amp; B2 &amp; " + 1 " &amp;  E2 &amp; " + 1 " &amp;  I2</f>
        <v xml:space="preserve">This Bundle Contains: 1 ecobee3 lite Smart Thermostat, 2nd Gen, Black + 1 ecobee SmartSensor 2 Pack, White + 1 </v>
      </c>
      <c r="V2" t="s">
        <v>494</v>
      </c>
      <c r="W2" t="s">
        <v>503</v>
      </c>
      <c r="X2" s="17" t="str">
        <f t="shared" ref="X2:X21" si="3">V2&amp;W2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Y2" t="s">
        <v>512</v>
      </c>
    </row>
    <row r="3" spans="1:27" s="45" customFormat="1">
      <c r="A3" s="45" t="s">
        <v>486</v>
      </c>
      <c r="B3" s="46" t="s">
        <v>464</v>
      </c>
      <c r="C3" s="47" t="s">
        <v>465</v>
      </c>
      <c r="D3" s="45">
        <v>224.99</v>
      </c>
      <c r="E3" s="48" t="s">
        <v>471</v>
      </c>
      <c r="F3" s="49" t="s">
        <v>470</v>
      </c>
      <c r="G3" s="48">
        <v>79.989999999999995</v>
      </c>
      <c r="H3" s="50" t="s">
        <v>489</v>
      </c>
      <c r="Q3" s="51" t="str">
        <f t="shared" si="0"/>
        <v xml:space="preserve">ecobee3 lite Smart Thermostat, 2nd Gen, Black + ecobee Room Sensor 2 Pack with Stands +  + </v>
      </c>
      <c r="R3" s="45" t="s">
        <v>1626</v>
      </c>
      <c r="S3" s="48">
        <f t="shared" si="1"/>
        <v>304.98</v>
      </c>
      <c r="T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U3" s="5" t="str">
        <f t="shared" ref="U3:U66" si="4" xml:space="preserve"> "This Bundle Contains: 1 " &amp; B3 &amp; " + 1 " &amp;  E3 &amp; " + 1 " &amp;  I3</f>
        <v xml:space="preserve">This Bundle Contains: 1 ecobee3 lite Smart Thermostat, 2nd Gen, Black + 1 ecobee Room Sensor 2 Pack with Stands + 1 </v>
      </c>
      <c r="V3" s="45" t="s">
        <v>495</v>
      </c>
      <c r="W3" s="45" t="s">
        <v>504</v>
      </c>
      <c r="X3" s="52" t="str">
        <f t="shared" si="3"/>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Y3" s="45" t="s">
        <v>513</v>
      </c>
    </row>
    <row r="4" spans="1:27" s="45" customFormat="1">
      <c r="A4" s="45" t="s">
        <v>487</v>
      </c>
      <c r="B4" s="46" t="s">
        <v>464</v>
      </c>
      <c r="C4" s="47" t="s">
        <v>465</v>
      </c>
      <c r="D4" s="45">
        <v>224.99</v>
      </c>
      <c r="E4" s="53" t="s">
        <v>467</v>
      </c>
      <c r="F4" s="49" t="s">
        <v>468</v>
      </c>
      <c r="G4" s="48">
        <v>79.989999999999995</v>
      </c>
      <c r="H4" s="45" t="s">
        <v>488</v>
      </c>
      <c r="I4" s="48" t="s">
        <v>471</v>
      </c>
      <c r="J4" s="49" t="s">
        <v>468</v>
      </c>
      <c r="K4" s="48">
        <v>79.989999999999995</v>
      </c>
      <c r="L4" s="50" t="s">
        <v>489</v>
      </c>
      <c r="Q4" s="51" t="str">
        <f t="shared" si="0"/>
        <v xml:space="preserve">ecobee3 lite Smart Thermostat, 2nd Gen, Black + ecobee SmartSensor 2 Pack, White + ecobee Room Sensor 2 Pack with Stands + </v>
      </c>
      <c r="R4" s="45" t="s">
        <v>1627</v>
      </c>
      <c r="S4" s="48">
        <f t="shared" si="1"/>
        <v>384.97</v>
      </c>
      <c r="T4"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4" s="5" t="str">
        <f t="shared" si="4"/>
        <v>This Bundle Contains: 1 ecobee3 lite Smart Thermostat, 2nd Gen, Black + 1 ecobee SmartSensor 2 Pack, White + 1 ecobee Room Sensor 2 Pack with Stands</v>
      </c>
      <c r="V4" s="45" t="s">
        <v>496</v>
      </c>
      <c r="W4" s="45" t="s">
        <v>505</v>
      </c>
      <c r="X4" s="52" t="str">
        <f t="shared" si="3"/>
        <v>This Bundle Contains: 1 ecobee3 lite Smart Thermostat, 2nd Gen, Black + 1 ecobee SmartSensor 2 Pack, White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experience.&lt;br&gt;&lt;br&gt;&lt;b&gt;&lt;/b&gt;ecobee Room Sensor 2 Pack with Stands&lt;br&gt;&lt;br&gt;</v>
      </c>
      <c r="Y4" s="45" t="s">
        <v>514</v>
      </c>
    </row>
    <row r="5" spans="1:27">
      <c r="A5" t="s">
        <v>1519</v>
      </c>
      <c r="B5" s="43" t="s">
        <v>464</v>
      </c>
      <c r="C5" s="14" t="s">
        <v>465</v>
      </c>
      <c r="D5">
        <v>224.99</v>
      </c>
      <c r="E5" s="15" t="s">
        <v>473</v>
      </c>
      <c r="F5" s="5" t="s">
        <v>475</v>
      </c>
      <c r="G5" s="15">
        <v>99.99</v>
      </c>
      <c r="Q5" s="3" t="str">
        <f t="shared" si="0"/>
        <v xml:space="preserve">ecobee3 lite Smart Thermostat, 2nd Gen, Black + TP-LINK Archer CR700 AC1750 Wireless Dual Band 16x4 DOCSIS 3.0 Cable Modem Router +  + </v>
      </c>
      <c r="R5" t="s">
        <v>1628</v>
      </c>
      <c r="S5" s="15">
        <f t="shared" si="1"/>
        <v>324.98</v>
      </c>
      <c r="T5"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U5" s="5" t="str">
        <f t="shared" si="4"/>
        <v xml:space="preserve">This Bundle Contains: 1 ecobee3 lite Smart Thermostat, 2nd Gen, Black + 1 TP-LINK Archer CR700 AC1750 Wireless Dual Band 16x4 DOCSIS 3.0 Cable Modem Router + 1 </v>
      </c>
      <c r="V5" t="s">
        <v>497</v>
      </c>
      <c r="W5" t="s">
        <v>506</v>
      </c>
      <c r="X5" s="17" t="str">
        <f t="shared" si="3"/>
        <v>This Bundle Contains: 1 ecobee3 lite Smart Thermostat, 2nd Gen, Black + 1 TP-LINK Archer CR700 AC1750 Wireless Dual Band 16x4 DOCSIS 3.0 Cable Modem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v>
      </c>
      <c r="Y5" t="s">
        <v>515</v>
      </c>
    </row>
    <row r="6" spans="1:27">
      <c r="A6" t="s">
        <v>1520</v>
      </c>
      <c r="B6" s="43" t="s">
        <v>464</v>
      </c>
      <c r="C6" s="14" t="s">
        <v>465</v>
      </c>
      <c r="D6">
        <v>224.99</v>
      </c>
      <c r="E6" s="15" t="s">
        <v>476</v>
      </c>
      <c r="F6" s="5" t="s">
        <v>478</v>
      </c>
      <c r="G6" s="15">
        <v>179.99</v>
      </c>
      <c r="I6" s="15"/>
      <c r="J6" s="5"/>
      <c r="K6" s="15"/>
      <c r="Q6" s="3" t="str">
        <f t="shared" si="0"/>
        <v xml:space="preserve">ecobee3 lite Smart Thermostat, 2nd Gen, Black + TP-Link Deco Whole Home Mesh WiFi System +  + </v>
      </c>
      <c r="R6" t="s">
        <v>1629</v>
      </c>
      <c r="S6" s="15">
        <f t="shared" si="1"/>
        <v>404.98</v>
      </c>
      <c r="T6"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v>
      </c>
      <c r="U6" s="5" t="str">
        <f t="shared" si="4"/>
        <v xml:space="preserve">This Bundle Contains: 1 ecobee3 lite Smart Thermostat, 2nd Gen, Black + 1 TP-Link Deco Whole Home Mesh WiFi System + 1 </v>
      </c>
      <c r="V6" t="s">
        <v>522</v>
      </c>
      <c r="W6" t="s">
        <v>523</v>
      </c>
      <c r="X6" s="17" t="str">
        <f t="shared" si="3"/>
        <v>This Bundle Contains: 1 ecobee3 lite Smart Thermostat, 2nd Gen, Black + 1 TP-Link Deco Whole Home Mesh WiFi System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v>
      </c>
      <c r="Y6" t="s">
        <v>516</v>
      </c>
    </row>
    <row r="7" spans="1:27">
      <c r="A7" t="s">
        <v>1521</v>
      </c>
      <c r="B7" s="43" t="s">
        <v>464</v>
      </c>
      <c r="C7" s="14" t="s">
        <v>465</v>
      </c>
      <c r="D7">
        <v>224.99</v>
      </c>
      <c r="E7" s="15" t="s">
        <v>479</v>
      </c>
      <c r="F7" s="5" t="s">
        <v>480</v>
      </c>
      <c r="G7" s="15">
        <v>49.99</v>
      </c>
      <c r="Q7" s="3" t="str">
        <f t="shared" si="0"/>
        <v xml:space="preserve">ecobee3 lite Smart Thermostat, 2nd Gen, Black + TP-Link AC1200 Gigabit Smart WiFi Router +  + </v>
      </c>
      <c r="R7" t="s">
        <v>1630</v>
      </c>
      <c r="S7" s="15">
        <f t="shared" si="1"/>
        <v>274.98</v>
      </c>
      <c r="T7"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U7" s="5" t="str">
        <f t="shared" si="4"/>
        <v xml:space="preserve">This Bundle Contains: 1 ecobee3 lite Smart Thermostat, 2nd Gen, Black + 1 TP-Link AC1200 Gigabit Smart WiFi Router + 1 </v>
      </c>
      <c r="V7" t="s">
        <v>498</v>
      </c>
      <c r="W7" t="s">
        <v>507</v>
      </c>
      <c r="X7" s="17" t="str">
        <f t="shared" si="3"/>
        <v>This Bundle Contains: 1 ecobee3 lite Smart Thermostat, 2nd Gen, Black + 1 TP-Link AC1200 Gigabit Smart WiFi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v>
      </c>
      <c r="Y7" t="s">
        <v>517</v>
      </c>
    </row>
    <row r="8" spans="1:27">
      <c r="A8" t="s">
        <v>1522</v>
      </c>
      <c r="B8" s="43" t="s">
        <v>464</v>
      </c>
      <c r="C8" s="14" t="s">
        <v>465</v>
      </c>
      <c r="D8">
        <v>224.99</v>
      </c>
      <c r="E8" s="15" t="s">
        <v>482</v>
      </c>
      <c r="F8" s="5" t="s">
        <v>483</v>
      </c>
      <c r="G8" s="15">
        <v>89.99</v>
      </c>
      <c r="Q8" s="3" t="str">
        <f t="shared" si="0"/>
        <v xml:space="preserve">ecobee3 lite Smart Thermostat, 2nd Gen, Black + TP-Link AC1900 Smart WiFi Router +  + </v>
      </c>
      <c r="R8" t="s">
        <v>1631</v>
      </c>
      <c r="S8" s="15">
        <f t="shared" si="1"/>
        <v>314.98</v>
      </c>
      <c r="T8"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U8" s="5" t="str">
        <f t="shared" si="4"/>
        <v xml:space="preserve">This Bundle Contains: 1 ecobee3 lite Smart Thermostat, 2nd Gen, Black + 1 TP-Link AC1900 Smart WiFi Router + 1 </v>
      </c>
      <c r="V8" t="s">
        <v>499</v>
      </c>
      <c r="W8" t="s">
        <v>508</v>
      </c>
      <c r="X8" s="17" t="str">
        <f t="shared" si="3"/>
        <v>This Bundle Contains: 1 ecobee3 lite Smart Thermostat, 2nd Gen, Black + 1 TP-Link AC1900 Smart WiFi Router&lt;br&gt;&lt;b&gt;ecobee3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v>
      </c>
      <c r="Y8" t="s">
        <v>518</v>
      </c>
    </row>
    <row r="9" spans="1:27" s="22" customFormat="1">
      <c r="A9" s="22" t="s">
        <v>1523</v>
      </c>
      <c r="B9" s="43" t="s">
        <v>464</v>
      </c>
      <c r="C9" s="124" t="s">
        <v>465</v>
      </c>
      <c r="D9" s="22">
        <v>224.99</v>
      </c>
      <c r="E9" s="32" t="s">
        <v>473</v>
      </c>
      <c r="F9" s="70" t="s">
        <v>475</v>
      </c>
      <c r="G9" s="32">
        <v>99.99</v>
      </c>
      <c r="I9" s="32" t="s">
        <v>471</v>
      </c>
      <c r="J9" s="70" t="s">
        <v>468</v>
      </c>
      <c r="K9" s="32">
        <v>79.989999999999995</v>
      </c>
      <c r="L9" s="41" t="s">
        <v>489</v>
      </c>
      <c r="Q9" s="4" t="str">
        <f t="shared" si="0"/>
        <v xml:space="preserve">ecobee3 lite Smart Thermostat, 2nd Gen, Black + TP-LINK Archer CR700 AC1750 Wireless Dual Band 16x4 DOCSIS 3.0 Cable Modem Router + ecobee Room Sensor 2 Pack with Stands + </v>
      </c>
      <c r="R9" s="22" t="s">
        <v>1632</v>
      </c>
      <c r="S9" s="32">
        <f t="shared" si="1"/>
        <v>404.97</v>
      </c>
      <c r="T9" s="70"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9" s="5" t="str">
        <f t="shared" si="4"/>
        <v>This Bundle Contains: 1 ecobee3 lite Smart Thermostat, 2nd Gen, Black + 1 TP-LINK Archer CR700 AC1750 Wireless Dual Band 16x4 DOCSIS 3.0 Cable Modem Router + 1 ecobee Room Sensor 2 Pack with Stands</v>
      </c>
      <c r="V9" s="22" t="s">
        <v>500</v>
      </c>
      <c r="W9" s="22" t="s">
        <v>509</v>
      </c>
      <c r="X9" s="76" t="str">
        <f t="shared" si="3"/>
        <v>This Bundle Contains: 1 ecobee3 lite Smart Thermostat, 2nd Gen, Black + 1 TP-LINK Archer CR700 AC1750 Wireless Dual Band 16x4 DOCSIS 3.0 Cable Modem Router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Archer CR700 AC1750 Wireless Dual Band 16x4 DOCSIS 3.0 Cable Modem Router&lt;/b&gt;&lt;br&gt;TP-LINK Archer CR700 AC1750 Wireless Dual Band 16x4 DOCSIS 3.0 Cable Modem Router, Up to 680Mbps Mbps Download Data Rates, Certified for Comcast, Time Warner, Cablevision and Bright House. Supports 802.11ac Standard - The Next Generation Of Wi-fi Simultaneous 2.4ghz 450mbps And 5ghz 1300mbps Connections Provide A Ultra-wireless Experience 680mbps Docsis 3.0 Cable Modem Provides 16x Faster Download Speed Than Docsis 2.0 For An Ultra-fast Performance Beamforming Technology Delivers A More Targeted And Highly Efficient Wireless Connection Dual-core Processor Ensures No Interruption When Simultaneously Processing Multiple Wireless Or Wired Tasks Dual Usb Ports - Access Files Media From Networked Devices Or Remotely Via Ftp Server And Share A Printer Locally Certified For Xfinity From Comcast, Time Warner Cable, Cablevision And Bright House Networks. &lt;br&gt;&lt;br&gt;&lt;b&gt;&lt;/b&gt;ecobee Room Sensor 2 Pack with Stands&lt;br&gt;&lt;br&gt;</v>
      </c>
      <c r="Y9" s="22" t="s">
        <v>519</v>
      </c>
    </row>
    <row r="10" spans="1:27">
      <c r="A10" t="s">
        <v>1524</v>
      </c>
      <c r="B10" s="43" t="s">
        <v>464</v>
      </c>
      <c r="C10" s="14" t="s">
        <v>465</v>
      </c>
      <c r="D10">
        <v>224.99</v>
      </c>
      <c r="E10" s="15" t="s">
        <v>476</v>
      </c>
      <c r="F10" s="5" t="s">
        <v>478</v>
      </c>
      <c r="G10" s="15">
        <v>179.99</v>
      </c>
      <c r="I10" s="15" t="s">
        <v>471</v>
      </c>
      <c r="J10" s="5" t="s">
        <v>468</v>
      </c>
      <c r="K10" s="15">
        <v>79.989999999999995</v>
      </c>
      <c r="L10" s="42" t="s">
        <v>489</v>
      </c>
      <c r="Q10" s="3" t="str">
        <f t="shared" si="0"/>
        <v xml:space="preserve">ecobee3 lite Smart Thermostat, 2nd Gen, Black + TP-Link Deco Whole Home Mesh WiFi System + ecobee Room Sensor 2 Pack with Stands + </v>
      </c>
      <c r="R10" t="s">
        <v>1633</v>
      </c>
      <c r="S10" s="15">
        <f t="shared" si="1"/>
        <v>484.97</v>
      </c>
      <c r="T10"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10" s="5" t="str">
        <f t="shared" si="4"/>
        <v>This Bundle Contains: 1 ecobee3 lite Smart Thermostat, 2nd Gen, Black + 1 TP-Link Deco Whole Home Mesh WiFi System + 1 ecobee Room Sensor 2 Pack with Stands</v>
      </c>
      <c r="V10" t="s">
        <v>501</v>
      </c>
      <c r="W10" t="s">
        <v>510</v>
      </c>
      <c r="X10" s="17" t="str">
        <f t="shared" si="3"/>
        <v>This Bundle Contains: 1 ecobee3 lite Smart Thermostat, 2nd Gen, Black + 1 TP-Link Deco Whole Home Mesh WiFi System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Deco Whole Home Mesh WiFi System&lt;/b&gt;&lt;br&gt;TP-Link Deco Whole Home Mesh WiFi System –Up to 5,500 sq. ft. Coverage and 100+ Devices,WiFi Router/WiFi Extender Replacement, Support Parental Controls/Anitivirus, Seamless Roaming(Deco M5). Maximum wireless transmission rates are the physical rates derived from IEEE Standard 802.11 specifications. Range and coverage specifications along with the number of connected devices were defined according to test results under normal usage conditions. Actual wireless transmission rate, wireless coverage, and number of connected devices are not guaranteed, and will vary as a result of 1) environmental factors, including building materials, physical objects and obstacles, 2) network conditions, including local interference, volume and density of traffic, product location, network complexity, and network overhead and 3) client limitations, including rated performance, location, connection quality, and client condition. MU-MIMO capability requires both the mesh system and client devices to support MU-MIMO. TP-Link HomeCareTM powered by Trend MicroTM (HomeCare) is included for 3 years from date of activation at no additional cost, after which would require an opt-in subscription at an additional cost. Opting-out of this subscription will disable certain features. For a complete list of HomeCare functionalities go to www.tp-link.com/us/HomeCare. Protocols: Supports IPv4 and IPv6.&lt;br&gt;&lt;br&gt;&lt;b&gt;&lt;/b&gt;ecobee Room Sensor 2 Pack with Stands&lt;br&gt;&lt;br&gt;</v>
      </c>
      <c r="Y10" t="s">
        <v>520</v>
      </c>
    </row>
    <row r="11" spans="1:27">
      <c r="A11" t="s">
        <v>1525</v>
      </c>
      <c r="B11" s="43" t="s">
        <v>464</v>
      </c>
      <c r="C11" s="14" t="s">
        <v>465</v>
      </c>
      <c r="D11">
        <v>224.99</v>
      </c>
      <c r="E11" s="15" t="s">
        <v>479</v>
      </c>
      <c r="F11" s="5" t="s">
        <v>480</v>
      </c>
      <c r="G11" s="15">
        <v>49.99</v>
      </c>
      <c r="I11" s="15" t="s">
        <v>471</v>
      </c>
      <c r="J11" s="5" t="s">
        <v>468</v>
      </c>
      <c r="K11" s="15">
        <v>79.989999999999995</v>
      </c>
      <c r="L11" s="42" t="s">
        <v>489</v>
      </c>
      <c r="Q11" s="3" t="str">
        <f t="shared" si="0"/>
        <v xml:space="preserve">ecobee3 lite Smart Thermostat, 2nd Gen, Black + TP-Link AC1200 Gigabit Smart WiFi Router + ecobee Room Sensor 2 Pack with Stands + </v>
      </c>
      <c r="R11" t="s">
        <v>1634</v>
      </c>
      <c r="S11" s="15">
        <f t="shared" si="1"/>
        <v>354.97</v>
      </c>
      <c r="T11"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11" s="5" t="str">
        <f t="shared" si="4"/>
        <v>This Bundle Contains: 1 ecobee3 lite Smart Thermostat, 2nd Gen, Black + 1 TP-Link AC1200 Gigabit Smart WiFi Router + 1 ecobee Room Sensor 2 Pack with Stands</v>
      </c>
      <c r="V11" t="s">
        <v>502</v>
      </c>
      <c r="W11" t="s">
        <v>511</v>
      </c>
      <c r="X11" s="17" t="str">
        <f t="shared" si="3"/>
        <v>This Bundle Contains: 1 ecobee3 lite Smart Thermostat, 2nd Gen, Black + 1 TP-Link AC1200 Gigabit Smart WiFi Router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AC1200 Gigabit Smart WiFi Router&lt;/b&gt;&lt;br&gt;TP-Link AC1200 Gigabit Smart WiFi Router - 5GHz Gigabit Dual Band MU-MIMO Wireless Internet Router, Supports Beamforming, Guest WiFi and AP mode, Long Range Coverage by 4 Antennas(Archer A6), Black. Dual band router upgrades to 1200 Mbps high speed internet(300mbps for 2.4GHz + 900Mbps for 5GHz), reducing buffering and ideal for 4K stream. Gigabit Router with 4 Gigabit LAN ports, ideal for any internet plan and allow you to directly connect your wired devices.&lt;br&gt;&lt;br&gt;&lt;b&gt;&lt;/b&gt;ecobee Room Sensor 2 Pack with Stands&lt;br&gt;&lt;br&gt;</v>
      </c>
      <c r="Y11" t="s">
        <v>521</v>
      </c>
    </row>
    <row r="12" spans="1:27">
      <c r="A12" t="s">
        <v>1526</v>
      </c>
      <c r="B12" s="43" t="s">
        <v>464</v>
      </c>
      <c r="C12" s="14" t="s">
        <v>465</v>
      </c>
      <c r="D12">
        <v>224.99</v>
      </c>
      <c r="E12" s="15" t="s">
        <v>482</v>
      </c>
      <c r="F12" s="5" t="s">
        <v>483</v>
      </c>
      <c r="G12" s="15">
        <v>89.99</v>
      </c>
      <c r="I12" s="15" t="s">
        <v>471</v>
      </c>
      <c r="J12" s="5" t="s">
        <v>468</v>
      </c>
      <c r="K12" s="15">
        <v>79.989999999999995</v>
      </c>
      <c r="L12" s="42" t="s">
        <v>489</v>
      </c>
      <c r="Q12" s="3" t="str">
        <f>B12 &amp; " + " &amp; E12 &amp; " + " &amp; I12</f>
        <v>ecobee3 lite Smart Thermostat, 2nd Gen, Black + TP-Link AC1900 Smart WiFi Router + ecobee Room Sensor 2 Pack with Stands</v>
      </c>
      <c r="R12" t="s">
        <v>1635</v>
      </c>
      <c r="S12" s="15">
        <f t="shared" si="1"/>
        <v>394.97</v>
      </c>
      <c r="T12"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12" s="5" t="str">
        <f t="shared" si="4"/>
        <v>This Bundle Contains: 1 ecobee3 lite Smart Thermostat, 2nd Gen, Black + 1 TP-Link AC1900 Smart WiFi Router + 1 ecobee Room Sensor 2 Pack with Stands</v>
      </c>
      <c r="V12" t="s">
        <v>1663</v>
      </c>
      <c r="W12" t="s">
        <v>1691</v>
      </c>
      <c r="X12" s="17" t="str">
        <f t="shared" si="3"/>
        <v>This Bundle Contains: 1 ecobee3 lite Smart Thermostat, 2nd Gen, Black + 1 TP-Link AC1900 Smart WiFi Router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manual&lt;br&gt;&lt;br&gt;&lt;b&gt;TP-Link AC1900 Smart WiFi Router&lt;/b&gt;&lt;br&gt; TP-Link AC1900 Smart WiFi Router - High Speed MU- MIMO Wireless Router, Dual Band, Gigabit, VPN Server, Beamforming, Smart Connect, Works with Alexa (Archer A9), Black. Wave 2 Wireless Internet Router, 600Mbps on the 2.4GHz band and 1300Mbps on the 5GHz band, Works with Amazon Alexa. MU-MIMO Gigabit Router, Three simultaneous data streams help Your devices achieve optimal Performance by making communication more efficient.&lt;br&gt;&lt;br&gt;&lt;b&gt;ecobee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13" spans="1:27" s="125" customFormat="1">
      <c r="A13" s="125" t="s">
        <v>1527</v>
      </c>
      <c r="B13" s="126" t="s">
        <v>464</v>
      </c>
      <c r="C13" s="127" t="s">
        <v>465</v>
      </c>
      <c r="D13" s="125">
        <v>224.99</v>
      </c>
      <c r="E13" s="90" t="s">
        <v>692</v>
      </c>
      <c r="F13" s="90" t="s">
        <v>698</v>
      </c>
      <c r="G13" s="90">
        <v>179.99</v>
      </c>
      <c r="H13" s="125" t="s">
        <v>1575</v>
      </c>
      <c r="Q13" s="3" t="str">
        <f t="shared" ref="Q13:Q76" si="5">B13 &amp; " + " &amp; E13 &amp; " + " &amp; I13</f>
        <v xml:space="preserve">ecobee3 lite Smart Thermostat, 2nd Gen, Black + Netatmo Weather Station, NWS01-US + </v>
      </c>
      <c r="R13" s="125" t="s">
        <v>1636</v>
      </c>
      <c r="S13" s="90">
        <f t="shared" si="1"/>
        <v>404.98</v>
      </c>
      <c r="T13" s="91"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v>
      </c>
      <c r="U13" s="5" t="str">
        <f t="shared" si="4"/>
        <v xml:space="preserve">This Bundle Contains: 1 ecobee3 lite Smart Thermostat, 2nd Gen, Black + 1 Netatmo Weather Station, NWS01-US + 1 </v>
      </c>
      <c r="V13" s="125" t="s">
        <v>1679</v>
      </c>
      <c r="W13" s="125" t="s">
        <v>1692</v>
      </c>
      <c r="X13" s="128" t="str">
        <f t="shared" si="3"/>
        <v>This Bundle Contains: 1 ecobee3 lite Smart Thermostat, 2nd Gen, Black + 1 Netatmo Weather Station, NWS01-US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v>
      </c>
    </row>
    <row r="14" spans="1:27">
      <c r="A14" t="s">
        <v>1528</v>
      </c>
      <c r="B14" s="43" t="s">
        <v>464</v>
      </c>
      <c r="C14" s="14" t="s">
        <v>465</v>
      </c>
      <c r="D14">
        <v>224.99</v>
      </c>
      <c r="E14" s="15" t="s">
        <v>692</v>
      </c>
      <c r="F14" s="15" t="s">
        <v>698</v>
      </c>
      <c r="G14" s="3">
        <v>179.99</v>
      </c>
      <c r="H14" t="s">
        <v>1575</v>
      </c>
      <c r="I14" s="15" t="s">
        <v>693</v>
      </c>
      <c r="J14" s="15" t="s">
        <v>699</v>
      </c>
      <c r="K14" s="3">
        <v>79.989999999999995</v>
      </c>
      <c r="L14" s="42" t="s">
        <v>1576</v>
      </c>
      <c r="Q14" s="3" t="str">
        <f t="shared" si="5"/>
        <v>ecobee3 lite Smart Thermostat, 2nd Gen, Black + Netatmo Weather Station, NWS01-US + Netatmo Indoor Module, NIM01-WW</v>
      </c>
      <c r="R14" t="s">
        <v>1637</v>
      </c>
      <c r="S14" s="15">
        <f t="shared" si="1"/>
        <v>484.97</v>
      </c>
      <c r="T14"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U14" s="5" t="str">
        <f t="shared" si="4"/>
        <v>This Bundle Contains: 1 ecobee3 lite Smart Thermostat, 2nd Gen, Black + 1 Netatmo Weather Station, NWS01-US + 1 Netatmo Indoor Module, NIM01-WW</v>
      </c>
      <c r="V14" t="s">
        <v>1664</v>
      </c>
      <c r="W14" t="s">
        <v>1693</v>
      </c>
      <c r="X14" s="17" t="str">
        <f t="shared" si="3"/>
        <v>This Bundle Contains: 1 ecobee3 lite Smart Thermostat, 2nd Gen, Black + 1 Netatmo Weather Station, NWS01-US + 1 Netatmo Indoor Module, NIM01-WW&lt;br&gt;&lt;b&gt;ecobee3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row>
    <row r="15" spans="1:27">
      <c r="A15" t="s">
        <v>1529</v>
      </c>
      <c r="B15" s="43" t="s">
        <v>464</v>
      </c>
      <c r="C15" s="14" t="s">
        <v>465</v>
      </c>
      <c r="D15">
        <v>224.99</v>
      </c>
      <c r="E15" s="15" t="s">
        <v>692</v>
      </c>
      <c r="F15" s="15" t="s">
        <v>698</v>
      </c>
      <c r="G15" s="3">
        <v>179.99</v>
      </c>
      <c r="H15" t="s">
        <v>1575</v>
      </c>
      <c r="I15" s="15" t="s">
        <v>694</v>
      </c>
      <c r="J15" s="15" t="s">
        <v>700</v>
      </c>
      <c r="K15" s="3">
        <v>299.99</v>
      </c>
      <c r="L15" s="42" t="s">
        <v>1577</v>
      </c>
      <c r="Q15" s="3" t="str">
        <f t="shared" si="5"/>
        <v>ecobee3 lite Smart Thermostat, 2nd Gen, Black + Netatmo Weather Station, NWS01-US + Netatmo Presence, Smart Outdoor Security Camera</v>
      </c>
      <c r="R15" t="s">
        <v>1638</v>
      </c>
      <c r="S15" s="15">
        <f t="shared" si="1"/>
        <v>704.97</v>
      </c>
      <c r="T15"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U15" s="5" t="str">
        <f t="shared" si="4"/>
        <v>This Bundle Contains: 1 ecobee3 lite Smart Thermostat, 2nd Gen, Black + 1 Netatmo Weather Station, NWS01-US + 1 Netatmo Presence, Smart Outdoor Security Camera</v>
      </c>
      <c r="V15" t="s">
        <v>1665</v>
      </c>
      <c r="W15" t="s">
        <v>1694</v>
      </c>
      <c r="X15" s="17" t="str">
        <f t="shared" si="3"/>
        <v>This Bundle Contains: 1 ecobee3 lite Smart Thermostat, 2nd Gen, Black + 1 Netatmo Weather Station, NWS01-US + 1 Netatmo Presence, Smart Outdoor Security Camera&lt;br&gt;&lt;b&gt;ecobee3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row>
    <row r="16" spans="1:27">
      <c r="A16" t="s">
        <v>1530</v>
      </c>
      <c r="B16" s="43" t="s">
        <v>464</v>
      </c>
      <c r="C16" s="14" t="s">
        <v>465</v>
      </c>
      <c r="D16">
        <v>224.99</v>
      </c>
      <c r="E16" s="15" t="s">
        <v>692</v>
      </c>
      <c r="F16" s="15" t="s">
        <v>698</v>
      </c>
      <c r="G16" s="3">
        <v>179.99</v>
      </c>
      <c r="H16" t="s">
        <v>1575</v>
      </c>
      <c r="I16" s="15" t="s">
        <v>695</v>
      </c>
      <c r="J16" s="15" t="s">
        <v>701</v>
      </c>
      <c r="K16" s="3">
        <v>199.99</v>
      </c>
      <c r="L16" s="42" t="s">
        <v>1578</v>
      </c>
      <c r="Q16" s="3" t="str">
        <f t="shared" si="5"/>
        <v>ecobee3 lite Smart Thermostat, 2nd Gen, Black + Netatmo Weather Station, NWS01-US + Netatmo Welcome, Indoor security camera</v>
      </c>
      <c r="R16" t="s">
        <v>1639</v>
      </c>
      <c r="S16" s="15">
        <f t="shared" si="1"/>
        <v>604.97</v>
      </c>
      <c r="T16"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U16" s="5" t="str">
        <f t="shared" si="4"/>
        <v>This Bundle Contains: 1 ecobee3 lite Smart Thermostat, 2nd Gen, Black + 1 Netatmo Weather Station, NWS01-US + 1 Netatmo Welcome, Indoor security camera</v>
      </c>
      <c r="V16" t="s">
        <v>1666</v>
      </c>
      <c r="W16" t="s">
        <v>1695</v>
      </c>
      <c r="X16" s="17" t="str">
        <f t="shared" si="3"/>
        <v>This Bundle Contains: 1 ecobee3 lite Smart Thermostat, 2nd Gen, Black + 1 Netatmo Weather Station, NWS01-US + 1 Netatmo Welcome, Indoor security camera&lt;br&gt;&lt;b&gt;ecobee3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row>
    <row r="17" spans="1:24">
      <c r="A17" t="s">
        <v>1531</v>
      </c>
      <c r="B17" s="43" t="s">
        <v>464</v>
      </c>
      <c r="C17" s="14" t="s">
        <v>465</v>
      </c>
      <c r="D17">
        <v>224.99</v>
      </c>
      <c r="E17" s="15" t="s">
        <v>692</v>
      </c>
      <c r="F17" s="15" t="s">
        <v>698</v>
      </c>
      <c r="G17" s="3">
        <v>179.99</v>
      </c>
      <c r="H17" t="s">
        <v>1575</v>
      </c>
      <c r="I17" s="15" t="s">
        <v>696</v>
      </c>
      <c r="J17" s="15" t="s">
        <v>702</v>
      </c>
      <c r="K17" s="3">
        <v>79.989999999999995</v>
      </c>
      <c r="L17" s="42" t="s">
        <v>1579</v>
      </c>
      <c r="Q17" s="3" t="str">
        <f t="shared" si="5"/>
        <v>ecobee3 lite Smart Thermostat, 2nd Gen, Black + Netatmo Weather Station, NWS01-US + Rain Gauge for Netatmo Weather Station</v>
      </c>
      <c r="R17" t="s">
        <v>1640</v>
      </c>
      <c r="S17" s="15">
        <f t="shared" si="1"/>
        <v>484.97</v>
      </c>
      <c r="T17"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U17" s="5" t="str">
        <f t="shared" si="4"/>
        <v>This Bundle Contains: 1 ecobee3 lite Smart Thermostat, 2nd Gen, Black + 1 Netatmo Weather Station, NWS01-US + 1 Rain Gauge for Netatmo Weather Station</v>
      </c>
      <c r="V17" t="s">
        <v>1667</v>
      </c>
      <c r="W17" t="s">
        <v>1696</v>
      </c>
      <c r="X17" s="17" t="str">
        <f t="shared" si="3"/>
        <v>This Bundle Contains: 1 ecobee3 lite Smart Thermostat, 2nd Gen, Black + 1 Netatmo Weather Station, NWS01-US + 1 Rain Gauge for Netatmo Weather Station&lt;br&gt;&lt;b&gt;ecobee3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row>
    <row r="18" spans="1:24">
      <c r="A18" t="s">
        <v>1532</v>
      </c>
      <c r="B18" s="43" t="s">
        <v>464</v>
      </c>
      <c r="C18" s="14" t="s">
        <v>465</v>
      </c>
      <c r="D18">
        <v>224.99</v>
      </c>
      <c r="E18" s="110" t="s">
        <v>1584</v>
      </c>
      <c r="F18" s="5" t="s">
        <v>1585</v>
      </c>
      <c r="G18" s="15">
        <v>199</v>
      </c>
      <c r="H18" t="s">
        <v>1588</v>
      </c>
      <c r="I18" s="15"/>
      <c r="J18" s="15"/>
      <c r="K18" s="3"/>
      <c r="Q18" s="3" t="str">
        <f t="shared" si="5"/>
        <v xml:space="preserve">ecobee3 lite Smart Thermostat, 2nd Gen, Black + Petcube Play 2 Wi-Fi Pet Camera with Laser Toy &amp; Alexa Built-In, for Cats &amp; Dogs + </v>
      </c>
      <c r="R18" t="s">
        <v>1641</v>
      </c>
      <c r="S18" s="15">
        <f t="shared" si="1"/>
        <v>423.99</v>
      </c>
      <c r="T18"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v>
      </c>
      <c r="U18" s="5" t="str">
        <f t="shared" si="4"/>
        <v xml:space="preserve">This Bundle Contains: 1 ecobee3 lite Smart Thermostat, 2nd Gen, Black + 1 Petcube Play 2 Wi-Fi Pet Camera with Laser Toy &amp; Alexa Built-In, for Cats &amp; Dogs + 1 </v>
      </c>
      <c r="V18" t="s">
        <v>1680</v>
      </c>
      <c r="W18" t="s">
        <v>1697</v>
      </c>
      <c r="X18" s="17" t="str">
        <f t="shared" si="3"/>
        <v>This Bundle Contains: 1 ecobee3 lite Smart Thermostat, 2nd Gen, Black + 1 Petcube Play 2 Wi-Fi Pet Camera with Laser Toy &amp; Alexa Built-In, for Cats &amp; Dogs&lt;br&gt;&lt;b&gt;ecobee3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v>
      </c>
    </row>
    <row r="19" spans="1:24">
      <c r="A19" t="s">
        <v>1533</v>
      </c>
      <c r="B19" s="43" t="s">
        <v>464</v>
      </c>
      <c r="C19" s="14" t="s">
        <v>465</v>
      </c>
      <c r="D19">
        <v>224.99</v>
      </c>
      <c r="E19" s="110" t="s">
        <v>1586</v>
      </c>
      <c r="F19" s="5" t="s">
        <v>1587</v>
      </c>
      <c r="G19" s="15">
        <v>299</v>
      </c>
      <c r="H19" t="s">
        <v>1589</v>
      </c>
      <c r="Q19" s="3" t="str">
        <f t="shared" si="5"/>
        <v xml:space="preserve">ecobee3 lite Smart Thermostat, 2nd Gen, Black + Petcube Bites 2 Wi-Fi Pet Camera with Treat Dispenser &amp; Alexa Built-in, for Dogs and Cats + </v>
      </c>
      <c r="R19" t="s">
        <v>1642</v>
      </c>
      <c r="S19" s="15">
        <f t="shared" si="1"/>
        <v>523.99</v>
      </c>
      <c r="T19"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v>
      </c>
      <c r="U19" s="5" t="str">
        <f t="shared" si="4"/>
        <v xml:space="preserve">This Bundle Contains: 1 ecobee3 lite Smart Thermostat, 2nd Gen, Black + 1 Petcube Bites 2 Wi-Fi Pet Camera with Treat Dispenser &amp; Alexa Built-in, for Dogs and Cats + 1 </v>
      </c>
      <c r="V19" t="s">
        <v>1681</v>
      </c>
      <c r="W19" t="s">
        <v>1698</v>
      </c>
      <c r="X19" s="17" t="str">
        <f t="shared" si="3"/>
        <v>This Bundle Contains: 1 ecobee3 lite Smart Thermostat, 2nd Gen, Black + 1 Petcube Bites 2 Wi-Fi Pet Camera with Treat Dispenser &amp; Alexa Built-in, for Dogs and Cats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v>
      </c>
    </row>
    <row r="20" spans="1:24">
      <c r="A20" t="s">
        <v>1534</v>
      </c>
      <c r="B20" s="43" t="s">
        <v>464</v>
      </c>
      <c r="C20" s="14" t="s">
        <v>465</v>
      </c>
      <c r="D20">
        <v>224.99</v>
      </c>
      <c r="E20" s="110" t="s">
        <v>1584</v>
      </c>
      <c r="F20" s="5" t="s">
        <v>1585</v>
      </c>
      <c r="G20" s="15">
        <v>199</v>
      </c>
      <c r="H20" t="s">
        <v>1588</v>
      </c>
      <c r="I20" s="15" t="s">
        <v>471</v>
      </c>
      <c r="J20" s="5" t="s">
        <v>468</v>
      </c>
      <c r="K20" s="15">
        <v>79.989999999999995</v>
      </c>
      <c r="L20" s="42" t="s">
        <v>489</v>
      </c>
      <c r="Q20" s="3" t="str">
        <f t="shared" si="5"/>
        <v>ecobee3 lite Smart Thermostat, 2nd Gen, Black + Petcube Play 2 Wi-Fi Pet Camera with Laser Toy &amp; Alexa Built-In, for Cats &amp; Dogs + ecobee Room Sensor 2 Pack with Stands</v>
      </c>
      <c r="R20" t="s">
        <v>1643</v>
      </c>
      <c r="S20" s="15">
        <f t="shared" si="1"/>
        <v>503.98</v>
      </c>
      <c r="T20"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0" s="5" t="str">
        <f t="shared" si="4"/>
        <v>This Bundle Contains: 1 ecobee3 lite Smart Thermostat, 2nd Gen, Black + 1 Petcube Play 2 Wi-Fi Pet Camera with Laser Toy &amp; Alexa Built-In, for Cats &amp; Dogs + 1 ecobee Room Sensor 2 Pack with Stands</v>
      </c>
      <c r="V20" t="s">
        <v>1668</v>
      </c>
      <c r="W20" t="s">
        <v>1699</v>
      </c>
      <c r="X20" s="17" t="str">
        <f t="shared" si="3"/>
        <v>This Bundle Contains: 1 ecobee3 lite Smart Thermostat, 2nd Gen, Black + 1 Petcube Play 2 Wi-Fi Pet Camera with Laser Toy &amp; Alexa Built-In, for Cats &amp; Dogs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Play 2 Wi-Fi Pet Camera with Laser Toy &amp; Alexa Built-In, for Cats &amp; Dogs.&lt;/b&gt;&lt;br&gt;24/7 ULTIMATE PET MONITORING: With Petcube Play 2 Wi-Fi pet cam, check on your pet anytime form your phone with 1080p HD video, 160° utlra-wide-angle view, and night vision. See up close with 4x zoom. Get real-time sound and motion alerts. PLAY FROM YOUR PHONE: Play with your furkid with a built-in pet safe laser toy, controlled from your phone, or set to autoplay mode to entertain your pet while you’re gone.&lt;br&gt;&lt;br&gt;&lt;b&gt;ecobee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21" spans="1:24">
      <c r="A21" t="s">
        <v>1535</v>
      </c>
      <c r="B21" s="43" t="s">
        <v>464</v>
      </c>
      <c r="C21" s="14" t="s">
        <v>465</v>
      </c>
      <c r="D21">
        <v>224.99</v>
      </c>
      <c r="E21" s="110" t="s">
        <v>1586</v>
      </c>
      <c r="F21" s="5" t="s">
        <v>1587</v>
      </c>
      <c r="G21" s="15">
        <v>299</v>
      </c>
      <c r="H21" t="s">
        <v>1589</v>
      </c>
      <c r="I21" s="15" t="s">
        <v>471</v>
      </c>
      <c r="J21" s="5" t="s">
        <v>468</v>
      </c>
      <c r="K21" s="15">
        <v>79.989999999999995</v>
      </c>
      <c r="L21" s="42" t="s">
        <v>489</v>
      </c>
      <c r="Q21" s="3" t="str">
        <f t="shared" si="5"/>
        <v>ecobee3 lite Smart Thermostat, 2nd Gen, Black + Petcube Bites 2 Wi-Fi Pet Camera with Treat Dispenser &amp; Alexa Built-in, for Dogs and Cats + ecobee Room Sensor 2 Pack with Stands</v>
      </c>
      <c r="R21" t="s">
        <v>1644</v>
      </c>
      <c r="S21" s="15">
        <f t="shared" si="1"/>
        <v>603.98</v>
      </c>
      <c r="T21" s="5"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1" s="5" t="str">
        <f t="shared" si="4"/>
        <v>This Bundle Contains: 1 ecobee3 lite Smart Thermostat, 2nd Gen, Black + 1 Petcube Bites 2 Wi-Fi Pet Camera with Treat Dispenser &amp; Alexa Built-in, for Dogs and Cats + 1 ecobee Room Sensor 2 Pack with Stands</v>
      </c>
      <c r="V21" t="s">
        <v>1669</v>
      </c>
      <c r="W21" t="s">
        <v>1700</v>
      </c>
      <c r="X21" s="17" t="str">
        <f t="shared" si="3"/>
        <v>This Bundle Contains: 1 ecobee3 lite Smart Thermostat, 2nd Gen, Black + 1 Petcube Bites 2 Wi-Fi Pet Camera with Treat Dispenser &amp; Alexa Built-in, for Dogs and Cats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manual&lt;br&gt;&lt;br&gt;&lt;b&gt;Petcube Bites 2 Wi-Fi Pet Camera with Treat Dispenser &amp; Alexa Built-in, for Dogs and Cats&lt;/b&gt;&lt;br&gt;ULTIMATE PET MONITORING: With Petcube Bites Wi-Fi pet camera, watch your pet with 1080p full HD video, 160° ultra-wide angle view, and night vision. See up close with 4x zoom. TREAT YOUR PET REMOTELY: Toss treats short, medium, or long distance or schedule automatic treat dispensing via the free Petcube app. Supports a wide range of dry, crunchy dog and cat treats. 1. 5 lbs treat capacity. SMART SOUND &amp; MOTION ALERTS: Real-time notifications tell you when your pet is active and you need to check in.&lt;br&gt;&lt;br&gt;&lt;b&gt;ecobee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22" spans="1:24">
      <c r="A22" t="s">
        <v>1536</v>
      </c>
      <c r="B22" s="43" t="s">
        <v>464</v>
      </c>
      <c r="C22" s="14" t="s">
        <v>465</v>
      </c>
      <c r="D22">
        <v>224.99</v>
      </c>
      <c r="E22" s="110" t="s">
        <v>1595</v>
      </c>
      <c r="F22" s="5" t="s">
        <v>1596</v>
      </c>
      <c r="G22" s="15">
        <v>89.99</v>
      </c>
      <c r="H22" t="s">
        <v>1603</v>
      </c>
      <c r="Q22" s="3" t="str">
        <f t="shared" si="5"/>
        <v xml:space="preserve">ecobee3 lite Smart Thermostat, 2nd Gen, Black + 2 Kasa Spot - 1080p full-HD indoor security cameras + </v>
      </c>
      <c r="R22" t="s">
        <v>1645</v>
      </c>
      <c r="S22" s="15">
        <f t="shared" ref="S22:S85" si="6">D22+G22+K22+O22</f>
        <v>314.98</v>
      </c>
      <c r="T22" s="5" t="str">
        <f t="shared" ref="T22:T85" si="7">C22 &amp; F22 &amp; J22 &amp;N22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v>
      </c>
      <c r="U22" s="5" t="str">
        <f t="shared" si="4"/>
        <v xml:space="preserve">This Bundle Contains: 1 ecobee3 lite Smart Thermostat, 2nd Gen, Black + 1 2 Kasa Spot - 1080p full-HD indoor security cameras + 1 </v>
      </c>
      <c r="V22" t="s">
        <v>1682</v>
      </c>
      <c r="W22" t="s">
        <v>1701</v>
      </c>
      <c r="X22" s="17" t="str">
        <f t="shared" ref="X22:X85" si="8">V22&amp;W22</f>
        <v>This Bundle Contains: 1 ecobee3 lite Smart Thermostat, 2nd Gen, Black + 1 2 Kasa Spot - 1080p full-HD indoor security cameras&lt;br&gt;&lt;b&gt;ecobee3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v>
      </c>
    </row>
    <row r="23" spans="1:24">
      <c r="A23" t="s">
        <v>1537</v>
      </c>
      <c r="B23" s="43" t="s">
        <v>464</v>
      </c>
      <c r="C23" s="14" t="s">
        <v>465</v>
      </c>
      <c r="D23">
        <v>224.99</v>
      </c>
      <c r="E23" s="110" t="s">
        <v>1597</v>
      </c>
      <c r="F23" s="5" t="s">
        <v>1599</v>
      </c>
      <c r="G23" s="15">
        <v>179.99</v>
      </c>
      <c r="H23" t="s">
        <v>1604</v>
      </c>
      <c r="Q23" s="3" t="str">
        <f t="shared" si="5"/>
        <v xml:space="preserve">ecobee3 lite Smart Thermostat, 2nd Gen, Black + Kasa Spot Wire-free Camera System + </v>
      </c>
      <c r="R23" t="s">
        <v>1646</v>
      </c>
      <c r="S23" s="15">
        <f t="shared" si="6"/>
        <v>404.98</v>
      </c>
      <c r="T23"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v>
      </c>
      <c r="U23" s="5" t="str">
        <f t="shared" si="4"/>
        <v xml:space="preserve">This Bundle Contains: 1 ecobee3 lite Smart Thermostat, 2nd Gen, Black + 1 Kasa Spot Wire-free Camera System + 1 </v>
      </c>
      <c r="V23" t="s">
        <v>1683</v>
      </c>
      <c r="W23" t="s">
        <v>1702</v>
      </c>
      <c r="X23" s="17" t="str">
        <f t="shared" si="8"/>
        <v>This Bundle Contains: 1 ecobee3 lite Smart Thermostat, 2nd Gen, Black + 1 Kasa Spot Wire-free Camera System&lt;br&gt;&lt;b&gt;ecobee3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v>
      </c>
    </row>
    <row r="24" spans="1:24">
      <c r="A24" t="s">
        <v>1538</v>
      </c>
      <c r="B24" s="43" t="s">
        <v>464</v>
      </c>
      <c r="C24" s="14" t="s">
        <v>465</v>
      </c>
      <c r="D24">
        <v>224.99</v>
      </c>
      <c r="E24" s="110" t="s">
        <v>1600</v>
      </c>
      <c r="F24" s="5" t="s">
        <v>1602</v>
      </c>
      <c r="G24" s="15">
        <v>269.99</v>
      </c>
      <c r="H24" t="s">
        <v>1605</v>
      </c>
      <c r="Q24" s="3" t="str">
        <f t="shared" si="5"/>
        <v xml:space="preserve">ecobee3 lite Smart Thermostat, 2nd Gen, Black + Kasa Smart Wire-Free Camera System + </v>
      </c>
      <c r="R24" t="s">
        <v>1647</v>
      </c>
      <c r="S24" s="15">
        <f t="shared" si="6"/>
        <v>494.98</v>
      </c>
      <c r="T24"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v>
      </c>
      <c r="U24" s="5" t="str">
        <f t="shared" si="4"/>
        <v xml:space="preserve">This Bundle Contains: 1 ecobee3 lite Smart Thermostat, 2nd Gen, Black + 1 Kasa Smart Wire-Free Camera System + 1 </v>
      </c>
      <c r="V24" t="s">
        <v>1684</v>
      </c>
      <c r="W24" t="s">
        <v>1703</v>
      </c>
      <c r="X24" s="17" t="str">
        <f t="shared" si="8"/>
        <v>This Bundle Contains: 1 ecobee3 lite Smart Thermostat, 2nd Gen, Black + 1 Kasa Smart Wire-Free Camera System&lt;br&gt;&lt;b&gt;ecobee3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v>
      </c>
    </row>
    <row r="25" spans="1:24">
      <c r="A25" t="s">
        <v>1539</v>
      </c>
      <c r="B25" s="43" t="s">
        <v>464</v>
      </c>
      <c r="C25" s="14" t="s">
        <v>465</v>
      </c>
      <c r="D25">
        <v>224.99</v>
      </c>
      <c r="E25" s="110" t="s">
        <v>1595</v>
      </c>
      <c r="F25" s="5" t="s">
        <v>1596</v>
      </c>
      <c r="G25" s="15">
        <v>89.99</v>
      </c>
      <c r="H25" t="s">
        <v>1603</v>
      </c>
      <c r="I25" s="15" t="s">
        <v>471</v>
      </c>
      <c r="J25" s="5" t="s">
        <v>468</v>
      </c>
      <c r="K25" s="15">
        <v>79.989999999999995</v>
      </c>
      <c r="L25" s="42" t="s">
        <v>489</v>
      </c>
      <c r="Q25" s="3" t="str">
        <f t="shared" si="5"/>
        <v>ecobee3 lite Smart Thermostat, 2nd Gen, Black + 2 Kasa Spot - 1080p full-HD indoor security cameras + ecobee Room Sensor 2 Pack with Stands</v>
      </c>
      <c r="R25" t="s">
        <v>1648</v>
      </c>
      <c r="S25" s="15">
        <f t="shared" si="6"/>
        <v>394.97</v>
      </c>
      <c r="T25"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5" s="5" t="str">
        <f t="shared" si="4"/>
        <v>This Bundle Contains: 1 ecobee3 lite Smart Thermostat, 2nd Gen, Black + 1 2 Kasa Spot - 1080p full-HD indoor security cameras + 1 ecobee Room Sensor 2 Pack with Stands</v>
      </c>
      <c r="V25" t="s">
        <v>1670</v>
      </c>
      <c r="W25" t="s">
        <v>1704</v>
      </c>
      <c r="X25" s="17" t="str">
        <f t="shared" si="8"/>
        <v>This Bundle Contains: 1 ecobee3 lite Smart Thermostat, 2nd Gen, Black + 1 2 Kasa Spot - 1080p full-HD indoor security cameras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manual&lt;br&gt;&lt;br&gt;&lt;b&gt;2 Kasa Spot - 1080p full-HD indoor security cameras&lt;/b&gt;&lt;br&gt;Sharp and clear 1080p full-HD provides high-quality video right in the palm of your hand. The Spot's 130-degree, wide-angle field of view makes sure nothing is out of view. Set it up in a corner and get a full view of your living room or place it on top of a shelf to get a great view of your kitchen. Even in the dark, the Kasa Spot has Night Vision up to 20 feet. Never miss a thing at night and still get the same high-quality video you’re used to. Keep an eye on what’s important to you real-time from anywhere with the Kasa Smart app. Even stream live video to any Alexa or Google Assistant supported display, like a Fire TV, Echo Show or Chromecast.&lt;br&gt;&lt;br&gt;&lt;b&gt;ecobee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26" spans="1:24">
      <c r="A26" t="s">
        <v>1540</v>
      </c>
      <c r="B26" s="43" t="s">
        <v>464</v>
      </c>
      <c r="C26" s="14" t="s">
        <v>465</v>
      </c>
      <c r="D26">
        <v>224.99</v>
      </c>
      <c r="E26" s="110" t="s">
        <v>1597</v>
      </c>
      <c r="F26" s="5" t="s">
        <v>1599</v>
      </c>
      <c r="G26" s="15">
        <v>179.99</v>
      </c>
      <c r="H26" t="s">
        <v>1604</v>
      </c>
      <c r="I26" s="15" t="s">
        <v>471</v>
      </c>
      <c r="J26" s="5" t="s">
        <v>468</v>
      </c>
      <c r="K26" s="15">
        <v>79.989999999999995</v>
      </c>
      <c r="L26" s="42" t="s">
        <v>489</v>
      </c>
      <c r="Q26" s="3" t="str">
        <f t="shared" si="5"/>
        <v>ecobee3 lite Smart Thermostat, 2nd Gen, Black + Kasa Spot Wire-free Camera System + ecobee Room Sensor 2 Pack with Stands</v>
      </c>
      <c r="R26" t="s">
        <v>1649</v>
      </c>
      <c r="S26" s="15">
        <f t="shared" si="6"/>
        <v>484.97</v>
      </c>
      <c r="T26"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6" s="5" t="str">
        <f t="shared" si="4"/>
        <v>This Bundle Contains: 1 ecobee3 lite Smart Thermostat, 2nd Gen, Black + 1 Kasa Spot Wire-free Camera System + 1 ecobee Room Sensor 2 Pack with Stands</v>
      </c>
      <c r="V26" t="s">
        <v>1671</v>
      </c>
      <c r="W26" t="s">
        <v>1705</v>
      </c>
      <c r="X26" s="17" t="str">
        <f t="shared" si="8"/>
        <v>This Bundle Contains: 1 ecobee3 lite Smart Thermostat, 2nd Gen, Black + 1 Kasa Spot Wire-free Camera System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Spot Wire-free Camera System&lt;/b&gt;&lt;br&gt;(2) Kasa Spot Wire-Free Camera, (1) Kasa Spot Camera Hub - Free of cords and wiring hassles. Lets you get the exact angle you want, inside and out. Give you the freedom to take the camera anywhere you want. From the indoors to the outdoors, not be tied down by pesky wires anymore. Sharp and clear 1080p Full HD video makes sure you never miss a thing. With a 130-degree field of view, there’s no angle that will be left unmonitored. At night, the camera will detect activity up to 25 ft away with night vision. IP65-rated waterproof and dustproof ensure your camera runs normally, even while facing severe outdoor conditions.&lt;br&gt;&lt;br&gt;&lt;b&gt;ecobee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27" spans="1:24">
      <c r="A27" t="s">
        <v>1541</v>
      </c>
      <c r="B27" s="43" t="s">
        <v>464</v>
      </c>
      <c r="C27" s="14" t="s">
        <v>465</v>
      </c>
      <c r="D27">
        <v>224.99</v>
      </c>
      <c r="E27" s="110" t="s">
        <v>1600</v>
      </c>
      <c r="F27" s="5" t="s">
        <v>1602</v>
      </c>
      <c r="G27" s="15">
        <v>269.99</v>
      </c>
      <c r="H27" t="s">
        <v>1605</v>
      </c>
      <c r="I27" s="15" t="s">
        <v>471</v>
      </c>
      <c r="J27" s="5" t="s">
        <v>468</v>
      </c>
      <c r="K27" s="15">
        <v>79.989999999999995</v>
      </c>
      <c r="L27" s="42" t="s">
        <v>489</v>
      </c>
      <c r="Q27" s="3" t="str">
        <f t="shared" si="5"/>
        <v>ecobee3 lite Smart Thermostat, 2nd Gen, Black + Kasa Smart Wire-Free Camera System + ecobee Room Sensor 2 Pack with Stands</v>
      </c>
      <c r="R27" t="s">
        <v>1650</v>
      </c>
      <c r="S27" s="15">
        <f t="shared" si="6"/>
        <v>574.97</v>
      </c>
      <c r="T27"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7" s="5" t="str">
        <f t="shared" si="4"/>
        <v>This Bundle Contains: 1 ecobee3 lite Smart Thermostat, 2nd Gen, Black + 1 Kasa Smart Wire-Free Camera System + 1 ecobee Room Sensor 2 Pack with Stands</v>
      </c>
      <c r="V27" t="s">
        <v>1672</v>
      </c>
      <c r="W27" t="s">
        <v>1706</v>
      </c>
      <c r="X27" s="17" t="str">
        <f t="shared" si="8"/>
        <v>This Bundle Contains: 1 ecobee3 lite Smart Thermostat, 2nd Gen, Black + 1 Kasa Smart Wire-Free Camera System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manual&lt;br&gt;&lt;br&gt;&lt;b&gt;Kasa Smart Wire-Free Camera System&lt;/b&gt;&lt;br&gt;(2) Kasa Smart Wire-Free Camera (1) Kasa Hub - No wires, no worries. Access live or recorded wide-angle, crystal clear 1080p video directly on your phone. Sharp and clear 1080p Full HD video and night vision up to 25 ft make sure you never miss a thing. 130° wide angle lens let you see more without the need for respositioning. Built to handle outdoor conditions. IP65 rating ensures your device will be protected against rain and dust. As the buffer between camera and Wi-Fi, the Hub helps save power and also plays as a secondary security alarm. With a siren and audio sounds to mimic occupancy, any stranger will be met with an unwelcome sound.&lt;br&gt;&lt;br&gt;&lt;b&gt;ecobee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28" spans="1:24">
      <c r="A28" t="s">
        <v>1542</v>
      </c>
      <c r="B28" s="43" t="s">
        <v>464</v>
      </c>
      <c r="C28" s="14" t="s">
        <v>465</v>
      </c>
      <c r="D28">
        <v>224.99</v>
      </c>
      <c r="E28" s="129" t="s">
        <v>1608</v>
      </c>
      <c r="F28" s="5" t="s">
        <v>1609</v>
      </c>
      <c r="G28">
        <v>19.989999999999998</v>
      </c>
      <c r="Q28" s="3" t="str">
        <f t="shared" si="5"/>
        <v xml:space="preserve">ecobee3 lite Smart Thermostat, 2nd Gen, Black + eufy Genie + </v>
      </c>
      <c r="R28" t="s">
        <v>1651</v>
      </c>
      <c r="S28" s="15">
        <f t="shared" si="6"/>
        <v>244.98000000000002</v>
      </c>
      <c r="T28"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v>
      </c>
      <c r="U28" s="5" t="str">
        <f t="shared" si="4"/>
        <v xml:space="preserve">This Bundle Contains: 1 ecobee3 lite Smart Thermostat, 2nd Gen, Black + 1 eufy Genie + 1 </v>
      </c>
      <c r="V28" t="s">
        <v>1685</v>
      </c>
      <c r="W28" t="s">
        <v>1707</v>
      </c>
      <c r="X28" s="17" t="str">
        <f t="shared" si="8"/>
        <v>This Bundle Contains: 1 ecobee3 lite Smart Thermostat, 2nd Gen, Black + 1 eufy Genie&lt;br&gt;&lt;b&gt;ecobee3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v>
      </c>
    </row>
    <row r="29" spans="1:24">
      <c r="A29" t="s">
        <v>1543</v>
      </c>
      <c r="B29" s="43" t="s">
        <v>464</v>
      </c>
      <c r="C29" s="14" t="s">
        <v>465</v>
      </c>
      <c r="D29">
        <v>224.99</v>
      </c>
      <c r="E29" s="129" t="s">
        <v>1610</v>
      </c>
      <c r="F29" s="5" t="s">
        <v>1612</v>
      </c>
      <c r="G29">
        <v>159.99</v>
      </c>
      <c r="Q29" s="3" t="str">
        <f t="shared" si="5"/>
        <v xml:space="preserve">ecobee3 lite Smart Thermostat, 2nd Gen, Black + eufy Video Doorbell + </v>
      </c>
      <c r="R29" t="s">
        <v>1652</v>
      </c>
      <c r="S29" s="15">
        <f t="shared" si="6"/>
        <v>384.98</v>
      </c>
      <c r="T29"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v>
      </c>
      <c r="U29" s="5" t="str">
        <f t="shared" si="4"/>
        <v xml:space="preserve">This Bundle Contains: 1 ecobee3 lite Smart Thermostat, 2nd Gen, Black + 1 eufy Video Doorbell + 1 </v>
      </c>
      <c r="V29" t="s">
        <v>1686</v>
      </c>
      <c r="W29" t="s">
        <v>1708</v>
      </c>
      <c r="X29" s="17" t="str">
        <f t="shared" si="8"/>
        <v>This Bundle Contains: 1 ecobee3 lite Smart Thermostat, 2nd Gen, Black + 1 eufy Video Doorbell&lt;br&gt;&lt;b&gt;ecobee3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v>
      </c>
    </row>
    <row r="30" spans="1:24">
      <c r="A30" t="s">
        <v>1544</v>
      </c>
      <c r="B30" s="43" t="s">
        <v>464</v>
      </c>
      <c r="C30" s="14" t="s">
        <v>465</v>
      </c>
      <c r="D30">
        <v>224.99</v>
      </c>
      <c r="E30" s="129" t="s">
        <v>1613</v>
      </c>
      <c r="F30" s="5" t="s">
        <v>1614</v>
      </c>
      <c r="G30">
        <v>349.98</v>
      </c>
      <c r="Q30" s="3" t="str">
        <f t="shared" si="5"/>
        <v xml:space="preserve">ecobee3 lite Smart Thermostat, 2nd Gen, Black + eufyCam 2 + </v>
      </c>
      <c r="R30" t="s">
        <v>1653</v>
      </c>
      <c r="S30" s="15">
        <f t="shared" si="6"/>
        <v>574.97</v>
      </c>
      <c r="T30"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v>
      </c>
      <c r="U30" s="5" t="str">
        <f t="shared" si="4"/>
        <v xml:space="preserve">This Bundle Contains: 1 ecobee3 lite Smart Thermostat, 2nd Gen, Black + 1 eufyCam 2 + 1 </v>
      </c>
      <c r="V30" t="s">
        <v>1687</v>
      </c>
      <c r="W30" t="s">
        <v>1709</v>
      </c>
      <c r="X30" s="17" t="str">
        <f t="shared" si="8"/>
        <v>This Bundle Contains: 1 ecobee3 lite Smart Thermostat, 2nd Gen, Black + 1 eufyCam 2&lt;br&gt;&lt;b&gt;ecobee3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v>
      </c>
    </row>
    <row r="31" spans="1:24">
      <c r="A31" t="s">
        <v>1545</v>
      </c>
      <c r="B31" s="43" t="s">
        <v>464</v>
      </c>
      <c r="C31" s="14" t="s">
        <v>465</v>
      </c>
      <c r="D31">
        <v>224.99</v>
      </c>
      <c r="E31" s="129" t="s">
        <v>1608</v>
      </c>
      <c r="F31" s="5" t="s">
        <v>1609</v>
      </c>
      <c r="G31">
        <v>19.989999999999998</v>
      </c>
      <c r="I31" s="15" t="s">
        <v>471</v>
      </c>
      <c r="J31" s="5" t="s">
        <v>468</v>
      </c>
      <c r="K31" s="15">
        <v>79.989999999999995</v>
      </c>
      <c r="L31" s="42" t="s">
        <v>489</v>
      </c>
      <c r="Q31" s="3" t="str">
        <f t="shared" si="5"/>
        <v>ecobee3 lite Smart Thermostat, 2nd Gen, Black + eufy Genie + ecobee Room Sensor 2 Pack with Stands</v>
      </c>
      <c r="R31" t="s">
        <v>1654</v>
      </c>
      <c r="S31" s="15">
        <f t="shared" si="6"/>
        <v>324.97000000000003</v>
      </c>
      <c r="T31"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31" s="5" t="str">
        <f t="shared" si="4"/>
        <v>This Bundle Contains: 1 ecobee3 lite Smart Thermostat, 2nd Gen, Black + 1 eufy Genie + 1 ecobee Room Sensor 2 Pack with Stands</v>
      </c>
      <c r="V31" t="s">
        <v>1673</v>
      </c>
      <c r="W31" t="s">
        <v>1710</v>
      </c>
      <c r="X31" s="17" t="str">
        <f t="shared" si="8"/>
        <v>This Bundle Contains: 1 ecobee3 lite Smart Thermostat, 2nd Gen, Black + 1 eufy Genie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Genie&lt;/b&gt;&lt;br&gt;The Smart Speaker with Alexa Built In. Eufy Genie is a voice-controlled smart speaker with Amazon's intelligent Alexa voice assistant built in. Just say the wake word "Alexa" and Genie plays music, controls your smart home devices, answers your questions, sets calendars, reports the weather and news and more. Enables a true voice-controlled smart home experience. Use Genie to control all Alexa-compatible Eufy smart products, such as RoboVac 11c and Lumos LED Smart Bulbs, in addition to other brands that work with Alexa. If you have more than one Eufy Genie or Amazon Echo in your home, Spatial Perception Technology intelligently selects the Eufy Genie or Amazon Echo closest to you to answer your request.&lt;br&gt;&lt;br&gt;&lt;b&gt;ecobee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2" spans="1:24">
      <c r="A32" t="s">
        <v>1546</v>
      </c>
      <c r="B32" s="43" t="s">
        <v>464</v>
      </c>
      <c r="C32" s="14" t="s">
        <v>465</v>
      </c>
      <c r="D32">
        <v>224.99</v>
      </c>
      <c r="E32" s="129" t="s">
        <v>1610</v>
      </c>
      <c r="F32" s="5" t="s">
        <v>1612</v>
      </c>
      <c r="G32">
        <v>159.99</v>
      </c>
      <c r="I32" s="15" t="s">
        <v>471</v>
      </c>
      <c r="J32" s="5" t="s">
        <v>468</v>
      </c>
      <c r="K32" s="15">
        <v>79.989999999999995</v>
      </c>
      <c r="L32" s="42" t="s">
        <v>489</v>
      </c>
      <c r="Q32" s="3" t="str">
        <f t="shared" si="5"/>
        <v>ecobee3 lite Smart Thermostat, 2nd Gen, Black + eufy Video Doorbell + ecobee Room Sensor 2 Pack with Stands</v>
      </c>
      <c r="R32" t="s">
        <v>1655</v>
      </c>
      <c r="S32" s="15">
        <f t="shared" si="6"/>
        <v>464.97</v>
      </c>
      <c r="T32"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32" s="5" t="str">
        <f t="shared" si="4"/>
        <v>This Bundle Contains: 1 ecobee3 lite Smart Thermostat, 2nd Gen, Black + 1 eufy Video Doorbell + 1 ecobee Room Sensor 2 Pack with Stands</v>
      </c>
      <c r="V32" t="s">
        <v>1674</v>
      </c>
      <c r="W32" t="s">
        <v>1711</v>
      </c>
      <c r="X32" s="17" t="str">
        <f t="shared" si="8"/>
        <v>This Bundle Contains: 1 ecobee3 lite Smart Thermostat, 2nd Gen, Black + 1 eufy Video Doorbell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 Video Doorbell&lt;/b&gt;&lt;br&gt;2K Resolution, Real-Time Response, No Monthly Fees, Secure Local Storage, Ready for Any Weather, Free Wireless Electronic Chime (Requires Existing Doorbell Wires). A crystal-clear 2K image: high definition 2560 x 1920 resolution, combined with our advanced HDR and distortion correction, ensures video is recorded in 2x the quality. No hidden costs: designed to protect your home as well as your wallet, Eufy security products are one-time purchases that combine security with convenience.&lt;br&gt;&lt;br&gt;&lt;b&gt;ecobee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3" spans="1:24">
      <c r="A33" t="s">
        <v>1547</v>
      </c>
      <c r="B33" s="43" t="s">
        <v>464</v>
      </c>
      <c r="C33" s="14" t="s">
        <v>465</v>
      </c>
      <c r="D33">
        <v>224.99</v>
      </c>
      <c r="E33" s="129" t="s">
        <v>1613</v>
      </c>
      <c r="F33" s="5" t="s">
        <v>1614</v>
      </c>
      <c r="G33">
        <v>349.98</v>
      </c>
      <c r="I33" s="15" t="s">
        <v>471</v>
      </c>
      <c r="J33" s="5" t="s">
        <v>468</v>
      </c>
      <c r="K33" s="15">
        <v>79.989999999999995</v>
      </c>
      <c r="L33" s="42" t="s">
        <v>489</v>
      </c>
      <c r="Q33" s="3" t="str">
        <f t="shared" si="5"/>
        <v>ecobee3 lite Smart Thermostat, 2nd Gen, Black + eufyCam 2 + ecobee Room Sensor 2 Pack with Stands</v>
      </c>
      <c r="R33" t="s">
        <v>1656</v>
      </c>
      <c r="S33" s="15">
        <f t="shared" si="6"/>
        <v>654.96</v>
      </c>
      <c r="T33"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33" s="5" t="str">
        <f t="shared" si="4"/>
        <v>This Bundle Contains: 1 ecobee3 lite Smart Thermostat, 2nd Gen, Black + 1 eufyCam 2 + 1 ecobee Room Sensor 2 Pack with Stands</v>
      </c>
      <c r="V33" t="s">
        <v>1675</v>
      </c>
      <c r="W33" t="s">
        <v>1712</v>
      </c>
      <c r="X33" s="17" t="str">
        <f t="shared" si="8"/>
        <v>This Bundle Contains: 1 ecobee3 lite Smart Thermostat, 2nd Gen, Black + 1 eufyCam 2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manual&lt;br&gt;&lt;br&gt;&lt;b&gt;eufyCam 2&lt;/b&gt;&lt;br&gt;Wireless Home Security Camera System, 365-Day Battery Life, HD 1080p, IP67 Weatherproof, Night Vision, Compatible with Amazon Alexa, 2-Cam Kit, No Monthly Fee. 1080p Full HD: Live-stream and record footage in crystal clear 1080p HD, so you see exactly what is happening in and around your home. Zero Hidden Costs: Designed to protect your home as well as your wallet, eufyCam 2 is a one-time purchase that combines security with convenience.&lt;br&gt;&lt;br&gt;&lt;b&gt;ecobee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4" spans="1:24">
      <c r="A34" t="s">
        <v>1548</v>
      </c>
      <c r="B34" s="43" t="s">
        <v>464</v>
      </c>
      <c r="C34" s="14" t="s">
        <v>465</v>
      </c>
      <c r="D34">
        <v>224.99</v>
      </c>
      <c r="E34" s="111" t="s">
        <v>1617</v>
      </c>
      <c r="F34" s="5" t="s">
        <v>1618</v>
      </c>
      <c r="G34">
        <v>529.99</v>
      </c>
      <c r="Q34" s="3" t="str">
        <f t="shared" si="5"/>
        <v xml:space="preserve">ecobee3 lite Smart Thermostat, 2nd Gen, Black + Neato Robotics D4 Connected Laser Guided Robot Vacuum Featuring No-Go Lines, Works with Amazon Alexa + </v>
      </c>
      <c r="R34" t="s">
        <v>1657</v>
      </c>
      <c r="S34" s="15">
        <f t="shared" si="6"/>
        <v>754.98</v>
      </c>
      <c r="T34"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v>
      </c>
      <c r="U34" s="5" t="str">
        <f t="shared" si="4"/>
        <v xml:space="preserve">This Bundle Contains: 1 ecobee3 lite Smart Thermostat, 2nd Gen, Black + 1 Neato Robotics D4 Connected Laser Guided Robot Vacuum Featuring No-Go Lines, Works with Amazon Alexa + 1 </v>
      </c>
      <c r="V34" t="s">
        <v>1688</v>
      </c>
      <c r="W34" t="s">
        <v>1713</v>
      </c>
      <c r="X34" s="17" t="str">
        <f t="shared" si="8"/>
        <v>This Bundle Contains: 1 ecobee3 lite Smart Thermostat, 2nd Gen, Black + 1 Neato Robotics D4 Connected Laser Guided Robot Vacuum Featuring No-Go Lines, Works with Amazon Alexa&lt;br&gt;&lt;b&gt;ecobee3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v>
      </c>
    </row>
    <row r="35" spans="1:24">
      <c r="A35" t="s">
        <v>1549</v>
      </c>
      <c r="B35" s="43" t="s">
        <v>464</v>
      </c>
      <c r="C35" s="14" t="s">
        <v>465</v>
      </c>
      <c r="D35">
        <v>224.99</v>
      </c>
      <c r="E35" s="129" t="s">
        <v>1619</v>
      </c>
      <c r="F35" s="5" t="s">
        <v>1620</v>
      </c>
      <c r="G35">
        <v>729.99</v>
      </c>
      <c r="Q35" s="3" t="str">
        <f t="shared" si="5"/>
        <v xml:space="preserve">ecobee3 lite Smart Thermostat, 2nd Gen, Black + Neato Robotics D6 Connected Laser Guided Smart Robot Vacuum + </v>
      </c>
      <c r="R35" t="s">
        <v>1658</v>
      </c>
      <c r="S35" s="15">
        <f t="shared" si="6"/>
        <v>954.98</v>
      </c>
      <c r="T35"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v>
      </c>
      <c r="U35" s="5" t="str">
        <f t="shared" si="4"/>
        <v xml:space="preserve">This Bundle Contains: 1 ecobee3 lite Smart Thermostat, 2nd Gen, Black + 1 Neato Robotics D6 Connected Laser Guided Smart Robot Vacuum + 1 </v>
      </c>
      <c r="V35" t="s">
        <v>1689</v>
      </c>
      <c r="W35" t="s">
        <v>1714</v>
      </c>
      <c r="X35" s="17" t="str">
        <f t="shared" si="8"/>
        <v>This Bundle Contains: 1 ecobee3 lite Smart Thermostat, 2nd Gen, Black + 1 Neato Robotics D6 Connected Laser Guided Smart Robot Vacuum&lt;br&gt;&lt;b&gt;ecobee3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v>
      </c>
    </row>
    <row r="36" spans="1:24">
      <c r="A36" t="s">
        <v>1550</v>
      </c>
      <c r="B36" s="43" t="s">
        <v>464</v>
      </c>
      <c r="C36" s="14" t="s">
        <v>465</v>
      </c>
      <c r="D36">
        <v>224.99</v>
      </c>
      <c r="E36" s="111" t="s">
        <v>1622</v>
      </c>
      <c r="F36" s="5" t="s">
        <v>1621</v>
      </c>
      <c r="G36">
        <v>829.99</v>
      </c>
      <c r="Q36" s="3" t="str">
        <f t="shared" si="5"/>
        <v xml:space="preserve">ecobee3 lite Smart Thermostat, 2nd Gen, Black + Neato Robotics D7 Connected Laser Guided Robot Vacuum + </v>
      </c>
      <c r="R36" t="s">
        <v>1659</v>
      </c>
      <c r="S36" s="15">
        <f t="shared" si="6"/>
        <v>1054.98</v>
      </c>
      <c r="T36"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D7 Connected Laser Guided Robot Vacuum Featuring Multiple Floor Plan Mapping and Zone Cleaning, Works with Amazon Alexa, Silver/Black&lt;/b&gt;&lt;br&gt;&lt;br&gt;</v>
      </c>
      <c r="U36" s="5" t="str">
        <f t="shared" si="4"/>
        <v xml:space="preserve">This Bundle Contains: 1 ecobee3 lite Smart Thermostat, 2nd Gen, Black + 1 Neato Robotics D7 Connected Laser Guided Robot Vacuum + 1 </v>
      </c>
      <c r="V36" t="s">
        <v>1690</v>
      </c>
      <c r="W36" t="s">
        <v>1715</v>
      </c>
      <c r="X36" s="17" t="str">
        <f t="shared" si="8"/>
        <v>This Bundle Contains: 1 ecobee3 lite Smart Thermostat, 2nd Gen, Black + 1 Neato Robotics D7 Connected Laser Guided Robot Vacuum&lt;br&gt;&lt;b&gt;ecobee3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D7 Connected Laser Guided Robot Vacuum Featuring Multiple Floor Plan Mapping and Zone Cleaning, Works with Amazon Alexa, Silver/Black&lt;/b&gt;&lt;br&gt;&lt;br&gt;</v>
      </c>
    </row>
    <row r="37" spans="1:24">
      <c r="A37" t="s">
        <v>1551</v>
      </c>
      <c r="B37" s="43" t="s">
        <v>464</v>
      </c>
      <c r="C37" s="14" t="s">
        <v>465</v>
      </c>
      <c r="D37">
        <v>224.99</v>
      </c>
      <c r="E37" s="111" t="s">
        <v>1617</v>
      </c>
      <c r="F37" s="5" t="s">
        <v>1618</v>
      </c>
      <c r="G37">
        <v>529.99</v>
      </c>
      <c r="I37" s="15" t="s">
        <v>471</v>
      </c>
      <c r="J37" s="5" t="s">
        <v>468</v>
      </c>
      <c r="K37" s="15">
        <v>79.989999999999995</v>
      </c>
      <c r="L37" s="42" t="s">
        <v>489</v>
      </c>
      <c r="Q37" s="3" t="str">
        <f t="shared" si="5"/>
        <v>ecobee3 lite Smart Thermostat, 2nd Gen, Black + Neato Robotics D4 Connected Laser Guided Robot Vacuum Featuring No-Go Lines, Works with Amazon Alexa + ecobee Room Sensor 2 Pack with Stands</v>
      </c>
      <c r="R37" t="s">
        <v>1660</v>
      </c>
      <c r="S37" s="15">
        <f t="shared" si="6"/>
        <v>834.97</v>
      </c>
      <c r="T37"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37" s="5" t="str">
        <f t="shared" si="4"/>
        <v>This Bundle Contains: 1 ecobee3 lite Smart Thermostat, 2nd Gen, Black + 1 Neato Robotics D4 Connected Laser Guided Robot Vacuum Featuring No-Go Lines, Works with Amazon Alexa + 1 ecobee Room Sensor 2 Pack with Stands</v>
      </c>
      <c r="V37" t="s">
        <v>1676</v>
      </c>
      <c r="W37" t="s">
        <v>1716</v>
      </c>
      <c r="X37" s="17" t="str">
        <f t="shared" si="8"/>
        <v>This Bundle Contains: 1 ecobee3 lite Smart Thermostat, 2nd Gen, Black + 1 Neato Robotics D4 Connected Laser Guided Robot Vacuum Featuring No-Go Lines, Works with Amazon Alexa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D4 Connected Laser Guided Robot Vacuum &lt;/b&gt;&lt;br&gt;Everyone deserves an intelligent Robot. That's why there’s the new Neato BotVac D4 connected, which brings features from our advanced robots and makes them available to all. It starts with lasers technology, which creates a detailed map of your home to ensure your Robot covers every inch. There’s the D-Shape design, which gets into corners that round robots can't. And now there are virtual no-go lines, so you can tell your Robot where not to go, never having to worry about running into pet bowls or a pile of toys. The new Neato BotVac D4. Plenty of smart to go around. Charge Time: Up to 100 minutes.&lt;br&gt;&lt;br&gt;&lt;b&gt;ecobee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8" spans="1:24">
      <c r="A38" t="s">
        <v>1552</v>
      </c>
      <c r="B38" s="43" t="s">
        <v>464</v>
      </c>
      <c r="C38" s="14" t="s">
        <v>465</v>
      </c>
      <c r="D38">
        <v>224.99</v>
      </c>
      <c r="E38" s="129" t="s">
        <v>1619</v>
      </c>
      <c r="F38" s="5" t="s">
        <v>1620</v>
      </c>
      <c r="G38">
        <v>729.99</v>
      </c>
      <c r="I38" s="15" t="s">
        <v>471</v>
      </c>
      <c r="J38" s="5" t="s">
        <v>468</v>
      </c>
      <c r="K38" s="15">
        <v>79.989999999999995</v>
      </c>
      <c r="L38" s="42" t="s">
        <v>489</v>
      </c>
      <c r="Q38" s="3" t="str">
        <f t="shared" si="5"/>
        <v>ecobee3 lite Smart Thermostat, 2nd Gen, Black + Neato Robotics D6 Connected Laser Guided Smart Robot Vacuum + ecobee Room Sensor 2 Pack with Stands</v>
      </c>
      <c r="R38" t="s">
        <v>1661</v>
      </c>
      <c r="S38" s="15">
        <f t="shared" si="6"/>
        <v>1034.97</v>
      </c>
      <c r="T38"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38" s="5" t="str">
        <f t="shared" si="4"/>
        <v>This Bundle Contains: 1 ecobee3 lite Smart Thermostat, 2nd Gen, Black + 1 Neato Robotics D6 Connected Laser Guided Smart Robot Vacuum + 1 ecobee Room Sensor 2 Pack with Stands</v>
      </c>
      <c r="V38" t="s">
        <v>1677</v>
      </c>
      <c r="W38" t="s">
        <v>1717</v>
      </c>
      <c r="X38" s="17" t="str">
        <f t="shared" si="8"/>
        <v>This Bundle Contains: 1 ecobee3 lite Smart Thermostat, 2nd Gen, Black + 1 Neato Robotics D6 Connected Laser Guided Smart Robot Vacuum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D6 Connected Laser Guided Smart Robot Vacuum - Wi-Fi Connected, Multi Floor Mapping, Ideal for Carpets, Hard Floors and Pet Hair, Works with Alexa&lt;/b&gt;&lt;br&gt;We love our pets. But they shed, carry allergens in their fur, and track in dirt and debris from outside. The neat BotVac D6 connected is here to help. With a new core brush that’s up to 70Percent bigger than those round robots1, it picks up way more pet hair than before. 2 using an ultra performance filter, it captures allergens and dust too tiny to see. And like all Neato robots it uses laser smart technology to Scan, map and navigate your entire house, leaving nothing but clean lines behind. So let pets be pets. With the neat BotVac D6, There's no mess too big. OR too small. Vacuum Dustbin Capacity is 0. 7 liters.&lt;br&gt;&lt;br&gt;&lt;b&gt;ecobee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9" spans="1:24">
      <c r="A39" t="s">
        <v>1553</v>
      </c>
      <c r="B39" s="43" t="s">
        <v>464</v>
      </c>
      <c r="C39" s="14" t="s">
        <v>465</v>
      </c>
      <c r="D39">
        <v>224.99</v>
      </c>
      <c r="E39" s="111" t="s">
        <v>1622</v>
      </c>
      <c r="F39" s="5" t="s">
        <v>1621</v>
      </c>
      <c r="G39">
        <v>829.99</v>
      </c>
      <c r="I39" s="15" t="s">
        <v>471</v>
      </c>
      <c r="J39" s="5" t="s">
        <v>468</v>
      </c>
      <c r="K39" s="15">
        <v>79.989999999999995</v>
      </c>
      <c r="L39" s="42" t="s">
        <v>489</v>
      </c>
      <c r="Q39" s="3" t="str">
        <f t="shared" si="5"/>
        <v>ecobee3 lite Smart Thermostat, 2nd Gen, Black + Neato Robotics D7 Connected Laser Guided Robot Vacuum + ecobee Room Sensor 2 Pack with Stands</v>
      </c>
      <c r="R39" t="s">
        <v>1662</v>
      </c>
      <c r="S39" s="15">
        <f t="shared" si="6"/>
        <v>1134.97</v>
      </c>
      <c r="T39" s="5" t="str">
        <f t="shared" si="7"/>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D7 Connected Laser Guided Robot Vacuum Featuring Multiple Floor Plan Mapping and Zone Cleaning, Works with Amazon Alexa, Silver/Black&lt;/b&gt;&lt;br&gt;&lt;br&gt;&lt;br&gt;&lt;b&gt;ecobee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39" s="5" t="str">
        <f t="shared" si="4"/>
        <v>This Bundle Contains: 1 ecobee3 lite Smart Thermostat, 2nd Gen, Black + 1 Neato Robotics D7 Connected Laser Guided Robot Vacuum + 1 ecobee Room Sensor 2 Pack with Stands</v>
      </c>
      <c r="V39" t="s">
        <v>1678</v>
      </c>
      <c r="W39" t="s">
        <v>1718</v>
      </c>
      <c r="X39" s="17" t="str">
        <f t="shared" si="8"/>
        <v>This Bundle Contains: 1 ecobee3 lite Smart Thermostat, 2nd Gen, Black + 1 Neato Robotics D7 Connected Laser Guided Robot Vacuum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manual&lt;br&gt;&lt;br&gt;&lt;b&gt;Neato Robotics D7 Connected Laser Guided Robot Vacuum Featuring Multiple Floor Plan Mapping and Zone Cleaning, Works with Amazon Alexa, Silver/Black&lt;/b&gt;&lt;br&gt;&lt;br&gt;&lt;br&gt;&lt;b&gt;ecobee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40" spans="1:24">
      <c r="A40" t="s">
        <v>1554</v>
      </c>
      <c r="Q40" s="3" t="str">
        <f t="shared" si="5"/>
        <v xml:space="preserve"> +  + </v>
      </c>
      <c r="S40" s="15">
        <f t="shared" si="6"/>
        <v>0</v>
      </c>
      <c r="T40" s="5" t="str">
        <f t="shared" si="7"/>
        <v/>
      </c>
      <c r="U40" s="5" t="str">
        <f t="shared" si="4"/>
        <v xml:space="preserve">This Bundle Contains: 1  + 1  + 1 </v>
      </c>
      <c r="X40" s="17" t="str">
        <f t="shared" si="8"/>
        <v/>
      </c>
    </row>
    <row r="41" spans="1:24">
      <c r="A41" t="s">
        <v>1555</v>
      </c>
      <c r="Q41" s="3" t="str">
        <f t="shared" si="5"/>
        <v xml:space="preserve"> +  + </v>
      </c>
      <c r="S41" s="15">
        <f t="shared" si="6"/>
        <v>0</v>
      </c>
      <c r="T41" s="5" t="str">
        <f t="shared" si="7"/>
        <v/>
      </c>
      <c r="U41" s="5" t="str">
        <f t="shared" si="4"/>
        <v xml:space="preserve">This Bundle Contains: 1  + 1  + 1 </v>
      </c>
      <c r="X41" s="17" t="str">
        <f t="shared" si="8"/>
        <v/>
      </c>
    </row>
    <row r="42" spans="1:24">
      <c r="A42" t="s">
        <v>1556</v>
      </c>
      <c r="Q42" s="3" t="str">
        <f t="shared" si="5"/>
        <v xml:space="preserve"> +  + </v>
      </c>
      <c r="S42" s="15">
        <f t="shared" si="6"/>
        <v>0</v>
      </c>
      <c r="T42" s="5" t="str">
        <f t="shared" si="7"/>
        <v/>
      </c>
      <c r="U42" s="5" t="str">
        <f t="shared" si="4"/>
        <v xml:space="preserve">This Bundle Contains: 1  + 1  + 1 </v>
      </c>
      <c r="X42" s="17" t="str">
        <f t="shared" si="8"/>
        <v/>
      </c>
    </row>
    <row r="43" spans="1:24">
      <c r="A43" t="s">
        <v>1557</v>
      </c>
      <c r="Q43" s="3" t="str">
        <f t="shared" si="5"/>
        <v xml:space="preserve"> +  + </v>
      </c>
      <c r="S43" s="15">
        <f t="shared" si="6"/>
        <v>0</v>
      </c>
      <c r="T43" s="5" t="str">
        <f t="shared" si="7"/>
        <v/>
      </c>
      <c r="U43" s="5" t="str">
        <f t="shared" si="4"/>
        <v xml:space="preserve">This Bundle Contains: 1  + 1  + 1 </v>
      </c>
      <c r="X43" s="17" t="str">
        <f t="shared" si="8"/>
        <v/>
      </c>
    </row>
    <row r="44" spans="1:24">
      <c r="A44" t="s">
        <v>1558</v>
      </c>
      <c r="Q44" s="3" t="str">
        <f t="shared" si="5"/>
        <v xml:space="preserve"> +  + </v>
      </c>
      <c r="S44" s="15">
        <f t="shared" si="6"/>
        <v>0</v>
      </c>
      <c r="T44" s="5" t="str">
        <f t="shared" si="7"/>
        <v/>
      </c>
      <c r="U44" s="5" t="str">
        <f t="shared" si="4"/>
        <v xml:space="preserve">This Bundle Contains: 1  + 1  + 1 </v>
      </c>
      <c r="X44" s="17" t="str">
        <f t="shared" si="8"/>
        <v/>
      </c>
    </row>
    <row r="45" spans="1:24">
      <c r="A45" t="s">
        <v>1559</v>
      </c>
      <c r="Q45" s="3" t="str">
        <f t="shared" si="5"/>
        <v xml:space="preserve"> +  + </v>
      </c>
      <c r="S45" s="15">
        <f t="shared" si="6"/>
        <v>0</v>
      </c>
      <c r="T45" s="5" t="str">
        <f t="shared" si="7"/>
        <v/>
      </c>
      <c r="U45" s="5" t="str">
        <f t="shared" si="4"/>
        <v xml:space="preserve">This Bundle Contains: 1  + 1  + 1 </v>
      </c>
      <c r="X45" s="17" t="str">
        <f t="shared" si="8"/>
        <v/>
      </c>
    </row>
    <row r="46" spans="1:24">
      <c r="A46" t="s">
        <v>1560</v>
      </c>
      <c r="Q46" s="3" t="str">
        <f t="shared" si="5"/>
        <v xml:space="preserve"> +  + </v>
      </c>
      <c r="S46" s="15">
        <f t="shared" si="6"/>
        <v>0</v>
      </c>
      <c r="T46" s="5" t="str">
        <f t="shared" si="7"/>
        <v/>
      </c>
      <c r="U46" s="5" t="str">
        <f t="shared" si="4"/>
        <v xml:space="preserve">This Bundle Contains: 1  + 1  + 1 </v>
      </c>
      <c r="X46" s="17" t="str">
        <f t="shared" si="8"/>
        <v/>
      </c>
    </row>
    <row r="47" spans="1:24">
      <c r="A47" t="s">
        <v>1561</v>
      </c>
      <c r="Q47" s="3" t="str">
        <f t="shared" si="5"/>
        <v xml:space="preserve"> +  + </v>
      </c>
      <c r="S47" s="15">
        <f t="shared" si="6"/>
        <v>0</v>
      </c>
      <c r="T47" s="5" t="str">
        <f t="shared" si="7"/>
        <v/>
      </c>
      <c r="U47" s="5" t="str">
        <f t="shared" si="4"/>
        <v xml:space="preserve">This Bundle Contains: 1  + 1  + 1 </v>
      </c>
      <c r="X47" s="17" t="str">
        <f t="shared" si="8"/>
        <v/>
      </c>
    </row>
    <row r="48" spans="1:24">
      <c r="A48" t="s">
        <v>1562</v>
      </c>
      <c r="Q48" s="3" t="str">
        <f t="shared" si="5"/>
        <v xml:space="preserve"> +  + </v>
      </c>
      <c r="S48" s="15">
        <f t="shared" si="6"/>
        <v>0</v>
      </c>
      <c r="T48" s="5" t="str">
        <f t="shared" si="7"/>
        <v/>
      </c>
      <c r="U48" s="5" t="str">
        <f t="shared" si="4"/>
        <v xml:space="preserve">This Bundle Contains: 1  + 1  + 1 </v>
      </c>
      <c r="X48" s="17" t="str">
        <f t="shared" si="8"/>
        <v/>
      </c>
    </row>
    <row r="49" spans="1:24">
      <c r="A49" t="s">
        <v>1563</v>
      </c>
      <c r="Q49" s="3" t="str">
        <f t="shared" si="5"/>
        <v xml:space="preserve"> +  + </v>
      </c>
      <c r="S49" s="15">
        <f t="shared" si="6"/>
        <v>0</v>
      </c>
      <c r="T49" s="5" t="str">
        <f t="shared" si="7"/>
        <v/>
      </c>
      <c r="U49" s="5" t="str">
        <f t="shared" si="4"/>
        <v xml:space="preserve">This Bundle Contains: 1  + 1  + 1 </v>
      </c>
      <c r="X49" s="17" t="str">
        <f t="shared" si="8"/>
        <v/>
      </c>
    </row>
    <row r="50" spans="1:24">
      <c r="A50" t="s">
        <v>1564</v>
      </c>
      <c r="Q50" s="3" t="str">
        <f t="shared" si="5"/>
        <v xml:space="preserve"> +  + </v>
      </c>
      <c r="S50" s="15">
        <f t="shared" si="6"/>
        <v>0</v>
      </c>
      <c r="T50" s="5" t="str">
        <f t="shared" si="7"/>
        <v/>
      </c>
      <c r="U50" s="5" t="str">
        <f t="shared" si="4"/>
        <v xml:space="preserve">This Bundle Contains: 1  + 1  + 1 </v>
      </c>
      <c r="X50" s="17" t="str">
        <f t="shared" si="8"/>
        <v/>
      </c>
    </row>
    <row r="51" spans="1:24">
      <c r="A51" t="s">
        <v>1565</v>
      </c>
      <c r="Q51" s="3" t="str">
        <f t="shared" si="5"/>
        <v xml:space="preserve"> +  + </v>
      </c>
      <c r="S51" s="15">
        <f t="shared" si="6"/>
        <v>0</v>
      </c>
      <c r="T51" s="5" t="str">
        <f t="shared" si="7"/>
        <v/>
      </c>
      <c r="U51" s="5" t="str">
        <f t="shared" si="4"/>
        <v xml:space="preserve">This Bundle Contains: 1  + 1  + 1 </v>
      </c>
      <c r="X51" s="17" t="str">
        <f t="shared" si="8"/>
        <v/>
      </c>
    </row>
    <row r="52" spans="1:24">
      <c r="A52" t="s">
        <v>1566</v>
      </c>
      <c r="Q52" s="3" t="str">
        <f t="shared" si="5"/>
        <v xml:space="preserve"> +  + </v>
      </c>
      <c r="S52" s="15">
        <f t="shared" si="6"/>
        <v>0</v>
      </c>
      <c r="T52" s="5" t="str">
        <f t="shared" si="7"/>
        <v/>
      </c>
      <c r="U52" s="5" t="str">
        <f t="shared" si="4"/>
        <v xml:space="preserve">This Bundle Contains: 1  + 1  + 1 </v>
      </c>
      <c r="X52" s="17" t="str">
        <f t="shared" si="8"/>
        <v/>
      </c>
    </row>
    <row r="53" spans="1:24">
      <c r="A53" t="s">
        <v>1567</v>
      </c>
      <c r="Q53" s="3" t="str">
        <f t="shared" si="5"/>
        <v xml:space="preserve"> +  + </v>
      </c>
      <c r="S53" s="15">
        <f t="shared" si="6"/>
        <v>0</v>
      </c>
      <c r="T53" s="5" t="str">
        <f t="shared" si="7"/>
        <v/>
      </c>
      <c r="U53" s="5" t="str">
        <f t="shared" si="4"/>
        <v xml:space="preserve">This Bundle Contains: 1  + 1  + 1 </v>
      </c>
      <c r="X53" s="17" t="str">
        <f t="shared" si="8"/>
        <v/>
      </c>
    </row>
    <row r="54" spans="1:24">
      <c r="A54" t="s">
        <v>1568</v>
      </c>
      <c r="Q54" s="3" t="str">
        <f t="shared" si="5"/>
        <v xml:space="preserve"> +  + </v>
      </c>
      <c r="S54" s="15">
        <f t="shared" si="6"/>
        <v>0</v>
      </c>
      <c r="T54" s="5" t="str">
        <f t="shared" si="7"/>
        <v/>
      </c>
      <c r="U54" s="5" t="str">
        <f t="shared" si="4"/>
        <v xml:space="preserve">This Bundle Contains: 1  + 1  + 1 </v>
      </c>
      <c r="X54" s="17" t="str">
        <f t="shared" si="8"/>
        <v/>
      </c>
    </row>
    <row r="55" spans="1:24">
      <c r="A55" t="s">
        <v>1569</v>
      </c>
      <c r="Q55" s="3" t="str">
        <f t="shared" si="5"/>
        <v xml:space="preserve"> +  + </v>
      </c>
      <c r="S55" s="15">
        <f t="shared" si="6"/>
        <v>0</v>
      </c>
      <c r="T55" s="5" t="str">
        <f t="shared" si="7"/>
        <v/>
      </c>
      <c r="U55" s="5" t="str">
        <f t="shared" si="4"/>
        <v xml:space="preserve">This Bundle Contains: 1  + 1  + 1 </v>
      </c>
      <c r="X55" s="17" t="str">
        <f t="shared" si="8"/>
        <v/>
      </c>
    </row>
    <row r="56" spans="1:24">
      <c r="A56" t="s">
        <v>1570</v>
      </c>
      <c r="Q56" s="3" t="str">
        <f t="shared" si="5"/>
        <v xml:space="preserve"> +  + </v>
      </c>
      <c r="S56" s="15">
        <f t="shared" si="6"/>
        <v>0</v>
      </c>
      <c r="T56" s="5" t="str">
        <f t="shared" si="7"/>
        <v/>
      </c>
      <c r="U56" s="5" t="str">
        <f t="shared" si="4"/>
        <v xml:space="preserve">This Bundle Contains: 1  + 1  + 1 </v>
      </c>
      <c r="X56" s="17" t="str">
        <f t="shared" si="8"/>
        <v/>
      </c>
    </row>
    <row r="57" spans="1:24">
      <c r="A57" t="s">
        <v>1571</v>
      </c>
      <c r="Q57" s="3" t="str">
        <f t="shared" si="5"/>
        <v xml:space="preserve"> +  + </v>
      </c>
      <c r="S57" s="15">
        <f t="shared" si="6"/>
        <v>0</v>
      </c>
      <c r="T57" s="5" t="str">
        <f t="shared" si="7"/>
        <v/>
      </c>
      <c r="U57" s="5" t="str">
        <f t="shared" si="4"/>
        <v xml:space="preserve">This Bundle Contains: 1  + 1  + 1 </v>
      </c>
      <c r="X57" s="17" t="str">
        <f t="shared" si="8"/>
        <v/>
      </c>
    </row>
    <row r="58" spans="1:24">
      <c r="A58" t="s">
        <v>1572</v>
      </c>
      <c r="Q58" s="3" t="str">
        <f t="shared" si="5"/>
        <v xml:space="preserve"> +  + </v>
      </c>
      <c r="S58" s="15">
        <f t="shared" si="6"/>
        <v>0</v>
      </c>
      <c r="T58" s="5" t="str">
        <f t="shared" si="7"/>
        <v/>
      </c>
      <c r="U58" s="5" t="str">
        <f t="shared" si="4"/>
        <v xml:space="preserve">This Bundle Contains: 1  + 1  + 1 </v>
      </c>
      <c r="X58" s="17" t="str">
        <f t="shared" si="8"/>
        <v/>
      </c>
    </row>
    <row r="59" spans="1:24">
      <c r="A59" t="s">
        <v>1573</v>
      </c>
      <c r="Q59" s="3" t="str">
        <f t="shared" si="5"/>
        <v xml:space="preserve"> +  + </v>
      </c>
      <c r="S59" s="15">
        <f t="shared" si="6"/>
        <v>0</v>
      </c>
      <c r="T59" s="5" t="str">
        <f t="shared" si="7"/>
        <v/>
      </c>
      <c r="U59" s="5" t="str">
        <f t="shared" si="4"/>
        <v xml:space="preserve">This Bundle Contains: 1  + 1  + 1 </v>
      </c>
      <c r="X59" s="17" t="str">
        <f t="shared" si="8"/>
        <v/>
      </c>
    </row>
    <row r="60" spans="1:24">
      <c r="A60" t="s">
        <v>1574</v>
      </c>
      <c r="Q60" s="3" t="str">
        <f t="shared" si="5"/>
        <v xml:space="preserve"> +  + </v>
      </c>
      <c r="S60" s="15">
        <f t="shared" si="6"/>
        <v>0</v>
      </c>
      <c r="T60" s="5" t="str">
        <f t="shared" si="7"/>
        <v/>
      </c>
      <c r="U60" s="5" t="str">
        <f t="shared" si="4"/>
        <v xml:space="preserve">This Bundle Contains: 1  + 1  + 1 </v>
      </c>
      <c r="X60" s="17" t="str">
        <f t="shared" si="8"/>
        <v/>
      </c>
    </row>
    <row r="61" spans="1:24">
      <c r="Q61" s="3" t="str">
        <f t="shared" si="5"/>
        <v xml:space="preserve"> +  + </v>
      </c>
      <c r="S61" s="15">
        <f t="shared" si="6"/>
        <v>0</v>
      </c>
      <c r="T61" s="5" t="str">
        <f t="shared" si="7"/>
        <v/>
      </c>
      <c r="U61" s="5" t="str">
        <f t="shared" si="4"/>
        <v xml:space="preserve">This Bundle Contains: 1  + 1  + 1 </v>
      </c>
      <c r="X61" s="17" t="str">
        <f t="shared" si="8"/>
        <v/>
      </c>
    </row>
    <row r="62" spans="1:24">
      <c r="Q62" s="3" t="str">
        <f t="shared" si="5"/>
        <v xml:space="preserve"> +  + </v>
      </c>
      <c r="S62" s="15">
        <f t="shared" si="6"/>
        <v>0</v>
      </c>
      <c r="T62" s="5" t="str">
        <f t="shared" si="7"/>
        <v/>
      </c>
      <c r="U62" s="5" t="str">
        <f t="shared" si="4"/>
        <v xml:space="preserve">This Bundle Contains: 1  + 1  + 1 </v>
      </c>
      <c r="X62" s="17" t="str">
        <f t="shared" si="8"/>
        <v/>
      </c>
    </row>
    <row r="63" spans="1:24">
      <c r="Q63" s="3" t="str">
        <f t="shared" si="5"/>
        <v xml:space="preserve"> +  + </v>
      </c>
      <c r="S63" s="15">
        <f t="shared" si="6"/>
        <v>0</v>
      </c>
      <c r="T63" s="5" t="str">
        <f t="shared" si="7"/>
        <v/>
      </c>
      <c r="U63" s="5" t="str">
        <f t="shared" si="4"/>
        <v xml:space="preserve">This Bundle Contains: 1  + 1  + 1 </v>
      </c>
      <c r="X63" s="17" t="str">
        <f t="shared" si="8"/>
        <v/>
      </c>
    </row>
    <row r="64" spans="1:24">
      <c r="Q64" s="3" t="str">
        <f t="shared" si="5"/>
        <v xml:space="preserve"> +  + </v>
      </c>
      <c r="S64" s="15">
        <f t="shared" si="6"/>
        <v>0</v>
      </c>
      <c r="T64" s="5" t="str">
        <f t="shared" si="7"/>
        <v/>
      </c>
      <c r="U64" s="5" t="str">
        <f t="shared" si="4"/>
        <v xml:space="preserve">This Bundle Contains: 1  + 1  + 1 </v>
      </c>
      <c r="X64" s="17" t="str">
        <f t="shared" si="8"/>
        <v/>
      </c>
    </row>
    <row r="65" spans="17:24">
      <c r="Q65" s="3" t="str">
        <f t="shared" si="5"/>
        <v xml:space="preserve"> +  + </v>
      </c>
      <c r="S65" s="15">
        <f t="shared" si="6"/>
        <v>0</v>
      </c>
      <c r="T65" s="5" t="str">
        <f t="shared" si="7"/>
        <v/>
      </c>
      <c r="U65" s="5" t="str">
        <f t="shared" si="4"/>
        <v xml:space="preserve">This Bundle Contains: 1  + 1  + 1 </v>
      </c>
      <c r="X65" s="17" t="str">
        <f t="shared" si="8"/>
        <v/>
      </c>
    </row>
    <row r="66" spans="17:24">
      <c r="Q66" s="3" t="str">
        <f t="shared" si="5"/>
        <v xml:space="preserve"> +  + </v>
      </c>
      <c r="S66" s="15">
        <f t="shared" si="6"/>
        <v>0</v>
      </c>
      <c r="T66" s="5" t="str">
        <f t="shared" si="7"/>
        <v/>
      </c>
      <c r="U66" s="5" t="str">
        <f t="shared" si="4"/>
        <v xml:space="preserve">This Bundle Contains: 1  + 1  + 1 </v>
      </c>
      <c r="X66" s="17" t="str">
        <f t="shared" si="8"/>
        <v/>
      </c>
    </row>
    <row r="67" spans="17:24">
      <c r="Q67" s="3" t="str">
        <f t="shared" si="5"/>
        <v xml:space="preserve"> +  + </v>
      </c>
      <c r="S67" s="15">
        <f t="shared" si="6"/>
        <v>0</v>
      </c>
      <c r="T67" s="5" t="str">
        <f t="shared" si="7"/>
        <v/>
      </c>
      <c r="U67" s="5" t="str">
        <f t="shared" ref="U67:U129" si="9" xml:space="preserve"> "This Bundle Contains: 1 " &amp; B67 &amp; " + 1 " &amp;  E67 &amp; " + 1 " &amp;  I67</f>
        <v xml:space="preserve">This Bundle Contains: 1  + 1  + 1 </v>
      </c>
      <c r="X67" s="17" t="str">
        <f t="shared" si="8"/>
        <v/>
      </c>
    </row>
    <row r="68" spans="17:24">
      <c r="Q68" s="3" t="str">
        <f t="shared" si="5"/>
        <v xml:space="preserve"> +  + </v>
      </c>
      <c r="S68" s="15">
        <f t="shared" si="6"/>
        <v>0</v>
      </c>
      <c r="T68" s="5" t="str">
        <f t="shared" si="7"/>
        <v/>
      </c>
      <c r="U68" s="5" t="str">
        <f t="shared" si="9"/>
        <v xml:space="preserve">This Bundle Contains: 1  + 1  + 1 </v>
      </c>
      <c r="X68" s="17" t="str">
        <f t="shared" si="8"/>
        <v/>
      </c>
    </row>
    <row r="69" spans="17:24">
      <c r="Q69" s="3" t="str">
        <f t="shared" si="5"/>
        <v xml:space="preserve"> +  + </v>
      </c>
      <c r="S69" s="15">
        <f t="shared" si="6"/>
        <v>0</v>
      </c>
      <c r="T69" s="5" t="str">
        <f t="shared" si="7"/>
        <v/>
      </c>
      <c r="U69" s="5" t="str">
        <f t="shared" si="9"/>
        <v xml:space="preserve">This Bundle Contains: 1  + 1  + 1 </v>
      </c>
      <c r="X69" s="17" t="str">
        <f t="shared" si="8"/>
        <v/>
      </c>
    </row>
    <row r="70" spans="17:24">
      <c r="Q70" s="3" t="str">
        <f t="shared" si="5"/>
        <v xml:space="preserve"> +  + </v>
      </c>
      <c r="S70" s="15">
        <f t="shared" si="6"/>
        <v>0</v>
      </c>
      <c r="T70" s="5" t="str">
        <f t="shared" si="7"/>
        <v/>
      </c>
      <c r="U70" s="5" t="str">
        <f t="shared" si="9"/>
        <v xml:space="preserve">This Bundle Contains: 1  + 1  + 1 </v>
      </c>
      <c r="X70" s="17" t="str">
        <f t="shared" si="8"/>
        <v/>
      </c>
    </row>
    <row r="71" spans="17:24">
      <c r="Q71" s="3" t="str">
        <f t="shared" si="5"/>
        <v xml:space="preserve"> +  + </v>
      </c>
      <c r="S71" s="15">
        <f t="shared" si="6"/>
        <v>0</v>
      </c>
      <c r="T71" s="5" t="str">
        <f t="shared" si="7"/>
        <v/>
      </c>
      <c r="U71" s="5" t="str">
        <f t="shared" si="9"/>
        <v xml:space="preserve">This Bundle Contains: 1  + 1  + 1 </v>
      </c>
      <c r="X71" s="17" t="str">
        <f t="shared" si="8"/>
        <v/>
      </c>
    </row>
    <row r="72" spans="17:24">
      <c r="Q72" s="3" t="str">
        <f t="shared" si="5"/>
        <v xml:space="preserve"> +  + </v>
      </c>
      <c r="S72" s="15">
        <f t="shared" si="6"/>
        <v>0</v>
      </c>
      <c r="T72" s="5" t="str">
        <f t="shared" si="7"/>
        <v/>
      </c>
      <c r="U72" s="5" t="str">
        <f t="shared" si="9"/>
        <v xml:space="preserve">This Bundle Contains: 1  + 1  + 1 </v>
      </c>
      <c r="X72" s="17" t="str">
        <f t="shared" si="8"/>
        <v/>
      </c>
    </row>
    <row r="73" spans="17:24">
      <c r="Q73" s="3" t="str">
        <f t="shared" si="5"/>
        <v xml:space="preserve"> +  + </v>
      </c>
      <c r="S73" s="15">
        <f t="shared" si="6"/>
        <v>0</v>
      </c>
      <c r="T73" s="5" t="str">
        <f t="shared" si="7"/>
        <v/>
      </c>
      <c r="U73" s="5" t="str">
        <f t="shared" si="9"/>
        <v xml:space="preserve">This Bundle Contains: 1  + 1  + 1 </v>
      </c>
      <c r="X73" s="17" t="str">
        <f t="shared" si="8"/>
        <v/>
      </c>
    </row>
    <row r="74" spans="17:24">
      <c r="Q74" s="3" t="str">
        <f t="shared" si="5"/>
        <v xml:space="preserve"> +  + </v>
      </c>
      <c r="S74" s="15">
        <f t="shared" si="6"/>
        <v>0</v>
      </c>
      <c r="T74" s="5" t="str">
        <f t="shared" si="7"/>
        <v/>
      </c>
      <c r="U74" s="5" t="str">
        <f t="shared" si="9"/>
        <v xml:space="preserve">This Bundle Contains: 1  + 1  + 1 </v>
      </c>
      <c r="X74" s="17" t="str">
        <f t="shared" si="8"/>
        <v/>
      </c>
    </row>
    <row r="75" spans="17:24">
      <c r="Q75" s="3" t="str">
        <f t="shared" si="5"/>
        <v xml:space="preserve"> +  + </v>
      </c>
      <c r="S75" s="15">
        <f t="shared" si="6"/>
        <v>0</v>
      </c>
      <c r="T75" s="5" t="str">
        <f t="shared" si="7"/>
        <v/>
      </c>
      <c r="U75" s="5" t="str">
        <f t="shared" si="9"/>
        <v xml:space="preserve">This Bundle Contains: 1  + 1  + 1 </v>
      </c>
      <c r="X75" s="17" t="str">
        <f t="shared" si="8"/>
        <v/>
      </c>
    </row>
    <row r="76" spans="17:24">
      <c r="Q76" s="3" t="str">
        <f t="shared" si="5"/>
        <v xml:space="preserve"> +  + </v>
      </c>
      <c r="S76" s="15">
        <f t="shared" si="6"/>
        <v>0</v>
      </c>
      <c r="T76" s="5" t="str">
        <f t="shared" si="7"/>
        <v/>
      </c>
      <c r="U76" s="5" t="str">
        <f t="shared" si="9"/>
        <v xml:space="preserve">This Bundle Contains: 1  + 1  + 1 </v>
      </c>
      <c r="X76" s="17" t="str">
        <f t="shared" si="8"/>
        <v/>
      </c>
    </row>
    <row r="77" spans="17:24">
      <c r="Q77" s="3" t="str">
        <f t="shared" ref="Q77:Q127" si="10">B77 &amp; " + " &amp; E77 &amp; " + " &amp; I77</f>
        <v xml:space="preserve"> +  + </v>
      </c>
      <c r="S77" s="15">
        <f t="shared" si="6"/>
        <v>0</v>
      </c>
      <c r="T77" s="5" t="str">
        <f t="shared" si="7"/>
        <v/>
      </c>
      <c r="U77" s="5" t="str">
        <f t="shared" si="9"/>
        <v xml:space="preserve">This Bundle Contains: 1  + 1  + 1 </v>
      </c>
      <c r="X77" s="17" t="str">
        <f t="shared" si="8"/>
        <v/>
      </c>
    </row>
    <row r="78" spans="17:24">
      <c r="Q78" s="3" t="str">
        <f t="shared" si="10"/>
        <v xml:space="preserve"> +  + </v>
      </c>
      <c r="S78" s="15">
        <f t="shared" si="6"/>
        <v>0</v>
      </c>
      <c r="T78" s="5" t="str">
        <f t="shared" si="7"/>
        <v/>
      </c>
      <c r="U78" s="5" t="str">
        <f t="shared" si="9"/>
        <v xml:space="preserve">This Bundle Contains: 1  + 1  + 1 </v>
      </c>
      <c r="X78" s="17" t="str">
        <f t="shared" si="8"/>
        <v/>
      </c>
    </row>
    <row r="79" spans="17:24">
      <c r="Q79" s="3" t="str">
        <f t="shared" si="10"/>
        <v xml:space="preserve"> +  + </v>
      </c>
      <c r="S79" s="15">
        <f t="shared" si="6"/>
        <v>0</v>
      </c>
      <c r="T79" s="5" t="str">
        <f t="shared" si="7"/>
        <v/>
      </c>
      <c r="U79" s="5" t="str">
        <f t="shared" si="9"/>
        <v xml:space="preserve">This Bundle Contains: 1  + 1  + 1 </v>
      </c>
      <c r="X79" s="17" t="str">
        <f t="shared" si="8"/>
        <v/>
      </c>
    </row>
    <row r="80" spans="17:24">
      <c r="Q80" s="3" t="str">
        <f t="shared" si="10"/>
        <v xml:space="preserve"> +  + </v>
      </c>
      <c r="S80" s="15">
        <f t="shared" si="6"/>
        <v>0</v>
      </c>
      <c r="T80" s="5" t="str">
        <f t="shared" si="7"/>
        <v/>
      </c>
      <c r="U80" s="5" t="str">
        <f t="shared" si="9"/>
        <v xml:space="preserve">This Bundle Contains: 1  + 1  + 1 </v>
      </c>
      <c r="X80" s="17" t="str">
        <f t="shared" si="8"/>
        <v/>
      </c>
    </row>
    <row r="81" spans="17:24">
      <c r="Q81" s="3" t="str">
        <f t="shared" si="10"/>
        <v xml:space="preserve"> +  + </v>
      </c>
      <c r="S81" s="15">
        <f t="shared" si="6"/>
        <v>0</v>
      </c>
      <c r="T81" s="5" t="str">
        <f t="shared" si="7"/>
        <v/>
      </c>
      <c r="U81" s="5" t="str">
        <f t="shared" si="9"/>
        <v xml:space="preserve">This Bundle Contains: 1  + 1  + 1 </v>
      </c>
      <c r="X81" s="17" t="str">
        <f t="shared" si="8"/>
        <v/>
      </c>
    </row>
    <row r="82" spans="17:24">
      <c r="Q82" s="3" t="str">
        <f t="shared" si="10"/>
        <v xml:space="preserve"> +  + </v>
      </c>
      <c r="S82" s="15">
        <f t="shared" si="6"/>
        <v>0</v>
      </c>
      <c r="T82" s="5" t="str">
        <f t="shared" si="7"/>
        <v/>
      </c>
      <c r="U82" s="5" t="str">
        <f t="shared" si="9"/>
        <v xml:space="preserve">This Bundle Contains: 1  + 1  + 1 </v>
      </c>
      <c r="X82" s="17" t="str">
        <f t="shared" si="8"/>
        <v/>
      </c>
    </row>
    <row r="83" spans="17:24">
      <c r="Q83" s="3" t="str">
        <f t="shared" si="10"/>
        <v xml:space="preserve"> +  + </v>
      </c>
      <c r="S83" s="15">
        <f t="shared" si="6"/>
        <v>0</v>
      </c>
      <c r="T83" s="5" t="str">
        <f t="shared" si="7"/>
        <v/>
      </c>
      <c r="U83" s="5" t="str">
        <f t="shared" si="9"/>
        <v xml:space="preserve">This Bundle Contains: 1  + 1  + 1 </v>
      </c>
      <c r="X83" s="17" t="str">
        <f t="shared" si="8"/>
        <v/>
      </c>
    </row>
    <row r="84" spans="17:24">
      <c r="Q84" s="3" t="str">
        <f t="shared" si="10"/>
        <v xml:space="preserve"> +  + </v>
      </c>
      <c r="S84" s="15">
        <f t="shared" si="6"/>
        <v>0</v>
      </c>
      <c r="T84" s="5" t="str">
        <f t="shared" si="7"/>
        <v/>
      </c>
      <c r="U84" s="5" t="str">
        <f t="shared" si="9"/>
        <v xml:space="preserve">This Bundle Contains: 1  + 1  + 1 </v>
      </c>
      <c r="X84" s="17" t="str">
        <f t="shared" si="8"/>
        <v/>
      </c>
    </row>
    <row r="85" spans="17:24">
      <c r="Q85" s="3" t="str">
        <f t="shared" si="10"/>
        <v xml:space="preserve"> +  + </v>
      </c>
      <c r="S85" s="15">
        <f t="shared" si="6"/>
        <v>0</v>
      </c>
      <c r="T85" s="5" t="str">
        <f t="shared" si="7"/>
        <v/>
      </c>
      <c r="U85" s="5" t="str">
        <f t="shared" si="9"/>
        <v xml:space="preserve">This Bundle Contains: 1  + 1  + 1 </v>
      </c>
      <c r="X85" s="17" t="str">
        <f t="shared" si="8"/>
        <v/>
      </c>
    </row>
    <row r="86" spans="17:24">
      <c r="Q86" s="3" t="str">
        <f t="shared" si="10"/>
        <v xml:space="preserve"> +  + </v>
      </c>
      <c r="S86" s="15">
        <f t="shared" ref="S86:S149" si="11">D86+G86+K86+O86</f>
        <v>0</v>
      </c>
      <c r="T86" s="5" t="str">
        <f t="shared" ref="T86:T149" si="12">C86 &amp; F86 &amp; J86 &amp;N86</f>
        <v/>
      </c>
      <c r="U86" s="5" t="str">
        <f t="shared" si="9"/>
        <v xml:space="preserve">This Bundle Contains: 1  + 1  + 1 </v>
      </c>
      <c r="X86" s="17" t="str">
        <f t="shared" ref="X86:X149" si="13">V86&amp;W86</f>
        <v/>
      </c>
    </row>
    <row r="87" spans="17:24">
      <c r="Q87" s="3" t="str">
        <f t="shared" si="10"/>
        <v xml:space="preserve"> +  + </v>
      </c>
      <c r="S87" s="15">
        <f t="shared" si="11"/>
        <v>0</v>
      </c>
      <c r="T87" s="5" t="str">
        <f t="shared" si="12"/>
        <v/>
      </c>
      <c r="U87" s="5" t="str">
        <f t="shared" si="9"/>
        <v xml:space="preserve">This Bundle Contains: 1  + 1  + 1 </v>
      </c>
      <c r="X87" s="17" t="str">
        <f t="shared" si="13"/>
        <v/>
      </c>
    </row>
    <row r="88" spans="17:24">
      <c r="Q88" s="3" t="str">
        <f t="shared" si="10"/>
        <v xml:space="preserve"> +  + </v>
      </c>
      <c r="S88" s="15">
        <f t="shared" si="11"/>
        <v>0</v>
      </c>
      <c r="T88" s="5" t="str">
        <f t="shared" si="12"/>
        <v/>
      </c>
      <c r="U88" s="5" t="str">
        <f t="shared" si="9"/>
        <v xml:space="preserve">This Bundle Contains: 1  + 1  + 1 </v>
      </c>
      <c r="X88" s="17" t="str">
        <f t="shared" si="13"/>
        <v/>
      </c>
    </row>
    <row r="89" spans="17:24">
      <c r="Q89" s="3" t="str">
        <f t="shared" si="10"/>
        <v xml:space="preserve"> +  + </v>
      </c>
      <c r="S89" s="15">
        <f t="shared" si="11"/>
        <v>0</v>
      </c>
      <c r="T89" s="5" t="str">
        <f t="shared" si="12"/>
        <v/>
      </c>
      <c r="U89" s="5" t="str">
        <f t="shared" si="9"/>
        <v xml:space="preserve">This Bundle Contains: 1  + 1  + 1 </v>
      </c>
      <c r="X89" s="17" t="str">
        <f t="shared" si="13"/>
        <v/>
      </c>
    </row>
    <row r="90" spans="17:24">
      <c r="Q90" s="3" t="str">
        <f t="shared" si="10"/>
        <v xml:space="preserve"> +  + </v>
      </c>
      <c r="S90" s="15">
        <f t="shared" si="11"/>
        <v>0</v>
      </c>
      <c r="T90" s="5" t="str">
        <f t="shared" si="12"/>
        <v/>
      </c>
      <c r="U90" s="5" t="str">
        <f t="shared" si="9"/>
        <v xml:space="preserve">This Bundle Contains: 1  + 1  + 1 </v>
      </c>
      <c r="X90" s="17" t="str">
        <f t="shared" si="13"/>
        <v/>
      </c>
    </row>
    <row r="91" spans="17:24">
      <c r="Q91" s="3" t="str">
        <f t="shared" si="10"/>
        <v xml:space="preserve"> +  + </v>
      </c>
      <c r="S91" s="15">
        <f t="shared" si="11"/>
        <v>0</v>
      </c>
      <c r="T91" s="5" t="str">
        <f t="shared" si="12"/>
        <v/>
      </c>
      <c r="U91" s="5" t="str">
        <f t="shared" si="9"/>
        <v xml:space="preserve">This Bundle Contains: 1  + 1  + 1 </v>
      </c>
      <c r="X91" s="17" t="str">
        <f t="shared" si="13"/>
        <v/>
      </c>
    </row>
    <row r="92" spans="17:24">
      <c r="Q92" s="3" t="str">
        <f t="shared" si="10"/>
        <v xml:space="preserve"> +  + </v>
      </c>
      <c r="S92" s="15">
        <f t="shared" si="11"/>
        <v>0</v>
      </c>
      <c r="T92" s="5" t="str">
        <f t="shared" si="12"/>
        <v/>
      </c>
      <c r="U92" s="5" t="str">
        <f t="shared" si="9"/>
        <v xml:space="preserve">This Bundle Contains: 1  + 1  + 1 </v>
      </c>
      <c r="X92" s="17" t="str">
        <f t="shared" si="13"/>
        <v/>
      </c>
    </row>
    <row r="93" spans="17:24">
      <c r="Q93" s="3" t="str">
        <f t="shared" si="10"/>
        <v xml:space="preserve"> +  + </v>
      </c>
      <c r="S93" s="15">
        <f t="shared" si="11"/>
        <v>0</v>
      </c>
      <c r="T93" s="5" t="str">
        <f t="shared" si="12"/>
        <v/>
      </c>
      <c r="U93" s="5" t="str">
        <f t="shared" si="9"/>
        <v xml:space="preserve">This Bundle Contains: 1  + 1  + 1 </v>
      </c>
      <c r="X93" s="17" t="str">
        <f t="shared" si="13"/>
        <v/>
      </c>
    </row>
    <row r="94" spans="17:24">
      <c r="Q94" s="3" t="str">
        <f t="shared" si="10"/>
        <v xml:space="preserve"> +  + </v>
      </c>
      <c r="S94" s="15">
        <f t="shared" si="11"/>
        <v>0</v>
      </c>
      <c r="T94" s="5" t="str">
        <f t="shared" si="12"/>
        <v/>
      </c>
      <c r="U94" s="5" t="str">
        <f t="shared" si="9"/>
        <v xml:space="preserve">This Bundle Contains: 1  + 1  + 1 </v>
      </c>
      <c r="X94" s="17" t="str">
        <f t="shared" si="13"/>
        <v/>
      </c>
    </row>
    <row r="95" spans="17:24">
      <c r="Q95" s="3" t="str">
        <f t="shared" si="10"/>
        <v xml:space="preserve"> +  + </v>
      </c>
      <c r="S95" s="15">
        <f t="shared" si="11"/>
        <v>0</v>
      </c>
      <c r="T95" s="5" t="str">
        <f t="shared" si="12"/>
        <v/>
      </c>
      <c r="U95" s="5" t="str">
        <f t="shared" si="9"/>
        <v xml:space="preserve">This Bundle Contains: 1  + 1  + 1 </v>
      </c>
      <c r="X95" s="17" t="str">
        <f t="shared" si="13"/>
        <v/>
      </c>
    </row>
    <row r="96" spans="17:24">
      <c r="Q96" s="3" t="str">
        <f t="shared" si="10"/>
        <v xml:space="preserve"> +  + </v>
      </c>
      <c r="S96" s="15">
        <f t="shared" si="11"/>
        <v>0</v>
      </c>
      <c r="T96" s="5" t="str">
        <f t="shared" si="12"/>
        <v/>
      </c>
      <c r="U96" s="5" t="str">
        <f t="shared" si="9"/>
        <v xml:space="preserve">This Bundle Contains: 1  + 1  + 1 </v>
      </c>
      <c r="X96" s="17" t="str">
        <f t="shared" si="13"/>
        <v/>
      </c>
    </row>
    <row r="97" spans="17:24">
      <c r="Q97" s="3" t="str">
        <f t="shared" si="10"/>
        <v xml:space="preserve"> +  + </v>
      </c>
      <c r="S97" s="15">
        <f t="shared" si="11"/>
        <v>0</v>
      </c>
      <c r="T97" s="5" t="str">
        <f t="shared" si="12"/>
        <v/>
      </c>
      <c r="U97" s="5" t="str">
        <f t="shared" si="9"/>
        <v xml:space="preserve">This Bundle Contains: 1  + 1  + 1 </v>
      </c>
      <c r="X97" s="17" t="str">
        <f t="shared" si="13"/>
        <v/>
      </c>
    </row>
    <row r="98" spans="17:24">
      <c r="Q98" s="3" t="str">
        <f t="shared" si="10"/>
        <v xml:space="preserve"> +  + </v>
      </c>
      <c r="S98" s="15">
        <f t="shared" si="11"/>
        <v>0</v>
      </c>
      <c r="T98" s="5" t="str">
        <f t="shared" si="12"/>
        <v/>
      </c>
      <c r="U98" s="5" t="str">
        <f t="shared" si="9"/>
        <v xml:space="preserve">This Bundle Contains: 1  + 1  + 1 </v>
      </c>
      <c r="X98" s="17" t="str">
        <f t="shared" si="13"/>
        <v/>
      </c>
    </row>
    <row r="99" spans="17:24">
      <c r="Q99" s="3" t="str">
        <f t="shared" si="10"/>
        <v xml:space="preserve"> +  + </v>
      </c>
      <c r="S99" s="15">
        <f t="shared" si="11"/>
        <v>0</v>
      </c>
      <c r="T99" s="5" t="str">
        <f t="shared" si="12"/>
        <v/>
      </c>
      <c r="U99" s="5" t="str">
        <f t="shared" si="9"/>
        <v xml:space="preserve">This Bundle Contains: 1  + 1  + 1 </v>
      </c>
      <c r="X99" s="17" t="str">
        <f t="shared" si="13"/>
        <v/>
      </c>
    </row>
    <row r="100" spans="17:24">
      <c r="Q100" s="3" t="str">
        <f t="shared" si="10"/>
        <v xml:space="preserve"> +  + </v>
      </c>
      <c r="S100" s="15">
        <f t="shared" si="11"/>
        <v>0</v>
      </c>
      <c r="T100" s="5" t="str">
        <f t="shared" si="12"/>
        <v/>
      </c>
      <c r="U100" s="5" t="str">
        <f t="shared" si="9"/>
        <v xml:space="preserve">This Bundle Contains: 1  + 1  + 1 </v>
      </c>
      <c r="X100" s="17" t="str">
        <f t="shared" si="13"/>
        <v/>
      </c>
    </row>
    <row r="101" spans="17:24">
      <c r="Q101" s="3" t="str">
        <f t="shared" si="10"/>
        <v xml:space="preserve"> +  + </v>
      </c>
      <c r="S101" s="15">
        <f t="shared" si="11"/>
        <v>0</v>
      </c>
      <c r="T101" s="5" t="str">
        <f t="shared" si="12"/>
        <v/>
      </c>
      <c r="U101" s="5" t="str">
        <f t="shared" si="9"/>
        <v xml:space="preserve">This Bundle Contains: 1  + 1  + 1 </v>
      </c>
      <c r="X101" s="17" t="str">
        <f t="shared" si="13"/>
        <v/>
      </c>
    </row>
    <row r="102" spans="17:24">
      <c r="Q102" s="3" t="str">
        <f t="shared" si="10"/>
        <v xml:space="preserve"> +  + </v>
      </c>
      <c r="S102" s="15">
        <f t="shared" si="11"/>
        <v>0</v>
      </c>
      <c r="T102" s="5" t="str">
        <f t="shared" si="12"/>
        <v/>
      </c>
      <c r="U102" s="5" t="str">
        <f t="shared" si="9"/>
        <v xml:space="preserve">This Bundle Contains: 1  + 1  + 1 </v>
      </c>
      <c r="X102" s="17" t="str">
        <f t="shared" si="13"/>
        <v/>
      </c>
    </row>
    <row r="103" spans="17:24">
      <c r="Q103" s="3" t="str">
        <f t="shared" si="10"/>
        <v xml:space="preserve"> +  + </v>
      </c>
      <c r="S103" s="15">
        <f t="shared" si="11"/>
        <v>0</v>
      </c>
      <c r="T103" s="5" t="str">
        <f t="shared" si="12"/>
        <v/>
      </c>
      <c r="U103" s="5" t="str">
        <f t="shared" si="9"/>
        <v xml:space="preserve">This Bundle Contains: 1  + 1  + 1 </v>
      </c>
      <c r="X103" s="17" t="str">
        <f t="shared" si="13"/>
        <v/>
      </c>
    </row>
    <row r="104" spans="17:24">
      <c r="Q104" s="3" t="str">
        <f t="shared" si="10"/>
        <v xml:space="preserve"> +  + </v>
      </c>
      <c r="S104" s="15">
        <f t="shared" si="11"/>
        <v>0</v>
      </c>
      <c r="T104" s="5" t="str">
        <f t="shared" si="12"/>
        <v/>
      </c>
      <c r="U104" s="5" t="str">
        <f t="shared" si="9"/>
        <v xml:space="preserve">This Bundle Contains: 1  + 1  + 1 </v>
      </c>
      <c r="X104" s="17" t="str">
        <f t="shared" si="13"/>
        <v/>
      </c>
    </row>
    <row r="105" spans="17:24">
      <c r="Q105" s="3" t="str">
        <f t="shared" si="10"/>
        <v xml:space="preserve"> +  + </v>
      </c>
      <c r="S105" s="15">
        <f t="shared" si="11"/>
        <v>0</v>
      </c>
      <c r="T105" s="5" t="str">
        <f t="shared" si="12"/>
        <v/>
      </c>
      <c r="U105" s="5" t="str">
        <f t="shared" si="9"/>
        <v xml:space="preserve">This Bundle Contains: 1  + 1  + 1 </v>
      </c>
      <c r="X105" s="17" t="str">
        <f t="shared" si="13"/>
        <v/>
      </c>
    </row>
    <row r="106" spans="17:24">
      <c r="Q106" s="3" t="str">
        <f t="shared" si="10"/>
        <v xml:space="preserve"> +  + </v>
      </c>
      <c r="S106" s="15">
        <f t="shared" si="11"/>
        <v>0</v>
      </c>
      <c r="T106" s="5" t="str">
        <f t="shared" si="12"/>
        <v/>
      </c>
      <c r="U106" s="5" t="str">
        <f t="shared" si="9"/>
        <v xml:space="preserve">This Bundle Contains: 1  + 1  + 1 </v>
      </c>
      <c r="X106" s="17" t="str">
        <f t="shared" si="13"/>
        <v/>
      </c>
    </row>
    <row r="107" spans="17:24">
      <c r="Q107" s="3" t="str">
        <f t="shared" si="10"/>
        <v xml:space="preserve"> +  + </v>
      </c>
      <c r="S107" s="15">
        <f t="shared" si="11"/>
        <v>0</v>
      </c>
      <c r="T107" s="5" t="str">
        <f t="shared" si="12"/>
        <v/>
      </c>
      <c r="U107" s="5" t="str">
        <f t="shared" si="9"/>
        <v xml:space="preserve">This Bundle Contains: 1  + 1  + 1 </v>
      </c>
      <c r="X107" s="17" t="str">
        <f t="shared" si="13"/>
        <v/>
      </c>
    </row>
    <row r="108" spans="17:24">
      <c r="Q108" s="3" t="str">
        <f t="shared" si="10"/>
        <v xml:space="preserve"> +  + </v>
      </c>
      <c r="S108" s="15">
        <f t="shared" si="11"/>
        <v>0</v>
      </c>
      <c r="T108" s="5" t="str">
        <f t="shared" si="12"/>
        <v/>
      </c>
      <c r="U108" s="5" t="str">
        <f t="shared" si="9"/>
        <v xml:space="preserve">This Bundle Contains: 1  + 1  + 1 </v>
      </c>
      <c r="X108" s="17" t="str">
        <f t="shared" si="13"/>
        <v/>
      </c>
    </row>
    <row r="109" spans="17:24">
      <c r="Q109" s="3" t="str">
        <f t="shared" si="10"/>
        <v xml:space="preserve"> +  + </v>
      </c>
      <c r="S109" s="15">
        <f t="shared" si="11"/>
        <v>0</v>
      </c>
      <c r="T109" s="5" t="str">
        <f t="shared" si="12"/>
        <v/>
      </c>
      <c r="U109" s="5" t="str">
        <f t="shared" si="9"/>
        <v xml:space="preserve">This Bundle Contains: 1  + 1  + 1 </v>
      </c>
      <c r="X109" s="17" t="str">
        <f t="shared" si="13"/>
        <v/>
      </c>
    </row>
    <row r="110" spans="17:24">
      <c r="Q110" s="3" t="str">
        <f t="shared" si="10"/>
        <v xml:space="preserve"> +  + </v>
      </c>
      <c r="S110" s="15">
        <f t="shared" si="11"/>
        <v>0</v>
      </c>
      <c r="T110" s="5" t="str">
        <f t="shared" si="12"/>
        <v/>
      </c>
      <c r="U110" s="5" t="str">
        <f t="shared" si="9"/>
        <v xml:space="preserve">This Bundle Contains: 1  + 1  + 1 </v>
      </c>
      <c r="X110" s="17" t="str">
        <f t="shared" si="13"/>
        <v/>
      </c>
    </row>
    <row r="111" spans="17:24">
      <c r="Q111" s="3" t="str">
        <f t="shared" si="10"/>
        <v xml:space="preserve"> +  + </v>
      </c>
      <c r="S111" s="15">
        <f t="shared" si="11"/>
        <v>0</v>
      </c>
      <c r="T111" s="5" t="str">
        <f t="shared" si="12"/>
        <v/>
      </c>
      <c r="U111" s="5" t="str">
        <f t="shared" si="9"/>
        <v xml:space="preserve">This Bundle Contains: 1  + 1  + 1 </v>
      </c>
      <c r="X111" s="17" t="str">
        <f t="shared" si="13"/>
        <v/>
      </c>
    </row>
    <row r="112" spans="17:24">
      <c r="Q112" s="3" t="str">
        <f t="shared" si="10"/>
        <v xml:space="preserve"> +  + </v>
      </c>
      <c r="S112" s="15">
        <f t="shared" si="11"/>
        <v>0</v>
      </c>
      <c r="T112" s="5" t="str">
        <f t="shared" si="12"/>
        <v/>
      </c>
      <c r="U112" s="5" t="str">
        <f t="shared" si="9"/>
        <v xml:space="preserve">This Bundle Contains: 1  + 1  + 1 </v>
      </c>
      <c r="X112" s="17" t="str">
        <f t="shared" si="13"/>
        <v/>
      </c>
    </row>
    <row r="113" spans="17:24">
      <c r="Q113" s="3" t="str">
        <f t="shared" si="10"/>
        <v xml:space="preserve"> +  + </v>
      </c>
      <c r="S113" s="15">
        <f t="shared" si="11"/>
        <v>0</v>
      </c>
      <c r="T113" s="5" t="str">
        <f t="shared" si="12"/>
        <v/>
      </c>
      <c r="U113" s="5" t="str">
        <f t="shared" si="9"/>
        <v xml:space="preserve">This Bundle Contains: 1  + 1  + 1 </v>
      </c>
      <c r="X113" s="17" t="str">
        <f t="shared" si="13"/>
        <v/>
      </c>
    </row>
    <row r="114" spans="17:24">
      <c r="Q114" s="3" t="str">
        <f t="shared" si="10"/>
        <v xml:space="preserve"> +  + </v>
      </c>
      <c r="S114" s="15">
        <f t="shared" si="11"/>
        <v>0</v>
      </c>
      <c r="T114" s="5" t="str">
        <f t="shared" si="12"/>
        <v/>
      </c>
      <c r="U114" s="5" t="str">
        <f t="shared" si="9"/>
        <v xml:space="preserve">This Bundle Contains: 1  + 1  + 1 </v>
      </c>
      <c r="X114" s="17" t="str">
        <f t="shared" si="13"/>
        <v/>
      </c>
    </row>
    <row r="115" spans="17:24">
      <c r="Q115" s="3" t="str">
        <f t="shared" si="10"/>
        <v xml:space="preserve"> +  + </v>
      </c>
      <c r="S115" s="15">
        <f t="shared" si="11"/>
        <v>0</v>
      </c>
      <c r="T115" s="5" t="str">
        <f t="shared" si="12"/>
        <v/>
      </c>
      <c r="U115" s="5" t="str">
        <f t="shared" si="9"/>
        <v xml:space="preserve">This Bundle Contains: 1  + 1  + 1 </v>
      </c>
      <c r="X115" s="17" t="str">
        <f t="shared" si="13"/>
        <v/>
      </c>
    </row>
    <row r="116" spans="17:24">
      <c r="Q116" s="3" t="str">
        <f t="shared" si="10"/>
        <v xml:space="preserve"> +  + </v>
      </c>
      <c r="S116" s="15">
        <f t="shared" si="11"/>
        <v>0</v>
      </c>
      <c r="T116" s="5" t="str">
        <f t="shared" si="12"/>
        <v/>
      </c>
      <c r="U116" s="5" t="str">
        <f t="shared" si="9"/>
        <v xml:space="preserve">This Bundle Contains: 1  + 1  + 1 </v>
      </c>
      <c r="X116" s="17" t="str">
        <f t="shared" si="13"/>
        <v/>
      </c>
    </row>
    <row r="117" spans="17:24">
      <c r="Q117" s="3" t="str">
        <f t="shared" si="10"/>
        <v xml:space="preserve"> +  + </v>
      </c>
      <c r="S117" s="15">
        <f t="shared" si="11"/>
        <v>0</v>
      </c>
      <c r="T117" s="5" t="str">
        <f t="shared" si="12"/>
        <v/>
      </c>
      <c r="U117" s="5" t="str">
        <f t="shared" si="9"/>
        <v xml:space="preserve">This Bundle Contains: 1  + 1  + 1 </v>
      </c>
      <c r="X117" s="17" t="str">
        <f t="shared" si="13"/>
        <v/>
      </c>
    </row>
    <row r="118" spans="17:24">
      <c r="Q118" s="3" t="str">
        <f t="shared" si="10"/>
        <v xml:space="preserve"> +  + </v>
      </c>
      <c r="S118" s="15">
        <f t="shared" si="11"/>
        <v>0</v>
      </c>
      <c r="T118" s="5" t="str">
        <f t="shared" si="12"/>
        <v/>
      </c>
      <c r="U118" s="5" t="str">
        <f t="shared" si="9"/>
        <v xml:space="preserve">This Bundle Contains: 1  + 1  + 1 </v>
      </c>
      <c r="X118" s="17" t="str">
        <f t="shared" si="13"/>
        <v/>
      </c>
    </row>
    <row r="119" spans="17:24">
      <c r="Q119" s="3" t="str">
        <f t="shared" si="10"/>
        <v xml:space="preserve"> +  + </v>
      </c>
      <c r="S119" s="15">
        <f t="shared" si="11"/>
        <v>0</v>
      </c>
      <c r="T119" s="5" t="str">
        <f t="shared" si="12"/>
        <v/>
      </c>
      <c r="U119" s="5" t="str">
        <f t="shared" si="9"/>
        <v xml:space="preserve">This Bundle Contains: 1  + 1  + 1 </v>
      </c>
      <c r="X119" s="17" t="str">
        <f t="shared" si="13"/>
        <v/>
      </c>
    </row>
    <row r="120" spans="17:24">
      <c r="Q120" s="3" t="str">
        <f t="shared" si="10"/>
        <v xml:space="preserve"> +  + </v>
      </c>
      <c r="S120" s="15">
        <f t="shared" si="11"/>
        <v>0</v>
      </c>
      <c r="T120" s="5" t="str">
        <f t="shared" si="12"/>
        <v/>
      </c>
      <c r="U120" s="5" t="str">
        <f t="shared" si="9"/>
        <v xml:space="preserve">This Bundle Contains: 1  + 1  + 1 </v>
      </c>
      <c r="X120" s="17" t="str">
        <f t="shared" si="13"/>
        <v/>
      </c>
    </row>
    <row r="121" spans="17:24">
      <c r="Q121" s="3" t="str">
        <f t="shared" si="10"/>
        <v xml:space="preserve"> +  + </v>
      </c>
      <c r="S121" s="15">
        <f t="shared" si="11"/>
        <v>0</v>
      </c>
      <c r="T121" s="5" t="str">
        <f t="shared" si="12"/>
        <v/>
      </c>
      <c r="U121" s="5" t="str">
        <f t="shared" si="9"/>
        <v xml:space="preserve">This Bundle Contains: 1  + 1  + 1 </v>
      </c>
      <c r="X121" s="17" t="str">
        <f t="shared" si="13"/>
        <v/>
      </c>
    </row>
    <row r="122" spans="17:24">
      <c r="Q122" s="3" t="str">
        <f t="shared" si="10"/>
        <v xml:space="preserve"> +  + </v>
      </c>
      <c r="S122" s="15">
        <f t="shared" si="11"/>
        <v>0</v>
      </c>
      <c r="T122" s="5" t="str">
        <f t="shared" si="12"/>
        <v/>
      </c>
      <c r="U122" s="5" t="str">
        <f t="shared" si="9"/>
        <v xml:space="preserve">This Bundle Contains: 1  + 1  + 1 </v>
      </c>
      <c r="X122" s="17" t="str">
        <f t="shared" si="13"/>
        <v/>
      </c>
    </row>
    <row r="123" spans="17:24">
      <c r="Q123" s="3" t="str">
        <f t="shared" si="10"/>
        <v xml:space="preserve"> +  + </v>
      </c>
      <c r="S123" s="15">
        <f t="shared" si="11"/>
        <v>0</v>
      </c>
      <c r="T123" s="5" t="str">
        <f t="shared" si="12"/>
        <v/>
      </c>
      <c r="U123" s="5" t="str">
        <f t="shared" si="9"/>
        <v xml:space="preserve">This Bundle Contains: 1  + 1  + 1 </v>
      </c>
      <c r="X123" s="17" t="str">
        <f t="shared" si="13"/>
        <v/>
      </c>
    </row>
    <row r="124" spans="17:24">
      <c r="Q124" s="3" t="str">
        <f t="shared" si="10"/>
        <v xml:space="preserve"> +  + </v>
      </c>
      <c r="S124" s="15">
        <f t="shared" si="11"/>
        <v>0</v>
      </c>
      <c r="T124" s="5" t="str">
        <f t="shared" si="12"/>
        <v/>
      </c>
      <c r="U124" s="5" t="str">
        <f t="shared" si="9"/>
        <v xml:space="preserve">This Bundle Contains: 1  + 1  + 1 </v>
      </c>
      <c r="X124" s="17" t="str">
        <f t="shared" si="13"/>
        <v/>
      </c>
    </row>
    <row r="125" spans="17:24">
      <c r="Q125" s="3" t="str">
        <f t="shared" si="10"/>
        <v xml:space="preserve"> +  + </v>
      </c>
      <c r="S125" s="15">
        <f t="shared" si="11"/>
        <v>0</v>
      </c>
      <c r="T125" s="5" t="str">
        <f t="shared" si="12"/>
        <v/>
      </c>
      <c r="U125" s="5" t="str">
        <f t="shared" si="9"/>
        <v xml:space="preserve">This Bundle Contains: 1  + 1  + 1 </v>
      </c>
      <c r="X125" s="17" t="str">
        <f t="shared" si="13"/>
        <v/>
      </c>
    </row>
    <row r="126" spans="17:24">
      <c r="Q126" s="3" t="str">
        <f t="shared" si="10"/>
        <v xml:space="preserve"> +  + </v>
      </c>
      <c r="S126" s="15">
        <f t="shared" si="11"/>
        <v>0</v>
      </c>
      <c r="T126" s="5" t="str">
        <f t="shared" si="12"/>
        <v/>
      </c>
      <c r="U126" s="5" t="str">
        <f t="shared" si="9"/>
        <v xml:space="preserve">This Bundle Contains: 1  + 1  + 1 </v>
      </c>
      <c r="X126" s="17" t="str">
        <f t="shared" si="13"/>
        <v/>
      </c>
    </row>
    <row r="127" spans="17:24">
      <c r="Q127" s="3" t="str">
        <f t="shared" si="10"/>
        <v xml:space="preserve"> +  + </v>
      </c>
      <c r="S127" s="15">
        <f t="shared" si="11"/>
        <v>0</v>
      </c>
      <c r="T127" s="5" t="str">
        <f t="shared" si="12"/>
        <v/>
      </c>
      <c r="U127" s="5" t="str">
        <f t="shared" si="9"/>
        <v xml:space="preserve">This Bundle Contains: 1  + 1  + 1 </v>
      </c>
      <c r="X127" s="17" t="str">
        <f t="shared" si="13"/>
        <v/>
      </c>
    </row>
    <row r="128" spans="17:24">
      <c r="Q128" s="3" t="str">
        <f t="shared" ref="Q128:Q149" si="14">B128 &amp; " + " &amp; E128 &amp; " + " &amp; I128 &amp; " + " &amp; M128</f>
        <v xml:space="preserve"> +  +  + </v>
      </c>
      <c r="S128" s="15">
        <f t="shared" si="11"/>
        <v>0</v>
      </c>
      <c r="T128" s="5" t="str">
        <f t="shared" si="12"/>
        <v/>
      </c>
      <c r="U128" s="5" t="str">
        <f t="shared" si="9"/>
        <v xml:space="preserve">This Bundle Contains: 1  + 1  + 1 </v>
      </c>
      <c r="X128" s="17" t="str">
        <f t="shared" si="13"/>
        <v/>
      </c>
    </row>
    <row r="129" spans="17:24">
      <c r="Q129" s="3" t="str">
        <f t="shared" si="14"/>
        <v xml:space="preserve"> +  +  + </v>
      </c>
      <c r="S129" s="15">
        <f t="shared" si="11"/>
        <v>0</v>
      </c>
      <c r="T129" s="5" t="str">
        <f t="shared" si="12"/>
        <v/>
      </c>
      <c r="U129" s="5" t="str">
        <f t="shared" si="9"/>
        <v xml:space="preserve">This Bundle Contains: 1  + 1  + 1 </v>
      </c>
      <c r="X129" s="17" t="str">
        <f t="shared" si="13"/>
        <v/>
      </c>
    </row>
    <row r="130" spans="17:24">
      <c r="Q130" s="3" t="str">
        <f t="shared" si="14"/>
        <v xml:space="preserve"> +  +  + </v>
      </c>
      <c r="S130" s="15">
        <f t="shared" si="11"/>
        <v>0</v>
      </c>
      <c r="T130" s="5" t="str">
        <f t="shared" si="12"/>
        <v/>
      </c>
      <c r="U130" s="5" t="str">
        <f t="shared" ref="U130:U149" si="15" xml:space="preserve"> "This Bundle Contains: 1 " &amp; B130 &amp; " + 1 " &amp;  E130 &amp; " + 1 " &amp;  I130 &amp; " + 1 " &amp; M130</f>
        <v xml:space="preserve">This Bundle Contains: 1  + 1  + 1  + 1 </v>
      </c>
      <c r="X130" s="17" t="str">
        <f t="shared" si="13"/>
        <v/>
      </c>
    </row>
    <row r="131" spans="17:24">
      <c r="Q131" s="3" t="str">
        <f t="shared" si="14"/>
        <v xml:space="preserve"> +  +  + </v>
      </c>
      <c r="S131" s="15">
        <f t="shared" si="11"/>
        <v>0</v>
      </c>
      <c r="T131" s="5" t="str">
        <f t="shared" si="12"/>
        <v/>
      </c>
      <c r="U131" s="5" t="str">
        <f t="shared" si="15"/>
        <v xml:space="preserve">This Bundle Contains: 1  + 1  + 1  + 1 </v>
      </c>
      <c r="X131" s="17" t="str">
        <f t="shared" si="13"/>
        <v/>
      </c>
    </row>
    <row r="132" spans="17:24">
      <c r="Q132" s="3" t="str">
        <f t="shared" si="14"/>
        <v xml:space="preserve"> +  +  + </v>
      </c>
      <c r="S132" s="15">
        <f t="shared" si="11"/>
        <v>0</v>
      </c>
      <c r="T132" s="5" t="str">
        <f t="shared" si="12"/>
        <v/>
      </c>
      <c r="U132" s="5" t="str">
        <f t="shared" si="15"/>
        <v xml:space="preserve">This Bundle Contains: 1  + 1  + 1  + 1 </v>
      </c>
      <c r="X132" s="17" t="str">
        <f t="shared" si="13"/>
        <v/>
      </c>
    </row>
    <row r="133" spans="17:24">
      <c r="Q133" s="3" t="str">
        <f t="shared" si="14"/>
        <v xml:space="preserve"> +  +  + </v>
      </c>
      <c r="S133" s="15">
        <f t="shared" si="11"/>
        <v>0</v>
      </c>
      <c r="T133" s="5" t="str">
        <f t="shared" si="12"/>
        <v/>
      </c>
      <c r="U133" s="5" t="str">
        <f t="shared" si="15"/>
        <v xml:space="preserve">This Bundle Contains: 1  + 1  + 1  + 1 </v>
      </c>
      <c r="X133" s="17" t="str">
        <f t="shared" si="13"/>
        <v/>
      </c>
    </row>
    <row r="134" spans="17:24">
      <c r="Q134" s="3" t="str">
        <f t="shared" si="14"/>
        <v xml:space="preserve"> +  +  + </v>
      </c>
      <c r="S134" s="15">
        <f t="shared" si="11"/>
        <v>0</v>
      </c>
      <c r="T134" s="5" t="str">
        <f t="shared" si="12"/>
        <v/>
      </c>
      <c r="U134" s="5" t="str">
        <f t="shared" si="15"/>
        <v xml:space="preserve">This Bundle Contains: 1  + 1  + 1  + 1 </v>
      </c>
      <c r="X134" s="17" t="str">
        <f t="shared" si="13"/>
        <v/>
      </c>
    </row>
    <row r="135" spans="17:24">
      <c r="Q135" s="3" t="str">
        <f t="shared" si="14"/>
        <v xml:space="preserve"> +  +  + </v>
      </c>
      <c r="S135" s="15">
        <f t="shared" si="11"/>
        <v>0</v>
      </c>
      <c r="T135" s="5" t="str">
        <f t="shared" si="12"/>
        <v/>
      </c>
      <c r="U135" s="5" t="str">
        <f t="shared" si="15"/>
        <v xml:space="preserve">This Bundle Contains: 1  + 1  + 1  + 1 </v>
      </c>
      <c r="X135" s="17" t="str">
        <f t="shared" si="13"/>
        <v/>
      </c>
    </row>
    <row r="136" spans="17:24">
      <c r="Q136" s="3" t="str">
        <f t="shared" si="14"/>
        <v xml:space="preserve"> +  +  + </v>
      </c>
      <c r="S136" s="15">
        <f t="shared" si="11"/>
        <v>0</v>
      </c>
      <c r="T136" s="5" t="str">
        <f t="shared" si="12"/>
        <v/>
      </c>
      <c r="U136" s="5" t="str">
        <f t="shared" si="15"/>
        <v xml:space="preserve">This Bundle Contains: 1  + 1  + 1  + 1 </v>
      </c>
      <c r="X136" s="17" t="str">
        <f t="shared" si="13"/>
        <v/>
      </c>
    </row>
    <row r="137" spans="17:24">
      <c r="Q137" s="3" t="str">
        <f t="shared" si="14"/>
        <v xml:space="preserve"> +  +  + </v>
      </c>
      <c r="S137" s="15">
        <f t="shared" si="11"/>
        <v>0</v>
      </c>
      <c r="T137" s="5" t="str">
        <f t="shared" si="12"/>
        <v/>
      </c>
      <c r="U137" s="5" t="str">
        <f t="shared" si="15"/>
        <v xml:space="preserve">This Bundle Contains: 1  + 1  + 1  + 1 </v>
      </c>
      <c r="X137" s="17" t="str">
        <f t="shared" si="13"/>
        <v/>
      </c>
    </row>
    <row r="138" spans="17:24">
      <c r="Q138" s="3" t="str">
        <f t="shared" si="14"/>
        <v xml:space="preserve"> +  +  + </v>
      </c>
      <c r="S138" s="15">
        <f t="shared" si="11"/>
        <v>0</v>
      </c>
      <c r="T138" s="5" t="str">
        <f t="shared" si="12"/>
        <v/>
      </c>
      <c r="U138" s="5" t="str">
        <f t="shared" si="15"/>
        <v xml:space="preserve">This Bundle Contains: 1  + 1  + 1  + 1 </v>
      </c>
      <c r="X138" s="17" t="str">
        <f t="shared" si="13"/>
        <v/>
      </c>
    </row>
    <row r="139" spans="17:24">
      <c r="Q139" s="3" t="str">
        <f t="shared" si="14"/>
        <v xml:space="preserve"> +  +  + </v>
      </c>
      <c r="S139" s="15">
        <f t="shared" si="11"/>
        <v>0</v>
      </c>
      <c r="T139" s="5" t="str">
        <f t="shared" si="12"/>
        <v/>
      </c>
      <c r="U139" s="5" t="str">
        <f t="shared" si="15"/>
        <v xml:space="preserve">This Bundle Contains: 1  + 1  + 1  + 1 </v>
      </c>
      <c r="X139" s="17" t="str">
        <f t="shared" si="13"/>
        <v/>
      </c>
    </row>
    <row r="140" spans="17:24">
      <c r="Q140" s="3" t="str">
        <f t="shared" si="14"/>
        <v xml:space="preserve"> +  +  + </v>
      </c>
      <c r="S140" s="15">
        <f t="shared" si="11"/>
        <v>0</v>
      </c>
      <c r="T140" s="5" t="str">
        <f t="shared" si="12"/>
        <v/>
      </c>
      <c r="U140" s="5" t="str">
        <f t="shared" si="15"/>
        <v xml:space="preserve">This Bundle Contains: 1  + 1  + 1  + 1 </v>
      </c>
      <c r="X140" s="17" t="str">
        <f t="shared" si="13"/>
        <v/>
      </c>
    </row>
    <row r="141" spans="17:24">
      <c r="Q141" s="3" t="str">
        <f t="shared" si="14"/>
        <v xml:space="preserve"> +  +  + </v>
      </c>
      <c r="S141" s="15">
        <f t="shared" si="11"/>
        <v>0</v>
      </c>
      <c r="T141" s="5" t="str">
        <f t="shared" si="12"/>
        <v/>
      </c>
      <c r="U141" s="5" t="str">
        <f t="shared" si="15"/>
        <v xml:space="preserve">This Bundle Contains: 1  + 1  + 1  + 1 </v>
      </c>
      <c r="X141" s="17" t="str">
        <f t="shared" si="13"/>
        <v/>
      </c>
    </row>
    <row r="142" spans="17:24">
      <c r="Q142" s="3" t="str">
        <f t="shared" si="14"/>
        <v xml:space="preserve"> +  +  + </v>
      </c>
      <c r="S142" s="15">
        <f t="shared" si="11"/>
        <v>0</v>
      </c>
      <c r="T142" s="5" t="str">
        <f t="shared" si="12"/>
        <v/>
      </c>
      <c r="U142" s="5" t="str">
        <f t="shared" si="15"/>
        <v xml:space="preserve">This Bundle Contains: 1  + 1  + 1  + 1 </v>
      </c>
      <c r="X142" s="17" t="str">
        <f t="shared" si="13"/>
        <v/>
      </c>
    </row>
    <row r="143" spans="17:24">
      <c r="Q143" s="3" t="str">
        <f t="shared" si="14"/>
        <v xml:space="preserve"> +  +  + </v>
      </c>
      <c r="S143" s="15">
        <f t="shared" si="11"/>
        <v>0</v>
      </c>
      <c r="T143" s="5" t="str">
        <f t="shared" si="12"/>
        <v/>
      </c>
      <c r="U143" s="5" t="str">
        <f t="shared" si="15"/>
        <v xml:space="preserve">This Bundle Contains: 1  + 1  + 1  + 1 </v>
      </c>
      <c r="X143" s="17" t="str">
        <f t="shared" si="13"/>
        <v/>
      </c>
    </row>
    <row r="144" spans="17:24">
      <c r="Q144" s="3" t="str">
        <f t="shared" si="14"/>
        <v xml:space="preserve"> +  +  + </v>
      </c>
      <c r="S144" s="15">
        <f t="shared" si="11"/>
        <v>0</v>
      </c>
      <c r="T144" s="5" t="str">
        <f t="shared" si="12"/>
        <v/>
      </c>
      <c r="U144" s="5" t="str">
        <f t="shared" si="15"/>
        <v xml:space="preserve">This Bundle Contains: 1  + 1  + 1  + 1 </v>
      </c>
      <c r="X144" s="17" t="str">
        <f t="shared" si="13"/>
        <v/>
      </c>
    </row>
    <row r="145" spans="17:24">
      <c r="Q145" s="3" t="str">
        <f t="shared" si="14"/>
        <v xml:space="preserve"> +  +  + </v>
      </c>
      <c r="S145" s="15">
        <f t="shared" si="11"/>
        <v>0</v>
      </c>
      <c r="T145" s="5" t="str">
        <f t="shared" si="12"/>
        <v/>
      </c>
      <c r="U145" s="5" t="str">
        <f t="shared" si="15"/>
        <v xml:space="preserve">This Bundle Contains: 1  + 1  + 1  + 1 </v>
      </c>
      <c r="X145" s="17" t="str">
        <f t="shared" si="13"/>
        <v/>
      </c>
    </row>
    <row r="146" spans="17:24">
      <c r="Q146" s="3" t="str">
        <f t="shared" si="14"/>
        <v xml:space="preserve"> +  +  + </v>
      </c>
      <c r="S146" s="15">
        <f t="shared" si="11"/>
        <v>0</v>
      </c>
      <c r="T146" s="5" t="str">
        <f t="shared" si="12"/>
        <v/>
      </c>
      <c r="U146" s="5" t="str">
        <f t="shared" si="15"/>
        <v xml:space="preserve">This Bundle Contains: 1  + 1  + 1  + 1 </v>
      </c>
      <c r="X146" s="17" t="str">
        <f t="shared" si="13"/>
        <v/>
      </c>
    </row>
    <row r="147" spans="17:24">
      <c r="Q147" s="3" t="str">
        <f t="shared" si="14"/>
        <v xml:space="preserve"> +  +  + </v>
      </c>
      <c r="S147" s="15">
        <f t="shared" si="11"/>
        <v>0</v>
      </c>
      <c r="T147" s="5" t="str">
        <f t="shared" si="12"/>
        <v/>
      </c>
      <c r="U147" s="5" t="str">
        <f t="shared" si="15"/>
        <v xml:space="preserve">This Bundle Contains: 1  + 1  + 1  + 1 </v>
      </c>
      <c r="X147" s="17" t="str">
        <f t="shared" si="13"/>
        <v/>
      </c>
    </row>
    <row r="148" spans="17:24">
      <c r="Q148" s="3" t="str">
        <f t="shared" si="14"/>
        <v xml:space="preserve"> +  +  + </v>
      </c>
      <c r="S148" s="15">
        <f t="shared" si="11"/>
        <v>0</v>
      </c>
      <c r="T148" s="5" t="str">
        <f t="shared" si="12"/>
        <v/>
      </c>
      <c r="U148" s="5" t="str">
        <f t="shared" si="15"/>
        <v xml:space="preserve">This Bundle Contains: 1  + 1  + 1  + 1 </v>
      </c>
      <c r="X148" s="17" t="str">
        <f t="shared" si="13"/>
        <v/>
      </c>
    </row>
    <row r="149" spans="17:24">
      <c r="Q149" s="3" t="str">
        <f t="shared" si="14"/>
        <v xml:space="preserve"> +  +  + </v>
      </c>
      <c r="S149" s="15">
        <f t="shared" si="11"/>
        <v>0</v>
      </c>
      <c r="T149" s="5" t="str">
        <f t="shared" si="12"/>
        <v/>
      </c>
      <c r="U149" s="5" t="str">
        <f t="shared" si="15"/>
        <v xml:space="preserve">This Bundle Contains: 1  + 1  + 1  + 1 </v>
      </c>
      <c r="X149" s="17" t="str">
        <f t="shared" si="13"/>
        <v/>
      </c>
    </row>
    <row r="150" spans="17:24">
      <c r="Q150" s="3" t="str">
        <f t="shared" ref="Q150:Q157" si="16">B150 &amp; " + " &amp; E150 &amp; " + " &amp; I150 &amp; " + " &amp; M150</f>
        <v xml:space="preserve"> +  +  + </v>
      </c>
      <c r="S150" s="15">
        <f t="shared" ref="S150:S157" si="17">D150+G150+K150+O150</f>
        <v>0</v>
      </c>
      <c r="T150" s="5" t="str">
        <f t="shared" ref="T150:T157" si="18">C150 &amp; F150 &amp; J150 &amp;N150</f>
        <v/>
      </c>
      <c r="U150" s="5" t="str">
        <f t="shared" ref="U150:U157" si="19" xml:space="preserve"> "This Bundle Contains: 1 " &amp; B150 &amp; " + 1 " &amp;  E150 &amp; " + 1 " &amp;  I150 &amp; " + 1 " &amp; M150</f>
        <v xml:space="preserve">This Bundle Contains: 1  + 1  + 1  + 1 </v>
      </c>
      <c r="X150" s="17" t="str">
        <f t="shared" ref="X150:X157" si="20">V150&amp;W150</f>
        <v/>
      </c>
    </row>
    <row r="151" spans="17:24">
      <c r="Q151" s="3" t="str">
        <f t="shared" si="16"/>
        <v xml:space="preserve"> +  +  + </v>
      </c>
      <c r="S151" s="15">
        <f t="shared" si="17"/>
        <v>0</v>
      </c>
      <c r="T151" s="5" t="str">
        <f t="shared" si="18"/>
        <v/>
      </c>
      <c r="U151" s="5" t="str">
        <f t="shared" si="19"/>
        <v xml:space="preserve">This Bundle Contains: 1  + 1  + 1  + 1 </v>
      </c>
      <c r="X151" s="17" t="str">
        <f t="shared" si="20"/>
        <v/>
      </c>
    </row>
    <row r="152" spans="17:24">
      <c r="Q152" s="3" t="str">
        <f t="shared" si="16"/>
        <v xml:space="preserve"> +  +  + </v>
      </c>
      <c r="S152" s="15">
        <f t="shared" si="17"/>
        <v>0</v>
      </c>
      <c r="T152" s="5" t="str">
        <f t="shared" si="18"/>
        <v/>
      </c>
      <c r="U152" s="5" t="str">
        <f t="shared" si="19"/>
        <v xml:space="preserve">This Bundle Contains: 1  + 1  + 1  + 1 </v>
      </c>
      <c r="X152" s="17" t="str">
        <f t="shared" si="20"/>
        <v/>
      </c>
    </row>
    <row r="153" spans="17:24">
      <c r="Q153" s="3" t="str">
        <f t="shared" si="16"/>
        <v xml:space="preserve"> +  +  + </v>
      </c>
      <c r="S153" s="15">
        <f t="shared" si="17"/>
        <v>0</v>
      </c>
      <c r="T153" s="5" t="str">
        <f t="shared" si="18"/>
        <v/>
      </c>
      <c r="U153" s="5" t="str">
        <f t="shared" si="19"/>
        <v xml:space="preserve">This Bundle Contains: 1  + 1  + 1  + 1 </v>
      </c>
      <c r="X153" s="17" t="str">
        <f t="shared" si="20"/>
        <v/>
      </c>
    </row>
    <row r="154" spans="17:24">
      <c r="Q154" s="3" t="str">
        <f t="shared" si="16"/>
        <v xml:space="preserve"> +  +  + </v>
      </c>
      <c r="S154" s="15">
        <f t="shared" si="17"/>
        <v>0</v>
      </c>
      <c r="T154" s="5" t="str">
        <f t="shared" si="18"/>
        <v/>
      </c>
      <c r="U154" s="5" t="str">
        <f t="shared" si="19"/>
        <v xml:space="preserve">This Bundle Contains: 1  + 1  + 1  + 1 </v>
      </c>
      <c r="X154" s="17" t="str">
        <f t="shared" si="20"/>
        <v/>
      </c>
    </row>
    <row r="155" spans="17:24">
      <c r="Q155" s="3" t="str">
        <f t="shared" si="16"/>
        <v xml:space="preserve"> +  +  + </v>
      </c>
      <c r="S155" s="15">
        <f t="shared" si="17"/>
        <v>0</v>
      </c>
      <c r="T155" s="5" t="str">
        <f t="shared" si="18"/>
        <v/>
      </c>
      <c r="U155" s="5" t="str">
        <f t="shared" si="19"/>
        <v xml:space="preserve">This Bundle Contains: 1  + 1  + 1  + 1 </v>
      </c>
      <c r="X155" s="17" t="str">
        <f t="shared" si="20"/>
        <v/>
      </c>
    </row>
    <row r="156" spans="17:24">
      <c r="Q156" s="3" t="str">
        <f t="shared" si="16"/>
        <v xml:space="preserve"> +  +  + </v>
      </c>
      <c r="S156" s="15">
        <f t="shared" si="17"/>
        <v>0</v>
      </c>
      <c r="T156" s="5" t="str">
        <f t="shared" si="18"/>
        <v/>
      </c>
      <c r="U156" s="5" t="str">
        <f t="shared" si="19"/>
        <v xml:space="preserve">This Bundle Contains: 1  + 1  + 1  + 1 </v>
      </c>
      <c r="X156" s="17" t="str">
        <f t="shared" si="20"/>
        <v/>
      </c>
    </row>
    <row r="157" spans="17:24">
      <c r="Q157" s="3" t="str">
        <f t="shared" si="16"/>
        <v xml:space="preserve"> +  +  + </v>
      </c>
      <c r="S157" s="15">
        <f t="shared" si="17"/>
        <v>0</v>
      </c>
      <c r="T157" s="5" t="str">
        <f t="shared" si="18"/>
        <v/>
      </c>
      <c r="U157" s="5" t="str">
        <f t="shared" si="19"/>
        <v xml:space="preserve">This Bundle Contains: 1  + 1  + 1  + 1 </v>
      </c>
      <c r="X157" s="17" t="str">
        <f t="shared" si="20"/>
        <v/>
      </c>
    </row>
  </sheetData>
  <phoneticPr fontId="18"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68"/>
  <sheetViews>
    <sheetView topLeftCell="AC1" workbookViewId="0">
      <selection activeCell="C5" sqref="C5"/>
    </sheetView>
  </sheetViews>
  <sheetFormatPr defaultRowHeight="14.25"/>
  <cols>
    <col min="2" max="2" width="19.1328125" bestFit="1" customWidth="1"/>
    <col min="3" max="3" width="46.1328125" bestFit="1" customWidth="1"/>
    <col min="11" max="11" width="36.33203125" customWidth="1"/>
    <col min="27" max="67" width="0.53125" customWidth="1"/>
    <col min="77" max="77" width="112.53125" customWidth="1"/>
    <col min="79" max="79" width="128.1328125" customWidth="1"/>
  </cols>
  <sheetData>
    <row r="1" spans="1:85">
      <c r="A1" s="92" t="s">
        <v>1369</v>
      </c>
      <c r="B1" s="15" t="s">
        <v>1</v>
      </c>
      <c r="C1" s="93" t="s">
        <v>1370</v>
      </c>
      <c r="D1" s="15" t="s">
        <v>1371</v>
      </c>
      <c r="E1" s="15" t="s">
        <v>1372</v>
      </c>
      <c r="F1" s="15" t="s">
        <v>98</v>
      </c>
      <c r="G1" s="15" t="s">
        <v>1373</v>
      </c>
      <c r="H1" s="15" t="s">
        <v>1374</v>
      </c>
      <c r="I1" s="15" t="s">
        <v>97</v>
      </c>
      <c r="J1" s="15" t="s">
        <v>1375</v>
      </c>
      <c r="K1" s="16" t="s">
        <v>1376</v>
      </c>
      <c r="L1" s="15" t="s">
        <v>1371</v>
      </c>
      <c r="M1" s="15" t="s">
        <v>1372</v>
      </c>
      <c r="N1" s="15" t="s">
        <v>98</v>
      </c>
      <c r="O1" s="15" t="s">
        <v>1377</v>
      </c>
      <c r="P1" s="15" t="s">
        <v>1378</v>
      </c>
      <c r="Q1" s="15" t="s">
        <v>97</v>
      </c>
      <c r="R1" s="15" t="s">
        <v>1375</v>
      </c>
      <c r="S1" s="16" t="s">
        <v>1379</v>
      </c>
      <c r="T1" s="15" t="s">
        <v>1371</v>
      </c>
      <c r="U1" s="15" t="s">
        <v>1372</v>
      </c>
      <c r="V1" s="15" t="s">
        <v>98</v>
      </c>
      <c r="W1" s="15" t="s">
        <v>1380</v>
      </c>
      <c r="X1" s="15" t="s">
        <v>1381</v>
      </c>
      <c r="Y1" s="15" t="s">
        <v>97</v>
      </c>
      <c r="Z1" s="15" t="s">
        <v>1375</v>
      </c>
      <c r="AA1" s="16" t="s">
        <v>1382</v>
      </c>
      <c r="AB1" s="15" t="s">
        <v>1371</v>
      </c>
      <c r="AC1" s="15" t="s">
        <v>1372</v>
      </c>
      <c r="AD1" s="15" t="s">
        <v>98</v>
      </c>
      <c r="AE1" s="15" t="s">
        <v>1383</v>
      </c>
      <c r="AF1" s="15" t="s">
        <v>1384</v>
      </c>
      <c r="AG1" s="15" t="s">
        <v>97</v>
      </c>
      <c r="AH1" s="15" t="s">
        <v>1375</v>
      </c>
      <c r="AI1" s="16" t="s">
        <v>1385</v>
      </c>
      <c r="AJ1" s="15" t="s">
        <v>1371</v>
      </c>
      <c r="AK1" s="15" t="s">
        <v>1372</v>
      </c>
      <c r="AL1" s="15" t="s">
        <v>98</v>
      </c>
      <c r="AM1" s="15" t="s">
        <v>1383</v>
      </c>
      <c r="AN1" s="15" t="s">
        <v>1384</v>
      </c>
      <c r="AO1" s="15" t="s">
        <v>97</v>
      </c>
      <c r="AP1" s="15" t="s">
        <v>1375</v>
      </c>
      <c r="AQ1" s="16" t="s">
        <v>1386</v>
      </c>
      <c r="AR1" s="15" t="s">
        <v>1371</v>
      </c>
      <c r="AS1" s="15" t="s">
        <v>1372</v>
      </c>
      <c r="AT1" s="15" t="s">
        <v>98</v>
      </c>
      <c r="AU1" s="15" t="s">
        <v>1383</v>
      </c>
      <c r="AV1" s="15" t="s">
        <v>1384</v>
      </c>
      <c r="AW1" s="15" t="s">
        <v>97</v>
      </c>
      <c r="AX1" s="15" t="s">
        <v>1375</v>
      </c>
      <c r="AY1" s="16" t="s">
        <v>1387</v>
      </c>
      <c r="AZ1" s="15" t="s">
        <v>1371</v>
      </c>
      <c r="BA1" s="15" t="s">
        <v>1372</v>
      </c>
      <c r="BB1" s="15" t="s">
        <v>98</v>
      </c>
      <c r="BC1" s="15" t="s">
        <v>1388</v>
      </c>
      <c r="BD1" s="15" t="s">
        <v>1389</v>
      </c>
      <c r="BE1" s="15" t="s">
        <v>97</v>
      </c>
      <c r="BF1" s="15" t="s">
        <v>1375</v>
      </c>
      <c r="BG1" s="16" t="s">
        <v>1390</v>
      </c>
      <c r="BH1" s="15" t="s">
        <v>1371</v>
      </c>
      <c r="BI1" s="15" t="s">
        <v>1372</v>
      </c>
      <c r="BJ1" s="15" t="s">
        <v>98</v>
      </c>
      <c r="BK1" s="15" t="s">
        <v>1391</v>
      </c>
      <c r="BL1" s="15" t="s">
        <v>1392</v>
      </c>
      <c r="BM1" s="15" t="s">
        <v>97</v>
      </c>
      <c r="BN1" s="15" t="s">
        <v>1375</v>
      </c>
      <c r="BO1" s="15" t="s">
        <v>1369</v>
      </c>
      <c r="BP1" s="15" t="s">
        <v>1393</v>
      </c>
      <c r="BQ1" s="15" t="s">
        <v>1394</v>
      </c>
      <c r="BR1" s="15" t="s">
        <v>1395</v>
      </c>
      <c r="BS1" s="15" t="s">
        <v>1372</v>
      </c>
      <c r="BT1" s="15" t="s">
        <v>98</v>
      </c>
      <c r="BU1" s="15"/>
      <c r="BV1" s="15" t="s">
        <v>1396</v>
      </c>
      <c r="BW1" s="15" t="s">
        <v>1397</v>
      </c>
      <c r="BX1" s="15" t="s">
        <v>1398</v>
      </c>
      <c r="BY1" s="15" t="s">
        <v>1399</v>
      </c>
      <c r="BZ1" s="15" t="s">
        <v>1400</v>
      </c>
      <c r="CA1" s="15" t="s">
        <v>1401</v>
      </c>
      <c r="CB1" s="15" t="s">
        <v>1402</v>
      </c>
      <c r="CC1" s="15" t="s">
        <v>433</v>
      </c>
      <c r="CD1" s="15" t="s">
        <v>1403</v>
      </c>
      <c r="CE1" s="15"/>
      <c r="CF1" s="94" t="s">
        <v>1404</v>
      </c>
      <c r="CG1" s="95" t="s">
        <v>1405</v>
      </c>
    </row>
    <row r="2" spans="1:85" s="39" customFormat="1">
      <c r="A2" s="96" t="s">
        <v>1406</v>
      </c>
      <c r="B2" s="6" t="s">
        <v>1407</v>
      </c>
      <c r="C2" s="6" t="s">
        <v>1408</v>
      </c>
      <c r="D2" s="6">
        <v>2</v>
      </c>
      <c r="E2" s="6">
        <v>599.98</v>
      </c>
      <c r="F2" s="6">
        <v>599.98</v>
      </c>
      <c r="G2" s="6">
        <v>300</v>
      </c>
      <c r="H2" s="6">
        <v>0</v>
      </c>
      <c r="I2" s="6" t="s">
        <v>1409</v>
      </c>
      <c r="J2" s="6" t="s">
        <v>1410</v>
      </c>
      <c r="K2" s="6" t="s">
        <v>1411</v>
      </c>
      <c r="L2" s="6">
        <v>1</v>
      </c>
      <c r="M2" s="16">
        <v>399.98</v>
      </c>
      <c r="N2" s="16">
        <v>399.98</v>
      </c>
      <c r="O2" s="16">
        <v>200</v>
      </c>
      <c r="P2" s="6">
        <v>0</v>
      </c>
      <c r="Q2" s="6" t="s">
        <v>1412</v>
      </c>
      <c r="R2" s="97" t="s">
        <v>1413</v>
      </c>
      <c r="S2" s="6"/>
      <c r="T2" s="6"/>
      <c r="U2" s="6"/>
      <c r="V2" s="6"/>
      <c r="W2" s="6"/>
      <c r="X2" s="6"/>
      <c r="Y2" s="6"/>
      <c r="Z2" s="6"/>
      <c r="AA2" s="6" t="s">
        <v>1414</v>
      </c>
      <c r="AB2" s="6">
        <v>1</v>
      </c>
      <c r="AC2" s="6">
        <v>289.98</v>
      </c>
      <c r="AD2" s="6">
        <v>289.98</v>
      </c>
      <c r="AE2" s="6">
        <v>145</v>
      </c>
      <c r="AF2" s="6"/>
      <c r="AG2" s="6" t="s">
        <v>1415</v>
      </c>
      <c r="AH2" s="6" t="s">
        <v>1416</v>
      </c>
      <c r="AI2" s="6" t="s">
        <v>1417</v>
      </c>
      <c r="AJ2" s="6"/>
      <c r="AK2" s="6"/>
      <c r="AL2" s="6"/>
      <c r="AM2" s="6"/>
      <c r="AN2" s="6"/>
      <c r="AO2" s="6"/>
      <c r="AP2" s="6"/>
      <c r="AQ2" s="6"/>
      <c r="AR2" s="6"/>
      <c r="AS2" s="6"/>
      <c r="AT2" s="6"/>
      <c r="AU2" s="6"/>
      <c r="AV2" s="6"/>
      <c r="AW2" s="6"/>
      <c r="AX2" s="6"/>
      <c r="AY2" s="6"/>
      <c r="AZ2" s="6"/>
      <c r="BA2" s="6"/>
      <c r="BB2" s="6"/>
      <c r="BC2" s="6"/>
      <c r="BD2" s="6"/>
      <c r="BE2" s="6"/>
      <c r="BF2" s="6"/>
      <c r="BG2" s="6" t="s">
        <v>1417</v>
      </c>
      <c r="BH2" s="6"/>
      <c r="BI2" s="6"/>
      <c r="BJ2" s="6"/>
      <c r="BK2" s="6"/>
      <c r="BL2" s="6"/>
      <c r="BM2" s="6"/>
      <c r="BN2" s="6"/>
      <c r="BO2" s="96">
        <v>5</v>
      </c>
      <c r="BP2" s="6">
        <f t="shared" ref="BP2:BP28" si="0">(G2*D2)+(O2*L2)+(W2*T2)+(AE2*AB2)+(BC2*AZ2)+(BK2*BH2)+(AM2*AJ2)+(AU2*AR2)</f>
        <v>945</v>
      </c>
      <c r="BQ2" s="6">
        <f t="shared" ref="BQ2:BQ28" si="1">(H2*D2)+(P2*L2)+(X2*T2)+(AF2*AB2)+(AN2*AJ2)+(AV2*AR2)+(BD2*AZ2)+(BL2*BH2)</f>
        <v>0</v>
      </c>
      <c r="BR2" s="98">
        <f t="shared" ref="BR2:BR28" si="2">BQ2+BP2</f>
        <v>945</v>
      </c>
      <c r="BS2" s="6">
        <f t="shared" ref="BS2:BS28" si="3">(E2*D2)+(M2*L2)+(U2*T2)+(AC2*AB2)+(BA2*AZ2)+(BI2*BH2)+(AK2*AJ2)+(AS2*AR2)</f>
        <v>1889.92</v>
      </c>
      <c r="BT2" s="6">
        <f t="shared" ref="BT2:BT28" si="4">(F2*D2)+(N2*L2)+(V2*T2)+(AD2*AB2)+(BB2*AZ2)+(BJ2*BH2)+(AL2*AJ2)+(AT2*AR2)</f>
        <v>1889.92</v>
      </c>
      <c r="BU2" s="6"/>
      <c r="BV2" s="98">
        <f t="shared" ref="BV2:BV28" si="5">BT2-BR2</f>
        <v>944.92000000000007</v>
      </c>
      <c r="BW2" s="99">
        <f t="shared" ref="BW2:BW28" si="6">BV2/BT2</f>
        <v>0.49997883508296648</v>
      </c>
      <c r="BX2" s="6" t="str">
        <f xml:space="preserve"> "ELAC Debut Reference " &amp; (C2) &amp; " " &amp; (BO2) &amp; " Channel Home Theater System With " &amp; (K2) &amp; " + " &amp; (S2) &amp; " + " &amp; (AA2) &amp; " + " &amp; (AI2) &amp; " + " &amp; (AQ2) &amp; " + " &amp; (AY2) &amp; " + " &amp; (BG2)</f>
        <v xml:space="preserve">ELAC Debut Reference DFR52 Floorstanding Speaker - Pair - Black 5 Channel Home Theater System With DCR52-BK +  + OW4.2 +   +  +  +  </v>
      </c>
      <c r="BY2" s="15" t="s">
        <v>1418</v>
      </c>
      <c r="BZ2" s="6" t="str">
        <f xml:space="preserve"> "This " &amp; (BO2) &amp; " Channel ELAC Home Theater System Bundle Includes - 2 " &amp; (C2) &amp; ", 1 " &amp; (K2) &amp; ", 2 " &amp; (S2) &amp; ", 2 " &amp; (AI2) &amp; ", 1 " &amp; (AY2)</f>
        <v xml:space="preserve">This 5 Channel ELAC Home Theater System Bundle Includes - 2 DFR52 Floorstanding Speaker - Pair - Black, 1 DCR52-BK, 2 , 2  , 1 </v>
      </c>
      <c r="CA2" s="15" t="s">
        <v>1419</v>
      </c>
      <c r="CB2" s="6" t="str">
        <f t="shared" ref="CB2:CB28" si="7">(I2) &amp; (Q2) &amp; (Y2) &amp; (AO2) &amp; (BE2)</f>
        <v>&lt;br&gt;&lt;b&gt;ELAC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v>
      </c>
      <c r="CC2" s="6" t="str">
        <f t="shared" ref="CC2:CC28" si="8" xml:space="preserve"> "&lt;br&gt;" &amp; (CA2) &amp; "&lt;br&gt;" &amp; (CB2)</f>
        <v>&lt;br&gt;This 5.0 Channel ELAC Home Theater System Bundle Includes - DFR52 Floorstanding Speaker - Pair - Black/Walnut 1 DCR52-BK + 1 OW4.2 Pair&lt;br&gt;&lt;br&gt;&lt;b&gt;ELAC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v>
      </c>
      <c r="CD2" s="6" t="str">
        <f t="shared" ref="CD2:CD28" si="9">LEFT(CC2, 1995)</f>
        <v>&lt;br&gt;This 5.0 Channel ELAC Home Theater System Bundle Includes - DFR52 Floorstanding Speaker - Pair - Black/Walnut 1 DCR52-BK + 1 OW4.2 Pair&lt;br&gt;&lt;br&gt;&lt;b&gt;ELAC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v>
      </c>
      <c r="CE2" s="6"/>
      <c r="CF2" s="6"/>
      <c r="CG2" s="6"/>
    </row>
    <row r="3" spans="1:85" s="39" customFormat="1">
      <c r="A3" s="96">
        <v>5.0999999999999996</v>
      </c>
      <c r="B3" s="6" t="s">
        <v>1420</v>
      </c>
      <c r="C3" s="6" t="s">
        <v>1408</v>
      </c>
      <c r="D3" s="6">
        <v>2</v>
      </c>
      <c r="E3" s="6">
        <v>599.98</v>
      </c>
      <c r="F3" s="6">
        <v>599.98</v>
      </c>
      <c r="G3" s="6">
        <v>300</v>
      </c>
      <c r="H3" s="6">
        <v>0</v>
      </c>
      <c r="I3" s="6" t="s">
        <v>1409</v>
      </c>
      <c r="J3" s="6" t="s">
        <v>1410</v>
      </c>
      <c r="K3" s="6" t="s">
        <v>1411</v>
      </c>
      <c r="L3" s="6">
        <v>1</v>
      </c>
      <c r="M3" s="16">
        <v>399.98</v>
      </c>
      <c r="N3" s="16">
        <v>399.98</v>
      </c>
      <c r="O3" s="16">
        <v>200</v>
      </c>
      <c r="P3" s="6">
        <v>0</v>
      </c>
      <c r="Q3" s="6" t="s">
        <v>1412</v>
      </c>
      <c r="R3" s="97" t="s">
        <v>1413</v>
      </c>
      <c r="S3" s="6"/>
      <c r="T3" s="6"/>
      <c r="U3" s="6"/>
      <c r="V3" s="6"/>
      <c r="W3" s="6"/>
      <c r="X3" s="6"/>
      <c r="Y3" s="6"/>
      <c r="Z3" s="6"/>
      <c r="AA3" s="6" t="s">
        <v>1414</v>
      </c>
      <c r="AB3" s="6">
        <v>1</v>
      </c>
      <c r="AC3" s="6">
        <v>289.98</v>
      </c>
      <c r="AD3" s="6">
        <v>289.98</v>
      </c>
      <c r="AE3" s="6">
        <v>145</v>
      </c>
      <c r="AF3" s="6"/>
      <c r="AG3" s="6" t="s">
        <v>1415</v>
      </c>
      <c r="AH3" s="6" t="s">
        <v>1416</v>
      </c>
      <c r="AI3" s="6" t="s">
        <v>1421</v>
      </c>
      <c r="AJ3" s="6"/>
      <c r="AK3" s="6"/>
      <c r="AL3" s="6"/>
      <c r="AM3" s="6"/>
      <c r="AN3" s="6"/>
      <c r="AO3" s="6"/>
      <c r="AP3" s="6"/>
      <c r="AQ3" s="6"/>
      <c r="AR3" s="6"/>
      <c r="AS3" s="6"/>
      <c r="AT3" s="6"/>
      <c r="AU3" s="6"/>
      <c r="AV3" s="6"/>
      <c r="AW3" s="6"/>
      <c r="AX3" s="6"/>
      <c r="AY3" s="6" t="s">
        <v>1422</v>
      </c>
      <c r="AZ3" s="6">
        <v>1</v>
      </c>
      <c r="BA3" s="6">
        <v>579.98</v>
      </c>
      <c r="BB3" s="6">
        <v>579.98</v>
      </c>
      <c r="BC3" s="6">
        <v>290</v>
      </c>
      <c r="BD3" s="6"/>
      <c r="BE3" s="6" t="s">
        <v>1423</v>
      </c>
      <c r="BF3" s="6" t="s">
        <v>1424</v>
      </c>
      <c r="BG3" s="6" t="s">
        <v>1417</v>
      </c>
      <c r="BH3" s="6"/>
      <c r="BI3" s="6"/>
      <c r="BJ3" s="6"/>
      <c r="BK3" s="6"/>
      <c r="BL3" s="6"/>
      <c r="BM3" s="6"/>
      <c r="BN3" s="6"/>
      <c r="BO3" s="96">
        <v>5.0999999999999996</v>
      </c>
      <c r="BP3" s="6">
        <f t="shared" si="0"/>
        <v>1235</v>
      </c>
      <c r="BQ3" s="6">
        <f t="shared" si="1"/>
        <v>0</v>
      </c>
      <c r="BR3" s="98">
        <f t="shared" si="2"/>
        <v>1235</v>
      </c>
      <c r="BS3" s="6">
        <f t="shared" si="3"/>
        <v>2469.9</v>
      </c>
      <c r="BT3" s="6">
        <f t="shared" si="4"/>
        <v>2469.9</v>
      </c>
      <c r="BU3" s="6"/>
      <c r="BV3" s="98">
        <f t="shared" si="5"/>
        <v>1234.9000000000001</v>
      </c>
      <c r="BW3" s="99">
        <f t="shared" si="6"/>
        <v>0.49997975626543589</v>
      </c>
      <c r="BX3" s="6" t="str">
        <f xml:space="preserve"> "ELAC Debut Reference " &amp; (C3) &amp; " " &amp; (BO3) &amp; " Channel Home Theater System With " &amp; (K3) &amp; " + " &amp; (S3) &amp; " + " &amp; (AA3) &amp; " + " &amp; (AI3) &amp; " + " &amp; (AQ3) &amp; " + " &amp; (AY3) &amp; " + " &amp; (BG3)</f>
        <v xml:space="preserve">ELAC Debut Reference DFR52 Floorstanding Speaker - Pair - Black 5.1 Channel Home Theater System With DCR52-BK +  + OW4.2 +    +  + SUB3010 +  </v>
      </c>
      <c r="BY3" s="15" t="s">
        <v>1425</v>
      </c>
      <c r="BZ3" s="6" t="str">
        <f xml:space="preserve"> "This " &amp; (BO3) &amp; " Channel ELAC Home Theater System Bundle Includes - 2 " &amp; (C3) &amp; ", 1 " &amp; (K3) &amp; ", 2 " &amp; (S3) &amp; ", 2 " &amp; (AI3) &amp; ", 1 " &amp; (AY3)</f>
        <v>This 5.1 Channel ELAC Home Theater System Bundle Includes - 2 DFR52 Floorstanding Speaker - Pair - Black, 1 DCR52-BK, 2 , 2   , 1 SUB3010</v>
      </c>
      <c r="CA3" s="15" t="s">
        <v>1426</v>
      </c>
      <c r="CB3" s="6" t="str">
        <f t="shared" si="7"/>
        <v>&lt;br&gt;&lt;b&gt;ELAC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SUB3010 2.0 Black 400-Watt Powered Subwoofer&lt;/b&gt;&lt;br&gt;SUB Series Subwoofers by Andrew Jones. The compact design allows placement in almost any part of your room, and sophisticated app-controlled EQ assures seamless integration into your system. Advanced Bluetooth control and Auto EQ let you operate the SUB3010 from your smartphone. A 10-inch bass driver, powered by a 400-Watt BASH amplifier and enhanced by a 10-inch passive radiator, creates awesome low frequencies and a stunning sense of realism.&lt;br&gt;&lt;b&gt;SUB3010 Specifications&lt;/b&gt;&lt;br&gt;Maximum Amplifier Power: 400 Watts Peak / 200 Watts Rms&lt;br&gt;Frequency Response: 28 To 150 Hz&lt;br&gt;Crossover Frequency: 50 To 150 Hz, Continuously Adjustable&lt;br&gt;</v>
      </c>
      <c r="CC3" s="6" t="str">
        <f t="shared" si="8"/>
        <v>&lt;br&gt;This 5.1 Channel ELAC Home Theater System Bundle Includes - DFR52 Floorstanding Speaker - Pair - Black/Walnut 1  DCR52-BK + OW4.2 Pair + 1 SUB3010 &lt;br&gt;&lt;br&gt;&lt;b&gt;ELAC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SUB3010 2.0 Black 400-Watt Powered Subwoofer&lt;/b&gt;&lt;br&gt;SUB Series Subwoofers by Andrew Jones. The compact design allows placement in almost any part of your room, and sophisticated app-controlled EQ assures seamless integration into your system. Advanced Bluetooth control and Auto EQ let you operate the SUB3010 from your smartphone. A 10-inch bass driver, powered by a 400-Watt BASH amplifier and enhanced by a 10-inch passive radiator, creates awesome low frequencies and a stunning sense of realism.&lt;br&gt;&lt;b&gt;SUB3010 Specifications&lt;/b&gt;&lt;br&gt;Maximum Amplifier Power: 400 Watts Peak / 200 Watts Rms&lt;br&gt;Frequency Response: 28 To 150 Hz&lt;br&gt;Crossover Frequency: 50 To 150 Hz, Continuously Adjustable&lt;br&gt;</v>
      </c>
      <c r="CD3" s="6" t="str">
        <f t="shared" si="9"/>
        <v>&lt;br&gt;This 5.1 Channel ELAC Home Theater System Bundle Includes - DFR52 Floorstanding Speaker - Pair - Black/Walnut 1  DCR52-BK + OW4.2 Pair + 1 SUB3010 &lt;br&gt;&lt;br&gt;&lt;b&gt;ELAC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v>
      </c>
      <c r="CE3" s="6"/>
      <c r="CF3" s="6"/>
      <c r="CG3" s="6"/>
    </row>
    <row r="4" spans="1:85" s="39" customFormat="1">
      <c r="A4" s="96">
        <v>5.0999999999999996</v>
      </c>
      <c r="B4" s="6" t="s">
        <v>1427</v>
      </c>
      <c r="C4" s="6" t="s">
        <v>1408</v>
      </c>
      <c r="D4" s="6">
        <v>2</v>
      </c>
      <c r="E4" s="6">
        <v>599.98</v>
      </c>
      <c r="F4" s="6">
        <v>599.98</v>
      </c>
      <c r="G4" s="6">
        <v>300</v>
      </c>
      <c r="H4" s="6">
        <v>0</v>
      </c>
      <c r="I4" s="6" t="s">
        <v>1409</v>
      </c>
      <c r="J4" s="6" t="s">
        <v>1410</v>
      </c>
      <c r="K4" s="6" t="s">
        <v>1411</v>
      </c>
      <c r="L4" s="6">
        <v>1</v>
      </c>
      <c r="M4" s="16">
        <v>399.98</v>
      </c>
      <c r="N4" s="16">
        <v>399.98</v>
      </c>
      <c r="O4" s="16">
        <v>200</v>
      </c>
      <c r="P4" s="6">
        <v>0</v>
      </c>
      <c r="Q4" s="6" t="s">
        <v>1412</v>
      </c>
      <c r="R4" s="97" t="s">
        <v>1413</v>
      </c>
      <c r="S4" s="6"/>
      <c r="T4" s="6"/>
      <c r="U4" s="6"/>
      <c r="V4" s="6"/>
      <c r="W4" s="6"/>
      <c r="X4" s="6"/>
      <c r="Y4" s="6"/>
      <c r="Z4" s="6"/>
      <c r="AA4" s="6" t="s">
        <v>1414</v>
      </c>
      <c r="AB4" s="6">
        <v>1</v>
      </c>
      <c r="AC4" s="6">
        <v>289.98</v>
      </c>
      <c r="AD4" s="6">
        <v>289.98</v>
      </c>
      <c r="AE4" s="6">
        <v>145</v>
      </c>
      <c r="AF4" s="6"/>
      <c r="AG4" s="6" t="s">
        <v>1415</v>
      </c>
      <c r="AH4" s="6" t="s">
        <v>1416</v>
      </c>
      <c r="AI4" s="6" t="s">
        <v>1417</v>
      </c>
      <c r="AJ4" s="6"/>
      <c r="AK4" s="6"/>
      <c r="AL4" s="6"/>
      <c r="AM4" s="6"/>
      <c r="AN4" s="6"/>
      <c r="AO4" s="6"/>
      <c r="AP4" s="6"/>
      <c r="AQ4" s="6"/>
      <c r="AR4" s="6"/>
      <c r="AS4" s="6"/>
      <c r="AT4" s="6"/>
      <c r="AU4" s="6"/>
      <c r="AV4" s="6"/>
      <c r="AW4" s="6"/>
      <c r="AX4" s="6"/>
      <c r="AY4" s="6" t="s">
        <v>1428</v>
      </c>
      <c r="AZ4" s="6">
        <v>1</v>
      </c>
      <c r="BA4" s="6">
        <v>799.98</v>
      </c>
      <c r="BB4" s="6">
        <v>799.98</v>
      </c>
      <c r="BC4" s="6">
        <v>400</v>
      </c>
      <c r="BD4" s="6"/>
      <c r="BE4" s="6" t="s">
        <v>1429</v>
      </c>
      <c r="BF4" s="6" t="s">
        <v>1430</v>
      </c>
      <c r="BG4" s="6" t="s">
        <v>1417</v>
      </c>
      <c r="BH4" s="6"/>
      <c r="BI4" s="6"/>
      <c r="BJ4" s="6"/>
      <c r="BK4" s="6"/>
      <c r="BL4" s="6"/>
      <c r="BM4" s="6"/>
      <c r="BN4" s="6"/>
      <c r="BO4" s="96">
        <v>5.0999999999999996</v>
      </c>
      <c r="BP4" s="6">
        <f t="shared" si="0"/>
        <v>1345</v>
      </c>
      <c r="BQ4" s="6">
        <f t="shared" si="1"/>
        <v>0</v>
      </c>
      <c r="BR4" s="98">
        <f t="shared" si="2"/>
        <v>1345</v>
      </c>
      <c r="BS4" s="6">
        <f t="shared" si="3"/>
        <v>2689.9</v>
      </c>
      <c r="BT4" s="6">
        <f t="shared" si="4"/>
        <v>2689.9</v>
      </c>
      <c r="BU4" s="6"/>
      <c r="BV4" s="98">
        <f t="shared" si="5"/>
        <v>1344.9</v>
      </c>
      <c r="BW4" s="99">
        <f t="shared" si="6"/>
        <v>0.49998141194839957</v>
      </c>
      <c r="BX4" s="6" t="str">
        <f xml:space="preserve"> "ELAC Debut Reference " &amp; (C4) &amp; " " &amp; (BO4) &amp; " Channel Home Theater System With " &amp; (K4) &amp; " + " &amp; (S4) &amp; " + " &amp; (AA4) &amp; " + " &amp; (AI4) &amp; " + " &amp; (AQ4) &amp; " + " &amp; (AY4) &amp; " + " &amp; (BG4)</f>
        <v xml:space="preserve">ELAC Debut Reference DFR52 Floorstanding Speaker - Pair - Black 5.1 Channel Home Theater System With DCR52-BK +  + OW4.2 +   +  + SUB3030 +  </v>
      </c>
      <c r="BY4" s="15" t="s">
        <v>1431</v>
      </c>
      <c r="BZ4" s="6" t="str">
        <f xml:space="preserve"> "This Netatmo Smart Home Bundle Includes - " &amp; (C4) &amp; ", 1 " &amp; (K4) &amp; ", 2 " &amp; (S4) &amp; ", 2 " &amp; (AI4) &amp; ", 1 " &amp; (AY4)</f>
        <v>This Netatmo Smart Home Bundle Includes - DFR52 Floorstanding Speaker - Pair - Black, 1 DCR52-BK, 2 , 2  , 1 SUB3030</v>
      </c>
      <c r="CA4" s="15"/>
      <c r="CB4" s="6" t="str">
        <f t="shared" si="7"/>
        <v>&lt;br&gt;&lt;b&gt;ELAC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2.0 SUB3030 1000 Watt Powered Subwoofer, Black&lt;/b&gt;&lt;br&gt;Adding a powerful bass foundation to music and soundtracks that turns your system into a sensation you can feel as well as hear. Like Debut, the SUB3030 has been engineered and built to deliver huge performance at an affordable price. The compact design allows placement in almost any part of your room, and sophisticated app-controlled EQ and DSP software assure seamless integration into your system. 1000 Watts Peak Power / 500 Watts RMS Power. Frequency response: 25 to 150 Hz&lt;br&gt;</v>
      </c>
      <c r="CC4" s="6" t="str">
        <f t="shared" si="8"/>
        <v>&lt;br&gt;&lt;br&gt;&lt;br&gt;&lt;b&gt;ELAC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2.0 SUB3030 1000 Watt Powered Subwoofer, Black&lt;/b&gt;&lt;br&gt;Adding a powerful bass foundation to music and soundtracks that turns your system into a sensation you can feel as well as hear. Like Debut, the SUB3030 has been engineered and built to deliver huge performance at an affordable price. The compact design allows placement in almost any part of your room, and sophisticated app-controlled EQ and DSP software assure seamless integration into your system. 1000 Watts Peak Power / 500 Watts RMS Power. Frequency response: 25 to 150 Hz&lt;br&gt;</v>
      </c>
      <c r="CD4" s="6" t="str">
        <f t="shared" si="9"/>
        <v>&lt;br&gt;&lt;br&gt;&lt;br&gt;&lt;b&gt;ELAC Debut Reference DFR52 Floorstanding Speaker - A new Reference line!&lt;/b&gt;&lt;br&gt;3 - Way Bass Reflex floorstanding speaker&lt;br&gt;Dual Flared Slot Port&lt;br&gt;Enhanced Bracing&lt;br&gt;5.25 Inch Aramid Fiber Woofer&lt;br&gt;Frequency Response: 42Hz - 35000Hz&lt;br&gt;Sensitivity: 86db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side panels significantly lessens cabinet vibrations, reducing cabinet coloration.&lt;br&gt;&lt;b&gt;Dual Flared Slot Port&lt;/b&gt;&lt;br&gt;ELAC's new dual flared slot vent allows for lower noise and higher bass output for improved bass dynamics.&lt;br&gt;&lt;b&gt;Cast Chassis Woofer&lt;/b&gt;&lt;br&gt;ELAC's new cast chassis woofer provides improved stiffness for both strengthening the front baffle and minimizing chassis resonances.&lt;br&gt;&lt;br&gt;&lt;b&gt;ELAC Debut Reference DCR52 Center Channel Speaker - A new Reference line!&lt;/b&gt;&lt;br&gt;2 - Way Bass Reflex Center Channel speaker&lt;br&gt;Dual Flared Slot Port&lt;br&gt;Enhanced Bracing&lt;br&gt;5.25 Inch Aramid Fiber Woofer&lt;br&gt;Frequency Response: 55Hz - 35000Hz&lt;br&gt;Sensitivity: 87db (2.83v/1m)&lt;br&gt;Magnetic fabric grill included&lt;br&gt;Building on the iconic status of ELAC’s Debut Series, the new Debut Reference line brings significant acoustical and visual advancements. Designed to blend with traditional or contemporary styles, Debut Reference sounds as great as it looks!&lt;br&gt;&lt;b&gt;Improved High Frequency Response&lt;/b&gt;&lt;br&gt;A newly developed waveguide combined with a more open grill design enhances upper high frequency response. &lt;br&gt;&lt;b&gt;Enhanced Bracing&lt;/b&gt;&lt;br&gt;A new full perimeter brace that joins the top and the si</v>
      </c>
      <c r="CE4" s="6"/>
      <c r="CF4" s="94"/>
      <c r="CG4" s="95"/>
    </row>
    <row r="5" spans="1:85">
      <c r="C5" t="s">
        <v>692</v>
      </c>
      <c r="D5" s="11">
        <v>1</v>
      </c>
      <c r="E5" s="1">
        <v>179.99</v>
      </c>
      <c r="F5" s="1">
        <v>179.99</v>
      </c>
      <c r="I5" t="s">
        <v>698</v>
      </c>
      <c r="J5" s="10" t="s">
        <v>1417</v>
      </c>
      <c r="K5" s="10" t="s">
        <v>1417</v>
      </c>
      <c r="R5" s="100" t="s">
        <v>1417</v>
      </c>
      <c r="S5" t="s">
        <v>1417</v>
      </c>
      <c r="Z5" t="s">
        <v>1417</v>
      </c>
      <c r="BP5" s="6">
        <f t="shared" si="0"/>
        <v>0</v>
      </c>
      <c r="BQ5" s="6">
        <f t="shared" si="1"/>
        <v>0</v>
      </c>
      <c r="BR5" s="98">
        <f t="shared" si="2"/>
        <v>0</v>
      </c>
      <c r="BS5" s="6">
        <f t="shared" si="3"/>
        <v>179.99</v>
      </c>
      <c r="BT5" s="6">
        <f t="shared" si="4"/>
        <v>179.99</v>
      </c>
      <c r="BU5" s="6"/>
      <c r="BV5" s="98">
        <f t="shared" si="5"/>
        <v>179.99</v>
      </c>
      <c r="BW5" s="99">
        <f t="shared" si="6"/>
        <v>1</v>
      </c>
      <c r="BX5" s="6" t="str">
        <f xml:space="preserve"> "Netatmo bundle with " &amp; (C5) &amp; " + " &amp; (BO5) &amp; " +  " &amp; (K5) &amp; " + " &amp; (S5) &amp; " + " &amp; (AA5) &amp; " + " &amp; (AI5) &amp; " + " &amp; (AQ5) &amp; " + " &amp; (AY5) &amp; " + " &amp; (BG5)</f>
        <v xml:space="preserve">Netatmo bundle with Netatmo Weather Station, NWS01-US +  +    +   +  +  +  +  + </v>
      </c>
      <c r="BY5" s="15" t="s">
        <v>1432</v>
      </c>
      <c r="BZ5" s="6" t="str">
        <f t="shared" ref="BZ5:BZ28" si="10" xml:space="preserve"> "This Netatmo Smart Home Bundle Includes - " &amp; (C5) &amp; ", 1 " &amp; (K5) &amp; ", 2 " &amp; (S5) &amp; ", 2 " &amp; (AI5) &amp; ", 1 " &amp; (AY5)</f>
        <v xml:space="preserve">This Netatmo Smart Home Bundle Includes - Netatmo Weather Station, NWS01-US, 1  , 2  , 2 , 1 </v>
      </c>
      <c r="CA5" s="15"/>
      <c r="CB5"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v>
      </c>
      <c r="CC5" s="6" t="str">
        <f t="shared" si="8"/>
        <v>&lt;br&gt;&lt;br&gt;&lt;br&gt;&lt;b&gt;Netatmo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v>
      </c>
      <c r="CD5" s="6" t="str">
        <f t="shared" si="9"/>
        <v>&lt;br&gt;&lt;br&gt;&lt;br&gt;&lt;b&gt;Netatmo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v>
      </c>
      <c r="CE5" s="6"/>
      <c r="CF5" s="6"/>
      <c r="CG5" s="6"/>
    </row>
    <row r="6" spans="1:85">
      <c r="C6" t="s">
        <v>693</v>
      </c>
      <c r="D6" s="11">
        <v>1</v>
      </c>
      <c r="E6" s="62">
        <v>79.989999999999995</v>
      </c>
      <c r="F6" s="62">
        <v>79.989999999999995</v>
      </c>
      <c r="I6" t="s">
        <v>699</v>
      </c>
      <c r="J6" s="10" t="s">
        <v>1417</v>
      </c>
      <c r="K6" s="10" t="s">
        <v>1417</v>
      </c>
      <c r="R6" s="100" t="s">
        <v>1417</v>
      </c>
      <c r="S6" t="s">
        <v>1417</v>
      </c>
      <c r="Z6" t="s">
        <v>1417</v>
      </c>
      <c r="BP6" s="6">
        <f t="shared" si="0"/>
        <v>0</v>
      </c>
      <c r="BQ6" s="6">
        <f t="shared" si="1"/>
        <v>0</v>
      </c>
      <c r="BR6" s="98">
        <f t="shared" si="2"/>
        <v>0</v>
      </c>
      <c r="BS6" s="6">
        <f t="shared" si="3"/>
        <v>79.989999999999995</v>
      </c>
      <c r="BT6" s="6">
        <f t="shared" si="4"/>
        <v>79.989999999999995</v>
      </c>
      <c r="BU6" s="6"/>
      <c r="BV6" s="98">
        <f t="shared" si="5"/>
        <v>79.989999999999995</v>
      </c>
      <c r="BW6" s="99">
        <f t="shared" si="6"/>
        <v>1</v>
      </c>
      <c r="BX6" s="6" t="str">
        <f t="shared" ref="BX6:BX28" si="11" xml:space="preserve"> "Netatmo bundle with " &amp; (C6) &amp; " + " &amp; (BO6) &amp; " +  " &amp; (K6) &amp; " + " &amp; (S6) &amp; " + " &amp; (AA6) &amp; " + " &amp; (AI6) &amp; " + " &amp; (AQ6) &amp; " + " &amp; (AY6) &amp; " + " &amp; (BG6)</f>
        <v xml:space="preserve">Netatmo bundle with Netatmo Indoor Module, NIM01-WW +  +    +   +  +  +  +  + </v>
      </c>
      <c r="BY6" s="15" t="s">
        <v>1433</v>
      </c>
      <c r="BZ6" s="6" t="str">
        <f t="shared" si="10"/>
        <v xml:space="preserve">This Netatmo Smart Home Bundle Includes - Netatmo Indoor Module, NIM01-WW, 1  , 2  , 2 , 1 </v>
      </c>
      <c r="CA6" s="15"/>
      <c r="CB6" s="6" t="str">
        <f t="shared" si="7"/>
        <v>&lt;br&gt;&lt;b&gt;Additional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C6" s="6" t="str">
        <f t="shared" si="8"/>
        <v>&lt;br&gt;&lt;br&gt;&lt;br&gt;&lt;b&gt;Additional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D6" s="6" t="str">
        <f t="shared" si="9"/>
        <v>&lt;br&gt;&lt;br&gt;&lt;br&gt;&lt;b&gt;Additional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E6" s="6"/>
      <c r="CF6" s="6"/>
      <c r="CG6" s="6"/>
    </row>
    <row r="7" spans="1:85">
      <c r="C7" t="s">
        <v>694</v>
      </c>
      <c r="D7" s="11">
        <v>1</v>
      </c>
      <c r="E7" s="62">
        <v>299.99</v>
      </c>
      <c r="F7" s="62">
        <v>299.99</v>
      </c>
      <c r="I7" t="s">
        <v>700</v>
      </c>
      <c r="J7" s="10" t="s">
        <v>1417</v>
      </c>
      <c r="K7" s="10" t="s">
        <v>1417</v>
      </c>
      <c r="R7" s="100" t="s">
        <v>1417</v>
      </c>
      <c r="Z7" t="s">
        <v>1417</v>
      </c>
      <c r="BP7" s="6">
        <f t="shared" si="0"/>
        <v>0</v>
      </c>
      <c r="BQ7" s="6">
        <f t="shared" si="1"/>
        <v>0</v>
      </c>
      <c r="BR7" s="98">
        <f t="shared" si="2"/>
        <v>0</v>
      </c>
      <c r="BS7" s="6">
        <f t="shared" si="3"/>
        <v>299.99</v>
      </c>
      <c r="BT7" s="6">
        <f t="shared" si="4"/>
        <v>299.99</v>
      </c>
      <c r="BU7" s="6"/>
      <c r="BV7" s="98">
        <f t="shared" si="5"/>
        <v>299.99</v>
      </c>
      <c r="BW7" s="99">
        <f t="shared" si="6"/>
        <v>1</v>
      </c>
      <c r="BX7" s="6" t="str">
        <f t="shared" si="11"/>
        <v xml:space="preserve">Netatmo bundle with Netatmo Presence, Smart Outdoor Security Camera +  +    +  +  +  +  +  + </v>
      </c>
      <c r="BY7" s="15" t="s">
        <v>1434</v>
      </c>
      <c r="BZ7" s="6" t="str">
        <f t="shared" si="10"/>
        <v xml:space="preserve">This Netatmo Smart Home Bundle Includes - Netatmo Presence, Smart Outdoor Security Camera, 1  , 2 , 2 , 1 </v>
      </c>
      <c r="CA7" s="15"/>
      <c r="CB7" s="6" t="str">
        <f t="shared" si="7"/>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C7" s="6" t="str">
        <f t="shared" si="8"/>
        <v>&lt;br&gt;&lt;br&gt;&lt;br&gt;&lt;b&gt;Netatmo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D7" s="6" t="str">
        <f t="shared" si="9"/>
        <v>&lt;br&gt;&lt;br&gt;&lt;br&gt;&lt;b&gt;Netatmo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E7" s="6"/>
      <c r="CF7" s="94"/>
      <c r="CG7" s="95"/>
    </row>
    <row r="8" spans="1:85">
      <c r="C8" t="s">
        <v>695</v>
      </c>
      <c r="D8" s="11">
        <v>1</v>
      </c>
      <c r="E8" s="62">
        <v>199.99</v>
      </c>
      <c r="F8" s="62">
        <v>199.99</v>
      </c>
      <c r="I8" t="s">
        <v>701</v>
      </c>
      <c r="J8" s="10" t="s">
        <v>1417</v>
      </c>
      <c r="K8" s="10" t="s">
        <v>1417</v>
      </c>
      <c r="R8" s="100" t="s">
        <v>1417</v>
      </c>
      <c r="Z8" t="s">
        <v>1417</v>
      </c>
      <c r="BP8" s="6">
        <f t="shared" si="0"/>
        <v>0</v>
      </c>
      <c r="BQ8" s="6">
        <f t="shared" si="1"/>
        <v>0</v>
      </c>
      <c r="BR8" s="98">
        <f t="shared" si="2"/>
        <v>0</v>
      </c>
      <c r="BS8" s="6">
        <f t="shared" si="3"/>
        <v>199.99</v>
      </c>
      <c r="BT8" s="6">
        <f t="shared" si="4"/>
        <v>199.99</v>
      </c>
      <c r="BU8" s="6"/>
      <c r="BV8" s="98">
        <f t="shared" si="5"/>
        <v>199.99</v>
      </c>
      <c r="BW8" s="99">
        <f t="shared" si="6"/>
        <v>1</v>
      </c>
      <c r="BX8" s="6" t="str">
        <f t="shared" si="11"/>
        <v xml:space="preserve">Netatmo bundle with Netatmo Welcome, Indoor security camera +  +    +  +  +  +  +  + </v>
      </c>
      <c r="BY8" s="15" t="s">
        <v>1435</v>
      </c>
      <c r="BZ8" s="6" t="str">
        <f t="shared" si="10"/>
        <v xml:space="preserve">This Netatmo Smart Home Bundle Includes - Netatmo Welcome, Indoor security camera, 1  , 2 , 2 , 1 </v>
      </c>
      <c r="CA8" s="15"/>
      <c r="CB8" s="6" t="str">
        <f t="shared" si="7"/>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C8" s="6" t="str">
        <f t="shared" si="8"/>
        <v>&lt;br&gt;&lt;br&gt;&lt;br&gt;&lt;b&gt;Netatmo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D8" s="6" t="str">
        <f t="shared" si="9"/>
        <v>&lt;br&gt;&lt;br&gt;&lt;br&gt;&lt;b&gt;Netatmo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E8" s="6"/>
      <c r="CF8" s="6"/>
      <c r="CG8" s="6"/>
    </row>
    <row r="9" spans="1:85">
      <c r="C9" t="s">
        <v>696</v>
      </c>
      <c r="D9" s="11">
        <v>1</v>
      </c>
      <c r="E9" s="62">
        <v>79.989999999999995</v>
      </c>
      <c r="F9" s="62">
        <v>79.989999999999995</v>
      </c>
      <c r="I9" t="s">
        <v>702</v>
      </c>
      <c r="J9" s="10" t="s">
        <v>1417</v>
      </c>
      <c r="K9" s="10" t="s">
        <v>1417</v>
      </c>
      <c r="R9" s="100" t="s">
        <v>1417</v>
      </c>
      <c r="Z9" t="s">
        <v>1417</v>
      </c>
      <c r="BP9" s="6">
        <f t="shared" si="0"/>
        <v>0</v>
      </c>
      <c r="BQ9" s="6">
        <f t="shared" si="1"/>
        <v>0</v>
      </c>
      <c r="BR9" s="98">
        <f t="shared" si="2"/>
        <v>0</v>
      </c>
      <c r="BS9" s="6">
        <f t="shared" si="3"/>
        <v>79.989999999999995</v>
      </c>
      <c r="BT9" s="6">
        <f t="shared" si="4"/>
        <v>79.989999999999995</v>
      </c>
      <c r="BU9" s="6"/>
      <c r="BV9" s="98">
        <f t="shared" si="5"/>
        <v>79.989999999999995</v>
      </c>
      <c r="BW9" s="99">
        <f t="shared" si="6"/>
        <v>1</v>
      </c>
      <c r="BX9" s="6" t="str">
        <f t="shared" si="11"/>
        <v xml:space="preserve">Netatmo bundle with Rain Gauge for Netatmo Weather Station +  +    +  +  +  +  +  + </v>
      </c>
      <c r="BY9" s="15" t="s">
        <v>1436</v>
      </c>
      <c r="BZ9" s="6" t="str">
        <f t="shared" si="10"/>
        <v xml:space="preserve">This Netatmo Smart Home Bundle Includes - Rain Gauge for Netatmo Weather Station, 1  , 2 , 2 , 1 </v>
      </c>
      <c r="CA9" s="15"/>
      <c r="CB9" s="6" t="str">
        <f t="shared" si="7"/>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C9" s="6" t="str">
        <f t="shared" si="8"/>
        <v>&lt;br&gt;&lt;br&gt;&lt;br&gt;&lt;b&gt;Netatmo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D9" s="6" t="str">
        <f t="shared" si="9"/>
        <v>&lt;br&gt;&lt;br&gt;&lt;br&gt;&lt;b&gt;Netatmo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E9" s="6"/>
      <c r="CF9" s="6"/>
      <c r="CG9" s="6"/>
    </row>
    <row r="10" spans="1:85">
      <c r="C10" t="s">
        <v>697</v>
      </c>
      <c r="D10" s="11">
        <v>1</v>
      </c>
      <c r="E10" s="1">
        <v>99.99</v>
      </c>
      <c r="F10" s="1">
        <v>99.99</v>
      </c>
      <c r="I10" t="s">
        <v>703</v>
      </c>
      <c r="J10" s="10" t="s">
        <v>1417</v>
      </c>
      <c r="K10" s="10" t="s">
        <v>1417</v>
      </c>
      <c r="R10" s="100" t="s">
        <v>1417</v>
      </c>
      <c r="Z10" t="s">
        <v>1417</v>
      </c>
      <c r="BP10" s="12">
        <f t="shared" si="0"/>
        <v>0</v>
      </c>
      <c r="BQ10" s="12">
        <f t="shared" si="1"/>
        <v>0</v>
      </c>
      <c r="BR10" s="101">
        <f t="shared" si="2"/>
        <v>0</v>
      </c>
      <c r="BS10" s="12">
        <f t="shared" si="3"/>
        <v>99.99</v>
      </c>
      <c r="BT10" s="12">
        <f t="shared" si="4"/>
        <v>99.99</v>
      </c>
      <c r="BU10" s="12"/>
      <c r="BV10" s="101">
        <f t="shared" si="5"/>
        <v>99.99</v>
      </c>
      <c r="BW10" s="102">
        <f t="shared" si="6"/>
        <v>1</v>
      </c>
      <c r="BX10" s="12" t="str">
        <f t="shared" si="11"/>
        <v xml:space="preserve">Netatmo bundle with Wind Gauge for Netatmo Weather Station +  +    +  +  +  +  +  + </v>
      </c>
      <c r="BY10" s="23" t="s">
        <v>1437</v>
      </c>
      <c r="BZ10" s="6" t="str">
        <f t="shared" si="10"/>
        <v xml:space="preserve">This Netatmo Smart Home Bundle Includes - Wind Gauge for Netatmo Weather Station, 1  , 2 , 2 , 1 </v>
      </c>
      <c r="CA10" s="23"/>
      <c r="CB10" s="12" t="str">
        <f t="shared" si="7"/>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C10" s="12" t="str">
        <f t="shared" si="8"/>
        <v>&lt;br&gt;&lt;br&gt;&lt;br&gt;&lt;b&gt;Netatmo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D10" s="12" t="str">
        <f t="shared" si="9"/>
        <v>&lt;br&gt;&lt;br&gt;&lt;br&gt;&lt;b&gt;Netatmo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E10" s="12"/>
      <c r="CF10" s="103"/>
      <c r="CG10" s="104"/>
    </row>
    <row r="11" spans="1:85" s="22" customFormat="1">
      <c r="A11" s="32"/>
      <c r="B11" s="32" t="s">
        <v>740</v>
      </c>
      <c r="C11" s="32" t="s">
        <v>692</v>
      </c>
      <c r="D11" s="4">
        <v>1</v>
      </c>
      <c r="E11" s="4">
        <v>179.99</v>
      </c>
      <c r="F11" s="4">
        <v>179.99</v>
      </c>
      <c r="G11" s="32"/>
      <c r="H11" s="32"/>
      <c r="I11" s="32" t="s">
        <v>698</v>
      </c>
      <c r="J11" s="16" t="s">
        <v>1417</v>
      </c>
      <c r="K11" s="32" t="s">
        <v>693</v>
      </c>
      <c r="L11" s="32">
        <v>1</v>
      </c>
      <c r="M11" s="32">
        <v>79.989999999999995</v>
      </c>
      <c r="N11" s="32">
        <v>79.989999999999995</v>
      </c>
      <c r="O11" s="32"/>
      <c r="P11" s="32"/>
      <c r="Q11" s="32" t="s">
        <v>699</v>
      </c>
      <c r="R11" s="105" t="s">
        <v>1417</v>
      </c>
      <c r="S11" s="32"/>
      <c r="T11" s="32"/>
      <c r="U11" s="32"/>
      <c r="V11" s="32"/>
      <c r="W11" s="32"/>
      <c r="X11" s="32"/>
      <c r="Y11" s="32"/>
      <c r="Z11" s="32" t="s">
        <v>1417</v>
      </c>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16">
        <f t="shared" si="0"/>
        <v>0</v>
      </c>
      <c r="BQ11" s="16">
        <f t="shared" si="1"/>
        <v>0</v>
      </c>
      <c r="BR11" s="106">
        <f t="shared" si="2"/>
        <v>0</v>
      </c>
      <c r="BS11" s="16">
        <f t="shared" si="3"/>
        <v>259.98</v>
      </c>
      <c r="BT11" s="16">
        <f t="shared" si="4"/>
        <v>259.98</v>
      </c>
      <c r="BU11" s="16"/>
      <c r="BV11" s="106">
        <f t="shared" si="5"/>
        <v>259.98</v>
      </c>
      <c r="BW11" s="107">
        <f t="shared" si="6"/>
        <v>1</v>
      </c>
      <c r="BX11" s="16" t="str">
        <f t="shared" si="11"/>
        <v xml:space="preserve">Netatmo bundle with Netatmo Weather Station, NWS01-US +  +  Netatmo Indoor Module, NIM01-WW +  +  +  +  +  + </v>
      </c>
      <c r="BY11" s="32" t="s">
        <v>704</v>
      </c>
      <c r="BZ11" s="6" t="str">
        <f t="shared" si="10"/>
        <v xml:space="preserve">This Netatmo Smart Home Bundle Includes - Netatmo Weather Station, NWS01-US, 1 Netatmo Indoor Module, NIM01-WW, 2 , 2 , 1 </v>
      </c>
      <c r="CA11" s="32" t="s">
        <v>1438</v>
      </c>
      <c r="CB11" s="1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C11" s="16" t="str">
        <f t="shared" si="8"/>
        <v>&lt;br&gt;This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D11" s="16" t="str">
        <f t="shared" si="9"/>
        <v>&lt;br&gt;This Netatmo Smart Home Bundle Includes - 1 Netatmo Weather Station, NWS01-US, 1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E11" s="16"/>
      <c r="CF11" s="16"/>
      <c r="CG11" s="16"/>
    </row>
    <row r="12" spans="1:85">
      <c r="A12" s="15"/>
      <c r="B12" s="32" t="s">
        <v>741</v>
      </c>
      <c r="C12" s="15" t="s">
        <v>692</v>
      </c>
      <c r="D12" s="3">
        <v>1</v>
      </c>
      <c r="E12" s="3">
        <v>179.99</v>
      </c>
      <c r="F12" s="3">
        <v>179.99</v>
      </c>
      <c r="G12" s="15"/>
      <c r="H12" s="15"/>
      <c r="I12" s="15" t="s">
        <v>698</v>
      </c>
      <c r="J12" s="6" t="s">
        <v>1417</v>
      </c>
      <c r="K12" s="15" t="s">
        <v>696</v>
      </c>
      <c r="L12" s="15">
        <v>1</v>
      </c>
      <c r="M12" s="6">
        <v>79.989999999999995</v>
      </c>
      <c r="N12" s="6">
        <v>79.989999999999995</v>
      </c>
      <c r="O12" s="15"/>
      <c r="P12" s="15"/>
      <c r="Q12" s="15" t="s">
        <v>702</v>
      </c>
      <c r="R12" s="97" t="s">
        <v>1417</v>
      </c>
      <c r="S12" s="15"/>
      <c r="T12" s="15"/>
      <c r="U12" s="15"/>
      <c r="V12" s="15"/>
      <c r="W12" s="15"/>
      <c r="X12" s="15"/>
      <c r="Y12" s="15"/>
      <c r="Z12" s="15" t="s">
        <v>1417</v>
      </c>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6">
        <f t="shared" si="0"/>
        <v>0</v>
      </c>
      <c r="BQ12" s="6">
        <f t="shared" si="1"/>
        <v>0</v>
      </c>
      <c r="BR12" s="98">
        <f t="shared" si="2"/>
        <v>0</v>
      </c>
      <c r="BS12" s="6">
        <f t="shared" si="3"/>
        <v>259.98</v>
      </c>
      <c r="BT12" s="6">
        <f t="shared" si="4"/>
        <v>259.98</v>
      </c>
      <c r="BU12" s="6"/>
      <c r="BV12" s="98">
        <f t="shared" si="5"/>
        <v>259.98</v>
      </c>
      <c r="BW12" s="99">
        <f t="shared" si="6"/>
        <v>1</v>
      </c>
      <c r="BX12" s="6" t="str">
        <f t="shared" si="11"/>
        <v xml:space="preserve">Netatmo bundle with Netatmo Weather Station, NWS01-US +  +  Rain Gauge for Netatmo Weather Station +  +  +  +  +  + </v>
      </c>
      <c r="BY12" s="15" t="s">
        <v>705</v>
      </c>
      <c r="BZ12" s="6" t="str">
        <f t="shared" si="10"/>
        <v xml:space="preserve">This Netatmo Smart Home Bundle Includes - Netatmo Weather Station, NWS01-US, 1 Rain Gauge for Netatmo Weather Station, 2 , 2 , 1 </v>
      </c>
      <c r="CA12" s="15" t="s">
        <v>1439</v>
      </c>
      <c r="CB12"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C12" s="6" t="str">
        <f t="shared" si="8"/>
        <v>&lt;br&gt;This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D12" s="6" t="str">
        <f t="shared" si="9"/>
        <v>&lt;br&gt;This Netatmo Smart Home Bundle Includes - 1 Netatmo Weather Station, NWS01-US, 1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E12" s="6"/>
      <c r="CF12" s="6"/>
      <c r="CG12" s="6"/>
    </row>
    <row r="13" spans="1:85">
      <c r="A13" s="15"/>
      <c r="B13" s="32" t="s">
        <v>742</v>
      </c>
      <c r="C13" s="15" t="s">
        <v>692</v>
      </c>
      <c r="D13" s="3">
        <v>1</v>
      </c>
      <c r="E13" s="3">
        <v>179.99</v>
      </c>
      <c r="F13" s="3">
        <v>179.99</v>
      </c>
      <c r="G13" s="15"/>
      <c r="H13" s="15"/>
      <c r="I13" s="15" t="s">
        <v>698</v>
      </c>
      <c r="J13" s="6" t="s">
        <v>1417</v>
      </c>
      <c r="K13" s="15" t="s">
        <v>697</v>
      </c>
      <c r="L13" s="15">
        <v>1</v>
      </c>
      <c r="M13" s="15">
        <v>99.99</v>
      </c>
      <c r="N13" s="15">
        <v>99.99</v>
      </c>
      <c r="O13" s="15"/>
      <c r="P13" s="15"/>
      <c r="Q13" s="15" t="s">
        <v>703</v>
      </c>
      <c r="R13" s="97" t="s">
        <v>1417</v>
      </c>
      <c r="S13" s="15"/>
      <c r="T13" s="15"/>
      <c r="U13" s="15"/>
      <c r="V13" s="15"/>
      <c r="W13" s="15"/>
      <c r="X13" s="15"/>
      <c r="Y13" s="15"/>
      <c r="Z13" s="15" t="s">
        <v>1417</v>
      </c>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6">
        <f t="shared" si="0"/>
        <v>0</v>
      </c>
      <c r="BQ13" s="6">
        <f t="shared" si="1"/>
        <v>0</v>
      </c>
      <c r="BR13" s="98">
        <f t="shared" si="2"/>
        <v>0</v>
      </c>
      <c r="BS13" s="6">
        <f t="shared" si="3"/>
        <v>279.98</v>
      </c>
      <c r="BT13" s="6">
        <f t="shared" si="4"/>
        <v>279.98</v>
      </c>
      <c r="BU13" s="6"/>
      <c r="BV13" s="98">
        <f t="shared" si="5"/>
        <v>279.98</v>
      </c>
      <c r="BW13" s="99">
        <f t="shared" si="6"/>
        <v>1</v>
      </c>
      <c r="BX13" s="6" t="str">
        <f t="shared" si="11"/>
        <v xml:space="preserve">Netatmo bundle with Netatmo Weather Station, NWS01-US +  +  Wind Gauge for Netatmo Weather Station +  +  +  +  +  + </v>
      </c>
      <c r="BY13" s="15" t="s">
        <v>706</v>
      </c>
      <c r="BZ13" s="6" t="str">
        <f t="shared" si="10"/>
        <v xml:space="preserve">This Netatmo Smart Home Bundle Includes - Netatmo Weather Station, NWS01-US, 1 Wind Gauge for Netatmo Weather Station, 2 , 2 , 1 </v>
      </c>
      <c r="CA13" s="15" t="s">
        <v>1440</v>
      </c>
      <c r="CB13"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C13" s="6" t="str">
        <f t="shared" si="8"/>
        <v>&lt;br&gt;This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D13" s="6" t="str">
        <f t="shared" si="9"/>
        <v>&lt;br&gt;This Netatmo Smart Home Bundle Includes - 1 Netatmo Weather Station, NWS01-US,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E13" s="6"/>
      <c r="CF13" s="94"/>
      <c r="CG13" s="95"/>
    </row>
    <row r="14" spans="1:85">
      <c r="A14" s="15"/>
      <c r="B14" s="32" t="s">
        <v>743</v>
      </c>
      <c r="C14" s="15" t="s">
        <v>692</v>
      </c>
      <c r="D14" s="3">
        <v>1</v>
      </c>
      <c r="E14" s="3">
        <v>179.99</v>
      </c>
      <c r="F14" s="3">
        <v>179.99</v>
      </c>
      <c r="G14" s="15"/>
      <c r="H14" s="15"/>
      <c r="I14" s="15" t="s">
        <v>698</v>
      </c>
      <c r="J14" s="6" t="s">
        <v>1417</v>
      </c>
      <c r="K14" s="15" t="s">
        <v>696</v>
      </c>
      <c r="L14" s="15">
        <v>1</v>
      </c>
      <c r="M14" s="15">
        <v>79.989999999999995</v>
      </c>
      <c r="N14" s="15">
        <v>79.989999999999995</v>
      </c>
      <c r="O14" s="15"/>
      <c r="P14" s="15"/>
      <c r="Q14" s="15" t="s">
        <v>702</v>
      </c>
      <c r="R14" s="97" t="s">
        <v>1417</v>
      </c>
      <c r="S14" s="15" t="s">
        <v>697</v>
      </c>
      <c r="T14" s="15">
        <v>1</v>
      </c>
      <c r="U14" s="15">
        <v>99.99</v>
      </c>
      <c r="V14" s="15">
        <v>99.99</v>
      </c>
      <c r="W14" s="15"/>
      <c r="X14" s="15"/>
      <c r="Y14" s="15" t="s">
        <v>703</v>
      </c>
      <c r="Z14" s="15" t="s">
        <v>1417</v>
      </c>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6">
        <f t="shared" si="0"/>
        <v>0</v>
      </c>
      <c r="BQ14" s="6">
        <f t="shared" si="1"/>
        <v>0</v>
      </c>
      <c r="BR14" s="98">
        <f t="shared" si="2"/>
        <v>0</v>
      </c>
      <c r="BS14" s="6">
        <f t="shared" si="3"/>
        <v>359.97</v>
      </c>
      <c r="BT14" s="6">
        <f t="shared" si="4"/>
        <v>359.97</v>
      </c>
      <c r="BU14" s="6"/>
      <c r="BV14" s="98">
        <f t="shared" si="5"/>
        <v>359.97</v>
      </c>
      <c r="BW14" s="99">
        <f t="shared" si="6"/>
        <v>1</v>
      </c>
      <c r="BX14" s="6" t="str">
        <f t="shared" si="11"/>
        <v xml:space="preserve">Netatmo bundle with Netatmo Weather Station, NWS01-US +  +  Rain Gauge for Netatmo Weather Station + Wind Gauge for Netatmo Weather Station +  +  +  +  + </v>
      </c>
      <c r="BY14" s="15" t="s">
        <v>707</v>
      </c>
      <c r="BZ14" s="6" t="str">
        <f t="shared" si="10"/>
        <v xml:space="preserve">This Netatmo Smart Home Bundle Includes - Netatmo Weather Station, NWS01-US, 1 Rain Gauge for Netatmo Weather Station, 2 Wind Gauge for Netatmo Weather Station, 2 , 1 </v>
      </c>
      <c r="CA14" s="15" t="s">
        <v>1441</v>
      </c>
      <c r="CB14"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C14" s="6" t="str">
        <f t="shared" si="8"/>
        <v>&lt;br&gt;This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D14" s="6" t="str">
        <f t="shared" si="9"/>
        <v>&lt;br&gt;This Netatmo Smart Home Bundle Includes - 1 Netatmo Weather Station NWS01-US, 1 Rain Gauge for Netatmo Weather Station, 1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v>
      </c>
      <c r="CE14" s="6"/>
      <c r="CF14" s="6"/>
      <c r="CG14" s="6"/>
    </row>
    <row r="15" spans="1:85">
      <c r="A15" s="15"/>
      <c r="B15" s="32" t="s">
        <v>744</v>
      </c>
      <c r="C15" s="15" t="s">
        <v>692</v>
      </c>
      <c r="D15" s="3">
        <v>1</v>
      </c>
      <c r="E15" s="3">
        <v>179.99</v>
      </c>
      <c r="F15" s="3">
        <v>179.99</v>
      </c>
      <c r="G15" s="15"/>
      <c r="H15" s="15"/>
      <c r="I15" s="15" t="s">
        <v>698</v>
      </c>
      <c r="J15" s="6" t="s">
        <v>1417</v>
      </c>
      <c r="K15" s="15" t="s">
        <v>693</v>
      </c>
      <c r="L15" s="15">
        <v>2</v>
      </c>
      <c r="M15" s="15">
        <v>79.989999999999995</v>
      </c>
      <c r="N15" s="15">
        <v>79.989999999999995</v>
      </c>
      <c r="O15" s="15"/>
      <c r="P15" s="15"/>
      <c r="Q15" s="15" t="s">
        <v>699</v>
      </c>
      <c r="R15" s="97" t="s">
        <v>1417</v>
      </c>
      <c r="S15" s="15"/>
      <c r="T15" s="15"/>
      <c r="U15" s="15"/>
      <c r="V15" s="15"/>
      <c r="W15" s="15"/>
      <c r="X15" s="15"/>
      <c r="Y15" s="15"/>
      <c r="Z15" s="15" t="s">
        <v>1417</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6">
        <f t="shared" si="0"/>
        <v>0</v>
      </c>
      <c r="BQ15" s="6">
        <f t="shared" si="1"/>
        <v>0</v>
      </c>
      <c r="BR15" s="98">
        <f t="shared" si="2"/>
        <v>0</v>
      </c>
      <c r="BS15" s="6">
        <f t="shared" si="3"/>
        <v>339.97</v>
      </c>
      <c r="BT15" s="6">
        <f t="shared" si="4"/>
        <v>339.97</v>
      </c>
      <c r="BU15" s="6"/>
      <c r="BV15" s="98">
        <f t="shared" si="5"/>
        <v>339.97</v>
      </c>
      <c r="BW15" s="99">
        <f t="shared" si="6"/>
        <v>1</v>
      </c>
      <c r="BX15" s="6" t="str">
        <f t="shared" si="11"/>
        <v xml:space="preserve">Netatmo bundle with Netatmo Weather Station, NWS01-US +  +  Netatmo Indoor Module, NIM01-WW +  +  +  +  +  + </v>
      </c>
      <c r="BY15" s="15" t="s">
        <v>708</v>
      </c>
      <c r="BZ15" s="6" t="str">
        <f t="shared" si="10"/>
        <v xml:space="preserve">This Netatmo Smart Home Bundle Includes - Netatmo Weather Station, NWS01-US, 1 Netatmo Indoor Module, NIM01-WW, 2 , 2 , 1 </v>
      </c>
      <c r="CA15" s="15" t="s">
        <v>1442</v>
      </c>
      <c r="CB15"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C15" s="6" t="str">
        <f t="shared" si="8"/>
        <v>&lt;br&gt;This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D15" s="6" t="str">
        <f t="shared" si="9"/>
        <v>&lt;br&gt;This Netatmo Smart Home Bundle Includes - 1 Netatmo Weather Station, NWS01-US, 2 Netatmo Indoor Module, NIM01-WW&lt;br&gt;&lt;br&gt;&lt;b&gt;Netatmo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E15" s="6"/>
      <c r="CF15" s="6"/>
      <c r="CG15" s="6"/>
    </row>
    <row r="16" spans="1:85">
      <c r="A16" s="15"/>
      <c r="B16" s="32" t="s">
        <v>745</v>
      </c>
      <c r="C16" s="15" t="s">
        <v>692</v>
      </c>
      <c r="D16" s="3">
        <v>1</v>
      </c>
      <c r="E16" s="3">
        <v>179.99</v>
      </c>
      <c r="F16" s="3">
        <v>179.99</v>
      </c>
      <c r="G16" s="15"/>
      <c r="H16" s="15"/>
      <c r="I16" s="15" t="s">
        <v>698</v>
      </c>
      <c r="J16" s="6" t="s">
        <v>1417</v>
      </c>
      <c r="K16" s="15" t="s">
        <v>696</v>
      </c>
      <c r="L16" s="15">
        <v>2</v>
      </c>
      <c r="M16" s="6">
        <v>79.989999999999995</v>
      </c>
      <c r="N16" s="6">
        <v>79.989999999999995</v>
      </c>
      <c r="O16" s="15"/>
      <c r="P16" s="15"/>
      <c r="Q16" s="15" t="s">
        <v>702</v>
      </c>
      <c r="R16" s="97" t="s">
        <v>1417</v>
      </c>
      <c r="S16" s="15"/>
      <c r="T16" s="15"/>
      <c r="U16" s="15"/>
      <c r="V16" s="15"/>
      <c r="W16" s="15"/>
      <c r="X16" s="15"/>
      <c r="Y16" s="15"/>
      <c r="Z16" s="15" t="s">
        <v>1417</v>
      </c>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6">
        <f t="shared" si="0"/>
        <v>0</v>
      </c>
      <c r="BQ16" s="6">
        <f t="shared" si="1"/>
        <v>0</v>
      </c>
      <c r="BR16" s="98">
        <f t="shared" si="2"/>
        <v>0</v>
      </c>
      <c r="BS16" s="6">
        <f t="shared" si="3"/>
        <v>339.97</v>
      </c>
      <c r="BT16" s="6">
        <f t="shared" si="4"/>
        <v>339.97</v>
      </c>
      <c r="BU16" s="6"/>
      <c r="BV16" s="98">
        <f t="shared" si="5"/>
        <v>339.97</v>
      </c>
      <c r="BW16" s="99">
        <f t="shared" si="6"/>
        <v>1</v>
      </c>
      <c r="BX16" s="6" t="str">
        <f t="shared" si="11"/>
        <v xml:space="preserve">Netatmo bundle with Netatmo Weather Station, NWS01-US +  +  Rain Gauge for Netatmo Weather Station +  +  +  +  +  + </v>
      </c>
      <c r="BY16" s="15" t="s">
        <v>709</v>
      </c>
      <c r="BZ16" s="6" t="str">
        <f t="shared" si="10"/>
        <v xml:space="preserve">This Netatmo Smart Home Bundle Includes - Netatmo Weather Station, NWS01-US, 1 Rain Gauge for Netatmo Weather Station, 2 , 2 , 1 </v>
      </c>
      <c r="CA16" s="15" t="s">
        <v>1443</v>
      </c>
      <c r="CB16"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C16" s="6" t="str">
        <f t="shared" si="8"/>
        <v>&lt;br&gt;This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D16" s="6" t="str">
        <f t="shared" si="9"/>
        <v>&lt;br&gt;This Netatmo Smart Home Bundle Includes - 1 Netatmo Weather Station, NWS01-US, 2 Rain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E16" s="6"/>
      <c r="CF16" s="94"/>
      <c r="CG16" s="95"/>
    </row>
    <row r="17" spans="1:85">
      <c r="A17" s="15"/>
      <c r="B17" s="32" t="s">
        <v>746</v>
      </c>
      <c r="C17" s="15" t="s">
        <v>692</v>
      </c>
      <c r="D17" s="3">
        <v>1</v>
      </c>
      <c r="E17" s="3">
        <v>179.99</v>
      </c>
      <c r="F17" s="3">
        <v>179.99</v>
      </c>
      <c r="G17" s="15"/>
      <c r="H17" s="15"/>
      <c r="I17" s="15" t="s">
        <v>698</v>
      </c>
      <c r="J17" s="6" t="s">
        <v>1417</v>
      </c>
      <c r="K17" s="15" t="s">
        <v>697</v>
      </c>
      <c r="L17" s="15">
        <v>2</v>
      </c>
      <c r="M17" s="15">
        <v>99.99</v>
      </c>
      <c r="N17" s="15">
        <v>99.99</v>
      </c>
      <c r="O17" s="15"/>
      <c r="P17" s="15"/>
      <c r="Q17" s="15" t="s">
        <v>703</v>
      </c>
      <c r="R17" s="97" t="s">
        <v>1417</v>
      </c>
      <c r="S17" s="15"/>
      <c r="T17" s="15"/>
      <c r="U17" s="15"/>
      <c r="V17" s="15"/>
      <c r="W17" s="15"/>
      <c r="X17" s="15"/>
      <c r="Y17" s="15"/>
      <c r="Z17" s="15" t="s">
        <v>1417</v>
      </c>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6">
        <f t="shared" si="0"/>
        <v>0</v>
      </c>
      <c r="BQ17" s="6">
        <f t="shared" si="1"/>
        <v>0</v>
      </c>
      <c r="BR17" s="98">
        <f t="shared" si="2"/>
        <v>0</v>
      </c>
      <c r="BS17" s="6">
        <f t="shared" si="3"/>
        <v>379.97</v>
      </c>
      <c r="BT17" s="6">
        <f t="shared" si="4"/>
        <v>379.97</v>
      </c>
      <c r="BU17" s="6"/>
      <c r="BV17" s="98">
        <f t="shared" si="5"/>
        <v>379.97</v>
      </c>
      <c r="BW17" s="99">
        <f t="shared" si="6"/>
        <v>1</v>
      </c>
      <c r="BX17" s="6" t="str">
        <f t="shared" si="11"/>
        <v xml:space="preserve">Netatmo bundle with Netatmo Weather Station, NWS01-US +  +  Wind Gauge for Netatmo Weather Station +  +  +  +  +  + </v>
      </c>
      <c r="BY17" s="15" t="s">
        <v>710</v>
      </c>
      <c r="BZ17" s="6" t="str">
        <f t="shared" si="10"/>
        <v xml:space="preserve">This Netatmo Smart Home Bundle Includes - Netatmo Weather Station, NWS01-US, 1 Wind Gauge for Netatmo Weather Station, 2 , 2 , 1 </v>
      </c>
      <c r="CA17" s="15" t="s">
        <v>1444</v>
      </c>
      <c r="CB17" s="6" t="str">
        <f t="shared" si="7"/>
        <v>&lt;br&gt;&lt;b&gt;Netatmo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C17" s="6" t="str">
        <f t="shared" si="8"/>
        <v>&lt;br&gt;This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D17" s="6" t="str">
        <f t="shared" si="9"/>
        <v>&lt;br&gt;This Netatmo Smart Home Bundle Includes - 1 Netatmo Weather Station, NWS01-US, 2 Wind Gauge for Netatmo Weather Station&lt;br&gt;&lt;br&gt;&lt;b&gt;Netatmo Weather Station Indoor Outdoor with Wireless Outdoor Sensor - Compatible with Amazon Alexa &amp; Apple HomeKit&lt;/b&gt;&lt;br&gt;The natation personal weather station lets you measure key data about your indoor and outdoor environment. Pull up your weather Details any time, any place using your Android or iOS smartphone, tablet or computer. The smart weather station features a unique set of sensors that let you track your indoor environment as well as the weather outside. Data on temperature, barometric pressure, humidity and CO2 concentrations are sent to your smartphone seamlessly and wirelessly. Monitor and measure your environment and your weather any time, any place, intuitively and effortlessly, indoors and out. We spend 90% of our time indoors. The natation weather station CO2 sensor warns you when you need to air out your home. &lt;br&gt;&lt;br&gt;&lt;b&gt;Netatmo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E17" s="6"/>
      <c r="CF17" s="6"/>
      <c r="CG17" s="6"/>
    </row>
    <row r="18" spans="1:85">
      <c r="A18" s="15"/>
      <c r="B18" s="32" t="s">
        <v>747</v>
      </c>
      <c r="C18" s="15" t="s">
        <v>695</v>
      </c>
      <c r="D18" s="3">
        <v>2</v>
      </c>
      <c r="E18" s="3">
        <v>199.99</v>
      </c>
      <c r="F18" s="3">
        <v>199.99</v>
      </c>
      <c r="G18" s="15"/>
      <c r="H18" s="15"/>
      <c r="I18" s="15" t="s">
        <v>701</v>
      </c>
      <c r="J18" s="6" t="s">
        <v>1417</v>
      </c>
      <c r="K18" s="15"/>
      <c r="L18" s="15"/>
      <c r="M18" s="15"/>
      <c r="N18" s="15"/>
      <c r="O18" s="15"/>
      <c r="P18" s="15"/>
      <c r="Q18" s="15"/>
      <c r="R18" s="97" t="s">
        <v>1417</v>
      </c>
      <c r="S18" s="15"/>
      <c r="T18" s="15"/>
      <c r="U18" s="15"/>
      <c r="V18" s="15"/>
      <c r="W18" s="15"/>
      <c r="X18" s="15"/>
      <c r="Y18" s="15"/>
      <c r="Z18" s="15" t="s">
        <v>1417</v>
      </c>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6">
        <f t="shared" si="0"/>
        <v>0</v>
      </c>
      <c r="BQ18" s="6">
        <f t="shared" si="1"/>
        <v>0</v>
      </c>
      <c r="BR18" s="98">
        <f t="shared" si="2"/>
        <v>0</v>
      </c>
      <c r="BS18" s="6">
        <f t="shared" si="3"/>
        <v>399.98</v>
      </c>
      <c r="BT18" s="6">
        <f t="shared" si="4"/>
        <v>399.98</v>
      </c>
      <c r="BU18" s="6"/>
      <c r="BV18" s="98">
        <f t="shared" si="5"/>
        <v>399.98</v>
      </c>
      <c r="BW18" s="99">
        <f t="shared" si="6"/>
        <v>1</v>
      </c>
      <c r="BX18" s="6" t="str">
        <f t="shared" si="11"/>
        <v xml:space="preserve">Netatmo bundle with Netatmo Welcome, Indoor security camera +  +   +  +  +  +  +  + </v>
      </c>
      <c r="BY18" s="15" t="s">
        <v>711</v>
      </c>
      <c r="BZ18" s="6" t="str">
        <f t="shared" si="10"/>
        <v xml:space="preserve">This Netatmo Smart Home Bundle Includes - Netatmo Welcome, Indoor security camera, 1 , 2 , 2 , 1 </v>
      </c>
      <c r="CA18" s="15" t="s">
        <v>1445</v>
      </c>
      <c r="CB18" s="6" t="str">
        <f t="shared" si="7"/>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C18" s="6" t="str">
        <f t="shared" si="8"/>
        <v>&lt;br&gt;This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D18" s="6" t="str">
        <f t="shared" si="9"/>
        <v>&lt;br&gt;This Netatmo Smart Home Bundle Includes - 2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E18" s="6"/>
      <c r="CF18" s="6"/>
      <c r="CG18" s="6"/>
    </row>
    <row r="19" spans="1:85">
      <c r="A19" s="15"/>
      <c r="B19" s="32" t="s">
        <v>748</v>
      </c>
      <c r="C19" s="15" t="s">
        <v>695</v>
      </c>
      <c r="D19" s="3">
        <v>3</v>
      </c>
      <c r="E19" s="3">
        <v>199.99</v>
      </c>
      <c r="F19" s="3">
        <v>199.99</v>
      </c>
      <c r="G19" s="15"/>
      <c r="H19" s="15"/>
      <c r="I19" s="15" t="s">
        <v>701</v>
      </c>
      <c r="J19" s="6" t="s">
        <v>1417</v>
      </c>
      <c r="K19" s="15"/>
      <c r="L19" s="15"/>
      <c r="M19" s="15"/>
      <c r="N19" s="15"/>
      <c r="O19" s="15"/>
      <c r="P19" s="15"/>
      <c r="Q19" s="15"/>
      <c r="R19" s="97" t="s">
        <v>1417</v>
      </c>
      <c r="S19" s="15"/>
      <c r="T19" s="15"/>
      <c r="U19" s="15"/>
      <c r="V19" s="15"/>
      <c r="W19" s="15"/>
      <c r="X19" s="15"/>
      <c r="Y19" s="15"/>
      <c r="Z19" s="15" t="s">
        <v>1417</v>
      </c>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6">
        <f t="shared" si="0"/>
        <v>0</v>
      </c>
      <c r="BQ19" s="6">
        <f t="shared" si="1"/>
        <v>0</v>
      </c>
      <c r="BR19" s="98">
        <f t="shared" si="2"/>
        <v>0</v>
      </c>
      <c r="BS19" s="6">
        <f t="shared" si="3"/>
        <v>599.97</v>
      </c>
      <c r="BT19" s="6">
        <f t="shared" si="4"/>
        <v>599.97</v>
      </c>
      <c r="BU19" s="6"/>
      <c r="BV19" s="98">
        <f t="shared" si="5"/>
        <v>599.97</v>
      </c>
      <c r="BW19" s="99">
        <f t="shared" si="6"/>
        <v>1</v>
      </c>
      <c r="BX19" s="6" t="str">
        <f t="shared" si="11"/>
        <v xml:space="preserve">Netatmo bundle with Netatmo Welcome, Indoor security camera +  +   +  +  +  +  +  + </v>
      </c>
      <c r="BY19" s="15" t="s">
        <v>712</v>
      </c>
      <c r="BZ19" s="6" t="str">
        <f t="shared" si="10"/>
        <v xml:space="preserve">This Netatmo Smart Home Bundle Includes - Netatmo Welcome, Indoor security camera, 1 , 2 , 2 , 1 </v>
      </c>
      <c r="CA19" s="15" t="s">
        <v>1446</v>
      </c>
      <c r="CB19" s="6" t="str">
        <f t="shared" si="7"/>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C19" s="6" t="str">
        <f t="shared" si="8"/>
        <v>&lt;br&gt;This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D19" s="6" t="str">
        <f t="shared" si="9"/>
        <v>&lt;br&gt;This Netatmo Smart Home Bundle Includes - 3 Netatmo Welcome Indoor security cameras&lt;br&gt;&lt;br&gt;&lt;b&gt;Netatmo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v>
      </c>
      <c r="CE19" s="6"/>
      <c r="CF19" s="94"/>
      <c r="CG19" s="95"/>
    </row>
    <row r="20" spans="1:85">
      <c r="A20" s="15"/>
      <c r="B20" s="32" t="s">
        <v>749</v>
      </c>
      <c r="C20" s="15" t="s">
        <v>694</v>
      </c>
      <c r="D20" s="3">
        <v>2</v>
      </c>
      <c r="E20" s="3">
        <v>299.99</v>
      </c>
      <c r="F20" s="3">
        <v>299.99</v>
      </c>
      <c r="G20" s="15"/>
      <c r="H20" s="15"/>
      <c r="I20" s="15" t="s">
        <v>700</v>
      </c>
      <c r="J20" s="6" t="s">
        <v>1417</v>
      </c>
      <c r="K20" s="15"/>
      <c r="L20" s="15"/>
      <c r="M20" s="15"/>
      <c r="N20" s="15"/>
      <c r="O20" s="15"/>
      <c r="P20" s="15"/>
      <c r="Q20" s="15"/>
      <c r="R20" s="97" t="s">
        <v>1417</v>
      </c>
      <c r="S20" s="15"/>
      <c r="T20" s="15"/>
      <c r="U20" s="15"/>
      <c r="V20" s="15"/>
      <c r="W20" s="15"/>
      <c r="X20" s="15"/>
      <c r="Y20" s="15"/>
      <c r="Z20" s="15" t="s">
        <v>1417</v>
      </c>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6">
        <f t="shared" si="0"/>
        <v>0</v>
      </c>
      <c r="BQ20" s="6">
        <f t="shared" si="1"/>
        <v>0</v>
      </c>
      <c r="BR20" s="98">
        <f t="shared" si="2"/>
        <v>0</v>
      </c>
      <c r="BS20" s="6">
        <f t="shared" si="3"/>
        <v>599.98</v>
      </c>
      <c r="BT20" s="6">
        <f t="shared" si="4"/>
        <v>599.98</v>
      </c>
      <c r="BU20" s="6"/>
      <c r="BV20" s="98">
        <f t="shared" si="5"/>
        <v>599.98</v>
      </c>
      <c r="BW20" s="99">
        <f t="shared" si="6"/>
        <v>1</v>
      </c>
      <c r="BX20" s="6" t="str">
        <f t="shared" si="11"/>
        <v xml:space="preserve">Netatmo bundle with Netatmo Presence, Smart Outdoor Security Camera +  +   +  +  +  +  +  + </v>
      </c>
      <c r="BY20" s="15" t="s">
        <v>713</v>
      </c>
      <c r="BZ20" s="6" t="str">
        <f t="shared" si="10"/>
        <v xml:space="preserve">This Netatmo Smart Home Bundle Includes - Netatmo Presence, Smart Outdoor Security Camera, 1 , 2 , 2 , 1 </v>
      </c>
      <c r="CA20" s="15" t="s">
        <v>1447</v>
      </c>
      <c r="CB20" s="6" t="str">
        <f t="shared" si="7"/>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C20" s="6" t="str">
        <f t="shared" si="8"/>
        <v>&lt;br&gt;This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D20" s="6" t="str">
        <f t="shared" si="9"/>
        <v>&lt;br&gt;This Netatmo Smart Home Bundle Includes - 2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E20" s="6"/>
      <c r="CF20" s="6"/>
      <c r="CG20" s="6"/>
    </row>
    <row r="21" spans="1:85">
      <c r="A21" s="15"/>
      <c r="B21" s="32" t="s">
        <v>750</v>
      </c>
      <c r="C21" s="15" t="s">
        <v>694</v>
      </c>
      <c r="D21" s="3">
        <v>3</v>
      </c>
      <c r="E21" s="3">
        <v>299.99</v>
      </c>
      <c r="F21" s="3">
        <v>299.99</v>
      </c>
      <c r="G21" s="15"/>
      <c r="H21" s="15"/>
      <c r="I21" s="15" t="s">
        <v>700</v>
      </c>
      <c r="J21" s="6" t="s">
        <v>1417</v>
      </c>
      <c r="K21" s="15"/>
      <c r="L21" s="15"/>
      <c r="M21" s="15"/>
      <c r="N21" s="15"/>
      <c r="O21" s="15"/>
      <c r="P21" s="15"/>
      <c r="Q21" s="15"/>
      <c r="R21" s="97" t="s">
        <v>1417</v>
      </c>
      <c r="S21" s="15"/>
      <c r="T21" s="15"/>
      <c r="U21" s="15"/>
      <c r="V21" s="15"/>
      <c r="W21" s="15"/>
      <c r="X21" s="15"/>
      <c r="Y21" s="15"/>
      <c r="Z21" s="15" t="s">
        <v>1417</v>
      </c>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6">
        <f t="shared" si="0"/>
        <v>0</v>
      </c>
      <c r="BQ21" s="6">
        <f t="shared" si="1"/>
        <v>0</v>
      </c>
      <c r="BR21" s="98">
        <f t="shared" si="2"/>
        <v>0</v>
      </c>
      <c r="BS21" s="6">
        <f t="shared" si="3"/>
        <v>899.97</v>
      </c>
      <c r="BT21" s="6">
        <f t="shared" si="4"/>
        <v>899.97</v>
      </c>
      <c r="BU21" s="6"/>
      <c r="BV21" s="98">
        <f t="shared" si="5"/>
        <v>899.97</v>
      </c>
      <c r="BW21" s="99">
        <f t="shared" si="6"/>
        <v>1</v>
      </c>
      <c r="BX21" s="6" t="str">
        <f t="shared" si="11"/>
        <v xml:space="preserve">Netatmo bundle with Netatmo Presence, Smart Outdoor Security Camera +  +   +  +  +  +  +  + </v>
      </c>
      <c r="BY21" s="15" t="s">
        <v>714</v>
      </c>
      <c r="BZ21" s="6" t="str">
        <f t="shared" si="10"/>
        <v xml:space="preserve">This Netatmo Smart Home Bundle Includes - Netatmo Presence, Smart Outdoor Security Camera, 1 , 2 , 2 , 1 </v>
      </c>
      <c r="CA21" s="15" t="s">
        <v>1448</v>
      </c>
      <c r="CB21" s="6" t="str">
        <f t="shared" si="7"/>
        <v>&lt;br&gt;&lt;b&gt;Netatmo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C21" s="6" t="str">
        <f t="shared" si="8"/>
        <v>&lt;br&gt;This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D21" s="6" t="str">
        <f t="shared" si="9"/>
        <v>&lt;br&gt;This Netatmo Smart Home Bundle Includes - 3 Netatmo Presence Smart Outdoor Security Cameras&lt;br&gt;&lt;br&gt;&lt;b&gt;Netatmo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E21" s="6"/>
      <c r="CF21" s="6"/>
      <c r="CG21" s="6"/>
    </row>
    <row r="22" spans="1:85">
      <c r="A22" s="15"/>
      <c r="B22" s="32" t="s">
        <v>751</v>
      </c>
      <c r="C22" s="15" t="s">
        <v>693</v>
      </c>
      <c r="D22" s="15">
        <v>3</v>
      </c>
      <c r="E22" s="15">
        <v>79.989999999999995</v>
      </c>
      <c r="F22" s="3">
        <v>299.99</v>
      </c>
      <c r="G22" s="15"/>
      <c r="H22" s="15"/>
      <c r="I22" s="15" t="s">
        <v>699</v>
      </c>
      <c r="J22" s="6" t="s">
        <v>1417</v>
      </c>
      <c r="K22" s="15"/>
      <c r="L22" s="15"/>
      <c r="M22" s="15"/>
      <c r="N22" s="15"/>
      <c r="O22" s="15"/>
      <c r="P22" s="15"/>
      <c r="Q22" s="15"/>
      <c r="R22" s="97" t="s">
        <v>1417</v>
      </c>
      <c r="S22" s="15"/>
      <c r="T22" s="15"/>
      <c r="U22" s="15"/>
      <c r="V22" s="15"/>
      <c r="W22" s="15"/>
      <c r="X22" s="15"/>
      <c r="Y22" s="15"/>
      <c r="Z22" s="15" t="s">
        <v>1417</v>
      </c>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6">
        <f t="shared" si="0"/>
        <v>0</v>
      </c>
      <c r="BQ22" s="6">
        <f t="shared" si="1"/>
        <v>0</v>
      </c>
      <c r="BR22" s="98">
        <f t="shared" si="2"/>
        <v>0</v>
      </c>
      <c r="BS22" s="6">
        <f t="shared" si="3"/>
        <v>239.96999999999997</v>
      </c>
      <c r="BT22" s="6">
        <f t="shared" si="4"/>
        <v>899.97</v>
      </c>
      <c r="BU22" s="6"/>
      <c r="BV22" s="98">
        <f t="shared" si="5"/>
        <v>899.97</v>
      </c>
      <c r="BW22" s="99">
        <f t="shared" si="6"/>
        <v>1</v>
      </c>
      <c r="BX22" s="6" t="str">
        <f t="shared" si="11"/>
        <v xml:space="preserve">Netatmo bundle with Netatmo Indoor Module, NIM01-WW +  +   +  +  +  +  +  + </v>
      </c>
      <c r="BY22" s="15" t="s">
        <v>715</v>
      </c>
      <c r="BZ22" s="6" t="str">
        <f t="shared" si="10"/>
        <v xml:space="preserve">This Netatmo Smart Home Bundle Includes - Netatmo Indoor Module, NIM01-WW, 1 , 2 , 2 , 1 </v>
      </c>
      <c r="CA22" s="15" t="s">
        <v>1449</v>
      </c>
      <c r="CB22" s="6" t="str">
        <f t="shared" si="7"/>
        <v>&lt;br&gt;&lt;b&gt;Additional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C22" s="6" t="str">
        <f t="shared" si="8"/>
        <v>&lt;br&gt;This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D22" s="6" t="str">
        <f t="shared" si="9"/>
        <v>&lt;br&gt;This Netatmo Smart Home Bundle Includes - 3 Netatmo Indoor Modules NIM01-WW&lt;br&gt;&lt;br&gt;&lt;b&gt;Additional indoor Module for Netatmo Weather Station&lt;/b&gt;&lt;br&gt;Thanks to the Additional Module from Netatmo, you can monitor the air quality anywhere in your home -- your bedroom, your children’s bedroom, the living room or the kitchen. You can add up to 3 Additional Modules to measure the temperature, CO2 level and humidity in each room.&lt;br&gt;</v>
      </c>
      <c r="CE22" s="6"/>
      <c r="CF22" s="94"/>
      <c r="CG22" s="95"/>
    </row>
    <row r="23" spans="1:85">
      <c r="A23" s="15"/>
      <c r="B23" s="32" t="s">
        <v>752</v>
      </c>
      <c r="C23" s="15" t="s">
        <v>696</v>
      </c>
      <c r="D23" s="15">
        <v>2</v>
      </c>
      <c r="E23" s="6">
        <v>79.989999999999995</v>
      </c>
      <c r="F23" s="6">
        <v>79.989999999999995</v>
      </c>
      <c r="G23" s="15"/>
      <c r="H23" s="15"/>
      <c r="I23" s="15" t="s">
        <v>702</v>
      </c>
      <c r="J23" s="6" t="s">
        <v>1417</v>
      </c>
      <c r="K23" s="15"/>
      <c r="L23" s="15"/>
      <c r="M23" s="15"/>
      <c r="N23" s="15"/>
      <c r="O23" s="15"/>
      <c r="P23" s="15"/>
      <c r="Q23" s="15"/>
      <c r="R23" s="97" t="s">
        <v>1417</v>
      </c>
      <c r="S23" s="15"/>
      <c r="T23" s="15"/>
      <c r="U23" s="15"/>
      <c r="V23" s="15"/>
      <c r="W23" s="15"/>
      <c r="X23" s="15"/>
      <c r="Y23" s="15"/>
      <c r="Z23" s="15" t="s">
        <v>1417</v>
      </c>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6">
        <f t="shared" si="0"/>
        <v>0</v>
      </c>
      <c r="BQ23" s="6">
        <f t="shared" si="1"/>
        <v>0</v>
      </c>
      <c r="BR23" s="98">
        <f t="shared" si="2"/>
        <v>0</v>
      </c>
      <c r="BS23" s="6">
        <f t="shared" si="3"/>
        <v>159.97999999999999</v>
      </c>
      <c r="BT23" s="6">
        <f t="shared" si="4"/>
        <v>159.97999999999999</v>
      </c>
      <c r="BU23" s="6"/>
      <c r="BV23" s="98">
        <f t="shared" si="5"/>
        <v>159.97999999999999</v>
      </c>
      <c r="BW23" s="99">
        <f t="shared" si="6"/>
        <v>1</v>
      </c>
      <c r="BX23" s="6" t="str">
        <f t="shared" si="11"/>
        <v xml:space="preserve">Netatmo bundle with Rain Gauge for Netatmo Weather Station +  +   +  +  +  +  +  + </v>
      </c>
      <c r="BY23" s="15" t="s">
        <v>716</v>
      </c>
      <c r="BZ23" s="6" t="str">
        <f t="shared" si="10"/>
        <v xml:space="preserve">This Netatmo Smart Home Bundle Includes - Rain Gauge for Netatmo Weather Station, 1 , 2 , 2 , 1 </v>
      </c>
      <c r="CA23" s="15" t="s">
        <v>1450</v>
      </c>
      <c r="CB23" s="6" t="str">
        <f t="shared" si="7"/>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C23" s="6" t="str">
        <f t="shared" si="8"/>
        <v>&lt;br&gt;This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D23" s="6" t="str">
        <f t="shared" si="9"/>
        <v>&lt;br&gt;This Netatmo Smart Home Bundle Includes - 2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E23" s="6"/>
      <c r="CF23" s="6"/>
      <c r="CG23" s="6"/>
    </row>
    <row r="24" spans="1:85">
      <c r="A24" s="15"/>
      <c r="B24" s="32" t="s">
        <v>753</v>
      </c>
      <c r="C24" s="15" t="s">
        <v>697</v>
      </c>
      <c r="D24" s="15">
        <v>2</v>
      </c>
      <c r="E24" s="15">
        <v>99.99</v>
      </c>
      <c r="F24" s="15">
        <v>99.99</v>
      </c>
      <c r="G24" s="15"/>
      <c r="H24" s="15"/>
      <c r="I24" s="15" t="s">
        <v>703</v>
      </c>
      <c r="J24" s="6" t="s">
        <v>1417</v>
      </c>
      <c r="K24" s="15"/>
      <c r="L24" s="15"/>
      <c r="M24" s="15"/>
      <c r="N24" s="15"/>
      <c r="O24" s="15"/>
      <c r="P24" s="15"/>
      <c r="Q24" s="15"/>
      <c r="R24" s="97" t="s">
        <v>1417</v>
      </c>
      <c r="S24" s="15"/>
      <c r="T24" s="15"/>
      <c r="U24" s="15"/>
      <c r="V24" s="15"/>
      <c r="W24" s="15"/>
      <c r="X24" s="15"/>
      <c r="Y24" s="15"/>
      <c r="Z24" s="15" t="s">
        <v>1417</v>
      </c>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6">
        <f t="shared" si="0"/>
        <v>0</v>
      </c>
      <c r="BQ24" s="6">
        <f t="shared" si="1"/>
        <v>0</v>
      </c>
      <c r="BR24" s="98">
        <f t="shared" si="2"/>
        <v>0</v>
      </c>
      <c r="BS24" s="6">
        <f t="shared" si="3"/>
        <v>199.98</v>
      </c>
      <c r="BT24" s="6">
        <f t="shared" si="4"/>
        <v>199.98</v>
      </c>
      <c r="BU24" s="6"/>
      <c r="BV24" s="98">
        <f t="shared" si="5"/>
        <v>199.98</v>
      </c>
      <c r="BW24" s="99">
        <f t="shared" si="6"/>
        <v>1</v>
      </c>
      <c r="BX24" s="6" t="str">
        <f t="shared" si="11"/>
        <v xml:space="preserve">Netatmo bundle with Wind Gauge for Netatmo Weather Station +  +   +  +  +  +  +  + </v>
      </c>
      <c r="BY24" s="15" t="s">
        <v>717</v>
      </c>
      <c r="BZ24" s="6" t="str">
        <f t="shared" si="10"/>
        <v xml:space="preserve">This Netatmo Smart Home Bundle Includes - Wind Gauge for Netatmo Weather Station, 1 , 2 , 2 , 1 </v>
      </c>
      <c r="CA24" s="15" t="s">
        <v>1451</v>
      </c>
      <c r="CB24" s="6" t="str">
        <f t="shared" si="7"/>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C24" s="6" t="str">
        <f t="shared" si="8"/>
        <v>&lt;br&gt;This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D24" s="6" t="str">
        <f t="shared" si="9"/>
        <v>&lt;br&gt;This Netatmo Smart Home Bundle Includes - 2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E24" s="6"/>
      <c r="CF24" s="6"/>
      <c r="CG24" s="6"/>
    </row>
    <row r="25" spans="1:85">
      <c r="A25" s="15"/>
      <c r="B25" s="32" t="s">
        <v>754</v>
      </c>
      <c r="C25" s="15" t="s">
        <v>696</v>
      </c>
      <c r="D25" s="15">
        <v>3</v>
      </c>
      <c r="E25" s="6">
        <v>79.989999999999995</v>
      </c>
      <c r="F25" s="6">
        <v>79.989999999999995</v>
      </c>
      <c r="G25" s="15"/>
      <c r="H25" s="15"/>
      <c r="I25" s="15" t="s">
        <v>702</v>
      </c>
      <c r="J25" s="6" t="s">
        <v>1417</v>
      </c>
      <c r="K25" s="15"/>
      <c r="L25" s="15"/>
      <c r="M25" s="15"/>
      <c r="N25" s="15"/>
      <c r="O25" s="15"/>
      <c r="P25" s="15"/>
      <c r="Q25" s="15"/>
      <c r="R25" s="97" t="s">
        <v>1417</v>
      </c>
      <c r="S25" s="15"/>
      <c r="T25" s="15"/>
      <c r="U25" s="15"/>
      <c r="V25" s="15"/>
      <c r="W25" s="15"/>
      <c r="X25" s="15"/>
      <c r="Y25" s="15"/>
      <c r="Z25" s="15" t="s">
        <v>1417</v>
      </c>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6">
        <f t="shared" si="0"/>
        <v>0</v>
      </c>
      <c r="BQ25" s="6">
        <f t="shared" si="1"/>
        <v>0</v>
      </c>
      <c r="BR25" s="98">
        <f t="shared" si="2"/>
        <v>0</v>
      </c>
      <c r="BS25" s="6">
        <f t="shared" si="3"/>
        <v>239.96999999999997</v>
      </c>
      <c r="BT25" s="6">
        <f t="shared" si="4"/>
        <v>239.96999999999997</v>
      </c>
      <c r="BU25" s="6"/>
      <c r="BV25" s="98">
        <f t="shared" si="5"/>
        <v>239.96999999999997</v>
      </c>
      <c r="BW25" s="99">
        <f t="shared" si="6"/>
        <v>1</v>
      </c>
      <c r="BX25" s="6" t="str">
        <f t="shared" si="11"/>
        <v xml:space="preserve">Netatmo bundle with Rain Gauge for Netatmo Weather Station +  +   +  +  +  +  +  + </v>
      </c>
      <c r="BY25" s="15" t="s">
        <v>718</v>
      </c>
      <c r="BZ25" s="6" t="str">
        <f t="shared" si="10"/>
        <v xml:space="preserve">This Netatmo Smart Home Bundle Includes - Rain Gauge for Netatmo Weather Station, 1 , 2 , 2 , 1 </v>
      </c>
      <c r="CA25" s="15" t="s">
        <v>1452</v>
      </c>
      <c r="CB25" s="6" t="str">
        <f t="shared" si="7"/>
        <v>&lt;br&gt;&lt;b&gt;Netatmo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C25" s="6" t="str">
        <f t="shared" si="8"/>
        <v>&lt;br&gt;This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D25" s="6" t="str">
        <f t="shared" si="9"/>
        <v>&lt;br&gt;This Netatmo Smart Home Bundle Includes - 3 Rain Gauge for Netatmo Weather Stations&lt;br&gt;&lt;br&gt;&lt;b&gt;Netatmo Rain Gauge for Netatmo Weather Station&lt;/b&gt;&lt;br&gt;A Rain Gauge on your Smartphone Receive an alert on your smartphone the moment it starts raining. Measure the rainfall and decide how much watering your plants need. The Netatmo Rain Gauge only works with the Netatmo Weather Station, sold separately. Only one rain gauge can be connected to a Netatmo Weather Station.&lt;br&gt;</v>
      </c>
      <c r="CE25" s="6"/>
      <c r="CF25" s="94"/>
      <c r="CG25" s="95"/>
    </row>
    <row r="26" spans="1:85">
      <c r="A26" s="15"/>
      <c r="B26" s="32" t="s">
        <v>755</v>
      </c>
      <c r="C26" s="15" t="s">
        <v>697</v>
      </c>
      <c r="D26" s="15">
        <v>3</v>
      </c>
      <c r="E26" s="15">
        <v>99.99</v>
      </c>
      <c r="F26" s="15">
        <v>99.99</v>
      </c>
      <c r="G26" s="15"/>
      <c r="H26" s="15"/>
      <c r="I26" s="15" t="s">
        <v>703</v>
      </c>
      <c r="J26" s="6" t="s">
        <v>1417</v>
      </c>
      <c r="K26" s="15"/>
      <c r="L26" s="15"/>
      <c r="M26" s="15"/>
      <c r="N26" s="15"/>
      <c r="O26" s="15"/>
      <c r="P26" s="15"/>
      <c r="Q26" s="15"/>
      <c r="R26" s="97" t="s">
        <v>1417</v>
      </c>
      <c r="S26" s="15"/>
      <c r="T26" s="15"/>
      <c r="U26" s="15"/>
      <c r="V26" s="15"/>
      <c r="W26" s="15"/>
      <c r="X26" s="15"/>
      <c r="Y26" s="15"/>
      <c r="Z26" s="15" t="s">
        <v>1417</v>
      </c>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6">
        <f t="shared" si="0"/>
        <v>0</v>
      </c>
      <c r="BQ26" s="6">
        <f t="shared" si="1"/>
        <v>0</v>
      </c>
      <c r="BR26" s="98">
        <f t="shared" si="2"/>
        <v>0</v>
      </c>
      <c r="BS26" s="6">
        <f t="shared" si="3"/>
        <v>299.96999999999997</v>
      </c>
      <c r="BT26" s="6">
        <f t="shared" si="4"/>
        <v>299.96999999999997</v>
      </c>
      <c r="BU26" s="6"/>
      <c r="BV26" s="98">
        <f t="shared" si="5"/>
        <v>299.96999999999997</v>
      </c>
      <c r="BW26" s="99">
        <f t="shared" si="6"/>
        <v>1</v>
      </c>
      <c r="BX26" s="6" t="str">
        <f t="shared" si="11"/>
        <v xml:space="preserve">Netatmo bundle with Wind Gauge for Netatmo Weather Station +  +   +  +  +  +  +  + </v>
      </c>
      <c r="BY26" s="15" t="s">
        <v>719</v>
      </c>
      <c r="BZ26" s="6" t="str">
        <f t="shared" si="10"/>
        <v xml:space="preserve">This Netatmo Smart Home Bundle Includes - Wind Gauge for Netatmo Weather Station, 1 , 2 , 2 , 1 </v>
      </c>
      <c r="CA26" s="15" t="s">
        <v>1453</v>
      </c>
      <c r="CB26" s="6" t="str">
        <f t="shared" si="7"/>
        <v>&lt;br&gt;&lt;b&gt;Netatmo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C26" s="6" t="str">
        <f t="shared" si="8"/>
        <v>&lt;br&gt;This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D26" s="6" t="str">
        <f t="shared" si="9"/>
        <v>&lt;br&gt;This Netatmo Smart Home Bundle Includes - 3 Wind Gauge for Netatmo Weather Stations&lt;br&gt;&lt;br&gt;&lt;b&gt;Netatmo Wireless Anemometer with wind speed and direction sensor – Wind Gauge for Netatmo Weather Station&lt;/b&gt;&lt;br&gt;The first ultrasound wind gauge for your smartphone. Accurately measure wind's speed and direction with this revolutionary solution. NETATMO wind gauge has no moving parts and uses the latest in ultrasound technology. It is maintenance-free and produces extremely accurate measurements, especially reliable in case of gusts. You can configure how you want to be alerted if the wind reaches a certain speed. The NETATMO wind gauge only works with the NETATMO weather station, sold separately. Only one wind gauge can be connected to a NETATMO weather station.&lt;br&gt;</v>
      </c>
      <c r="CE26" s="6"/>
      <c r="CF26" s="6"/>
      <c r="CG26" s="6"/>
    </row>
    <row r="27" spans="1:85">
      <c r="A27" s="15"/>
      <c r="B27" s="32" t="s">
        <v>756</v>
      </c>
      <c r="C27" s="15" t="s">
        <v>695</v>
      </c>
      <c r="D27" s="3">
        <v>2</v>
      </c>
      <c r="E27" s="3">
        <v>199.99</v>
      </c>
      <c r="F27" s="3">
        <v>199.99</v>
      </c>
      <c r="G27" s="15"/>
      <c r="H27" s="15"/>
      <c r="I27" s="15" t="s">
        <v>701</v>
      </c>
      <c r="J27" s="6" t="s">
        <v>1417</v>
      </c>
      <c r="K27" s="15" t="s">
        <v>694</v>
      </c>
      <c r="L27" s="3">
        <v>1</v>
      </c>
      <c r="M27" s="3">
        <v>299.99</v>
      </c>
      <c r="N27" s="3">
        <v>299.99</v>
      </c>
      <c r="O27" s="15"/>
      <c r="P27" s="15"/>
      <c r="Q27" s="15" t="s">
        <v>700</v>
      </c>
      <c r="R27" s="97" t="s">
        <v>1417</v>
      </c>
      <c r="S27" s="15"/>
      <c r="T27" s="15"/>
      <c r="U27" s="15"/>
      <c r="V27" s="15"/>
      <c r="W27" s="15"/>
      <c r="X27" s="15"/>
      <c r="Y27" s="15"/>
      <c r="Z27" s="15" t="s">
        <v>1417</v>
      </c>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6">
        <f t="shared" si="0"/>
        <v>0</v>
      </c>
      <c r="BQ27" s="6">
        <f t="shared" si="1"/>
        <v>0</v>
      </c>
      <c r="BR27" s="98">
        <f t="shared" si="2"/>
        <v>0</v>
      </c>
      <c r="BS27" s="6">
        <f t="shared" si="3"/>
        <v>699.97</v>
      </c>
      <c r="BT27" s="6">
        <f t="shared" si="4"/>
        <v>699.97</v>
      </c>
      <c r="BU27" s="6"/>
      <c r="BV27" s="98">
        <f t="shared" si="5"/>
        <v>699.97</v>
      </c>
      <c r="BW27" s="99">
        <f t="shared" si="6"/>
        <v>1</v>
      </c>
      <c r="BX27" s="6" t="str">
        <f t="shared" si="11"/>
        <v xml:space="preserve">Netatmo bundle with Netatmo Welcome, Indoor security camera +  +  Netatmo Presence, Smart Outdoor Security Camera +  +  +  +  +  + </v>
      </c>
      <c r="BY27" s="15" t="s">
        <v>720</v>
      </c>
      <c r="BZ27" s="6" t="str">
        <f t="shared" si="10"/>
        <v xml:space="preserve">This Netatmo Smart Home Bundle Includes - Netatmo Welcome, Indoor security camera, 1 Netatmo Presence, Smart Outdoor Security Camera, 2 , 2 , 1 </v>
      </c>
      <c r="CA27" s="15" t="s">
        <v>1454</v>
      </c>
      <c r="CB27" s="6" t="str">
        <f t="shared" si="7"/>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C27" s="6" t="str">
        <f t="shared" si="8"/>
        <v>&lt;br&gt;This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D27" s="6" t="str">
        <f t="shared" si="9"/>
        <v>&lt;br&gt;This Netatmo Smart Home Bundle Includes - 2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E27" s="6"/>
      <c r="CF27" s="6"/>
      <c r="CG27" s="6"/>
    </row>
    <row r="28" spans="1:85">
      <c r="A28" s="15"/>
      <c r="B28" s="32" t="s">
        <v>757</v>
      </c>
      <c r="C28" s="15" t="s">
        <v>695</v>
      </c>
      <c r="D28" s="3">
        <v>1</v>
      </c>
      <c r="E28" s="3">
        <v>199.99</v>
      </c>
      <c r="F28" s="3">
        <v>199.99</v>
      </c>
      <c r="G28" s="15"/>
      <c r="H28" s="15"/>
      <c r="I28" s="15" t="s">
        <v>701</v>
      </c>
      <c r="J28" s="6" t="s">
        <v>1417</v>
      </c>
      <c r="K28" s="15" t="s">
        <v>694</v>
      </c>
      <c r="L28" s="3">
        <v>1</v>
      </c>
      <c r="M28" s="3">
        <v>299.99</v>
      </c>
      <c r="N28" s="3">
        <v>299.99</v>
      </c>
      <c r="O28" s="15"/>
      <c r="P28" s="15"/>
      <c r="Q28" s="15" t="s">
        <v>700</v>
      </c>
      <c r="R28" s="97" t="s">
        <v>1417</v>
      </c>
      <c r="S28" s="15"/>
      <c r="T28" s="15"/>
      <c r="U28" s="15"/>
      <c r="V28" s="15"/>
      <c r="W28" s="15"/>
      <c r="X28" s="15"/>
      <c r="Y28" s="15"/>
      <c r="Z28" s="15" t="s">
        <v>1417</v>
      </c>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6">
        <f t="shared" si="0"/>
        <v>0</v>
      </c>
      <c r="BQ28" s="6">
        <f t="shared" si="1"/>
        <v>0</v>
      </c>
      <c r="BR28" s="98">
        <f t="shared" si="2"/>
        <v>0</v>
      </c>
      <c r="BS28" s="6">
        <f t="shared" si="3"/>
        <v>499.98</v>
      </c>
      <c r="BT28" s="6">
        <f t="shared" si="4"/>
        <v>499.98</v>
      </c>
      <c r="BU28" s="6"/>
      <c r="BV28" s="98">
        <f t="shared" si="5"/>
        <v>499.98</v>
      </c>
      <c r="BW28" s="99">
        <f t="shared" si="6"/>
        <v>1</v>
      </c>
      <c r="BX28" s="6" t="str">
        <f t="shared" si="11"/>
        <v xml:space="preserve">Netatmo bundle with Netatmo Welcome, Indoor security camera +  +  Netatmo Presence, Smart Outdoor Security Camera +  +  +  +  +  + </v>
      </c>
      <c r="BY28" s="15" t="s">
        <v>721</v>
      </c>
      <c r="BZ28" s="6" t="str">
        <f t="shared" si="10"/>
        <v xml:space="preserve">This Netatmo Smart Home Bundle Includes - Netatmo Welcome, Indoor security camera, 1 Netatmo Presence, Smart Outdoor Security Camera, 2 , 2 , 1 </v>
      </c>
      <c r="CA28" s="15" t="s">
        <v>1455</v>
      </c>
      <c r="CB28" s="6" t="str">
        <f t="shared" si="7"/>
        <v>&lt;br&gt;&lt;b&gt;Netatmo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C28" s="6" t="str">
        <f t="shared" si="8"/>
        <v>&lt;br&gt;This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D28" s="6" t="str">
        <f t="shared" si="9"/>
        <v>&lt;br&gt;This Netatmo Smart Home Bundle Includes - 1 Netatmo Welcome, Indoor security camera, 1 Netatmo Presence, Smart Outdoor Security Camera&lt;br&gt;&lt;br&gt;&lt;b&gt;Netatmo Smart Indoor Security Camera - Netatmo Welcome&lt;/b&gt;&lt;br&gt;Welcome is a new-generation smart indoor security camera. Unlike the usual motion alerts which require you to waste time watching footage, Welcome sends an immediate alert if an intruder has been detected in your home, complete with a picture of the person's face and a video recording. The camera uses facial recognition technology to help you look after your children or elderly parents, sending their name to your smartphone to let you know they are well.&lt;br&gt;&lt;br&gt;&lt;b&gt;Netatmo Smart Outdoor Security Camera with Integrated floodlight - Netatmo Presence&lt;/b&gt;&lt;br&gt;Unlike conventional cameras which notify you whenever they detect movement, Presence can distinguish between people, cars and animals. Presence will tell you if someone is loitering around your home, if a car enters your driveway or if animals are in the garden. Every home is unique. With Presence, you receive customised notifications that match your needs. You can choose to be alerted instantly when someone enters a zone you have selected. You can also choose not to receive alerts for animals. The Alert-Zones feature allows you to select specific areas for alerts if the camera detects a person, animal or car.&lt;br&gt;</v>
      </c>
      <c r="CE28" s="6"/>
      <c r="CF28" s="94"/>
      <c r="CG28" s="95"/>
    </row>
    <row r="29" spans="1:85">
      <c r="J29" s="10" t="s">
        <v>1417</v>
      </c>
      <c r="R29" s="100" t="s">
        <v>1417</v>
      </c>
      <c r="Z29" t="s">
        <v>1417</v>
      </c>
    </row>
    <row r="30" spans="1:85">
      <c r="J30" s="10" t="s">
        <v>1417</v>
      </c>
      <c r="R30" s="100" t="s">
        <v>1417</v>
      </c>
      <c r="Z30" t="s">
        <v>1417</v>
      </c>
    </row>
    <row r="31" spans="1:85">
      <c r="J31" s="10" t="s">
        <v>1417</v>
      </c>
      <c r="R31" s="100" t="s">
        <v>1417</v>
      </c>
      <c r="Z31" t="s">
        <v>1417</v>
      </c>
    </row>
    <row r="32" spans="1:85">
      <c r="J32" s="10" t="s">
        <v>1417</v>
      </c>
      <c r="R32" s="100" t="s">
        <v>1417</v>
      </c>
      <c r="Z32" t="s">
        <v>1417</v>
      </c>
    </row>
    <row r="33" spans="10:26">
      <c r="J33" s="10" t="s">
        <v>1417</v>
      </c>
      <c r="R33" s="100" t="s">
        <v>1417</v>
      </c>
      <c r="Z33" t="s">
        <v>1417</v>
      </c>
    </row>
    <row r="34" spans="10:26">
      <c r="J34" s="10" t="s">
        <v>1417</v>
      </c>
      <c r="R34" s="100" t="s">
        <v>1417</v>
      </c>
      <c r="Z34" t="s">
        <v>1417</v>
      </c>
    </row>
    <row r="35" spans="10:26">
      <c r="J35" s="10" t="s">
        <v>1417</v>
      </c>
      <c r="R35" s="100" t="s">
        <v>1417</v>
      </c>
      <c r="Z35" t="s">
        <v>1417</v>
      </c>
    </row>
    <row r="36" spans="10:26">
      <c r="J36" s="10" t="s">
        <v>1417</v>
      </c>
      <c r="R36" s="100" t="s">
        <v>1417</v>
      </c>
      <c r="Z36" t="s">
        <v>1417</v>
      </c>
    </row>
    <row r="37" spans="10:26">
      <c r="J37" s="10" t="s">
        <v>1417</v>
      </c>
      <c r="R37" s="100" t="s">
        <v>1417</v>
      </c>
      <c r="Z37" t="s">
        <v>1417</v>
      </c>
    </row>
    <row r="38" spans="10:26">
      <c r="J38" s="10" t="s">
        <v>1417</v>
      </c>
      <c r="R38" s="100" t="s">
        <v>1417</v>
      </c>
      <c r="Z38" t="s">
        <v>1417</v>
      </c>
    </row>
    <row r="39" spans="10:26">
      <c r="J39" s="10" t="s">
        <v>1417</v>
      </c>
      <c r="R39" s="100" t="s">
        <v>1417</v>
      </c>
      <c r="Z39" t="s">
        <v>1417</v>
      </c>
    </row>
    <row r="40" spans="10:26">
      <c r="J40" s="10" t="s">
        <v>1417</v>
      </c>
      <c r="R40" s="100" t="s">
        <v>1417</v>
      </c>
      <c r="Z40" t="s">
        <v>1417</v>
      </c>
    </row>
    <row r="41" spans="10:26">
      <c r="J41" s="10" t="s">
        <v>1417</v>
      </c>
      <c r="R41" s="100" t="s">
        <v>1417</v>
      </c>
      <c r="Z41" t="s">
        <v>1417</v>
      </c>
    </row>
    <row r="42" spans="10:26">
      <c r="J42" s="10" t="s">
        <v>1417</v>
      </c>
      <c r="R42" s="100" t="s">
        <v>1417</v>
      </c>
      <c r="Z42" t="s">
        <v>1417</v>
      </c>
    </row>
    <row r="43" spans="10:26">
      <c r="J43" s="10" t="s">
        <v>1417</v>
      </c>
      <c r="R43" s="100" t="s">
        <v>1417</v>
      </c>
      <c r="Z43" t="s">
        <v>1417</v>
      </c>
    </row>
    <row r="44" spans="10:26">
      <c r="J44" s="10" t="s">
        <v>1417</v>
      </c>
      <c r="R44" s="100" t="s">
        <v>1417</v>
      </c>
      <c r="Z44" t="s">
        <v>1417</v>
      </c>
    </row>
    <row r="45" spans="10:26">
      <c r="J45" s="10" t="s">
        <v>1417</v>
      </c>
      <c r="R45" s="100" t="s">
        <v>1417</v>
      </c>
      <c r="Z45" t="s">
        <v>1417</v>
      </c>
    </row>
    <row r="46" spans="10:26">
      <c r="J46" s="10" t="s">
        <v>1417</v>
      </c>
      <c r="R46" s="100" t="s">
        <v>1417</v>
      </c>
      <c r="Z46" t="s">
        <v>1417</v>
      </c>
    </row>
    <row r="47" spans="10:26">
      <c r="J47" s="10" t="s">
        <v>1417</v>
      </c>
      <c r="R47" s="100" t="s">
        <v>1417</v>
      </c>
      <c r="Z47" t="s">
        <v>1417</v>
      </c>
    </row>
    <row r="48" spans="10:26">
      <c r="J48" s="10" t="s">
        <v>1417</v>
      </c>
      <c r="R48" s="100" t="s">
        <v>1417</v>
      </c>
      <c r="Z48" t="s">
        <v>1417</v>
      </c>
    </row>
    <row r="49" spans="10:26">
      <c r="J49" s="10" t="s">
        <v>1417</v>
      </c>
      <c r="R49" s="100" t="s">
        <v>1417</v>
      </c>
      <c r="Z49" t="s">
        <v>1417</v>
      </c>
    </row>
    <row r="50" spans="10:26">
      <c r="J50" s="10" t="s">
        <v>1417</v>
      </c>
      <c r="R50" s="100" t="s">
        <v>1417</v>
      </c>
      <c r="Z50" t="s">
        <v>1417</v>
      </c>
    </row>
    <row r="51" spans="10:26">
      <c r="R51" s="100" t="s">
        <v>1417</v>
      </c>
      <c r="Z51" t="s">
        <v>1417</v>
      </c>
    </row>
    <row r="52" spans="10:26">
      <c r="R52" s="100" t="s">
        <v>1417</v>
      </c>
      <c r="Z52" t="s">
        <v>1417</v>
      </c>
    </row>
    <row r="53" spans="10:26">
      <c r="R53" s="100" t="s">
        <v>1417</v>
      </c>
      <c r="Z53" t="s">
        <v>1417</v>
      </c>
    </row>
    <row r="54" spans="10:26">
      <c r="R54" s="100" t="s">
        <v>1417</v>
      </c>
      <c r="Z54" t="s">
        <v>1417</v>
      </c>
    </row>
    <row r="55" spans="10:26">
      <c r="R55" s="100" t="s">
        <v>1417</v>
      </c>
      <c r="Z55" t="s">
        <v>1417</v>
      </c>
    </row>
    <row r="56" spans="10:26">
      <c r="R56" s="100" t="s">
        <v>1417</v>
      </c>
      <c r="Z56" t="s">
        <v>1417</v>
      </c>
    </row>
    <row r="57" spans="10:26">
      <c r="R57" s="100" t="s">
        <v>1417</v>
      </c>
      <c r="Z57" t="s">
        <v>1417</v>
      </c>
    </row>
    <row r="58" spans="10:26">
      <c r="R58" s="100" t="s">
        <v>1417</v>
      </c>
      <c r="Z58" t="s">
        <v>1417</v>
      </c>
    </row>
    <row r="59" spans="10:26">
      <c r="R59" s="100" t="s">
        <v>1417</v>
      </c>
      <c r="Z59" t="s">
        <v>1417</v>
      </c>
    </row>
    <row r="60" spans="10:26">
      <c r="R60" s="100" t="s">
        <v>1417</v>
      </c>
      <c r="Z60" t="s">
        <v>1417</v>
      </c>
    </row>
    <row r="61" spans="10:26">
      <c r="R61" s="100" t="s">
        <v>1417</v>
      </c>
      <c r="Z61" t="s">
        <v>1417</v>
      </c>
    </row>
    <row r="62" spans="10:26">
      <c r="R62" s="100" t="s">
        <v>1417</v>
      </c>
      <c r="Z62" t="s">
        <v>1417</v>
      </c>
    </row>
    <row r="63" spans="10:26">
      <c r="R63" s="100" t="s">
        <v>1417</v>
      </c>
      <c r="Z63" t="s">
        <v>1417</v>
      </c>
    </row>
    <row r="64" spans="10:26">
      <c r="R64" s="100" t="s">
        <v>1417</v>
      </c>
      <c r="Z64" t="s">
        <v>1417</v>
      </c>
    </row>
    <row r="65" spans="18:26">
      <c r="R65" s="100" t="s">
        <v>1417</v>
      </c>
      <c r="Z65" t="s">
        <v>1417</v>
      </c>
    </row>
    <row r="66" spans="18:26">
      <c r="R66" s="100" t="s">
        <v>1417</v>
      </c>
      <c r="Z66" t="s">
        <v>1417</v>
      </c>
    </row>
    <row r="67" spans="18:26">
      <c r="R67" s="100" t="s">
        <v>1417</v>
      </c>
      <c r="Z67" t="s">
        <v>1417</v>
      </c>
    </row>
    <row r="68" spans="18:26">
      <c r="R68" s="100" t="s">
        <v>1417</v>
      </c>
      <c r="Z68" t="s">
        <v>1417</v>
      </c>
    </row>
    <row r="69" spans="18:26">
      <c r="R69" s="100" t="s">
        <v>1417</v>
      </c>
      <c r="Z69" t="s">
        <v>1417</v>
      </c>
    </row>
    <row r="70" spans="18:26">
      <c r="R70" s="100" t="s">
        <v>1417</v>
      </c>
      <c r="Z70" t="s">
        <v>1417</v>
      </c>
    </row>
    <row r="71" spans="18:26">
      <c r="R71" s="100" t="s">
        <v>1417</v>
      </c>
      <c r="Z71" t="s">
        <v>1417</v>
      </c>
    </row>
    <row r="72" spans="18:26">
      <c r="R72" s="100" t="s">
        <v>1417</v>
      </c>
      <c r="Z72" t="s">
        <v>1417</v>
      </c>
    </row>
    <row r="73" spans="18:26">
      <c r="R73" s="100" t="s">
        <v>1417</v>
      </c>
      <c r="Z73" t="s">
        <v>1417</v>
      </c>
    </row>
    <row r="74" spans="18:26">
      <c r="R74" s="100" t="s">
        <v>1417</v>
      </c>
      <c r="Z74" t="s">
        <v>1417</v>
      </c>
    </row>
    <row r="75" spans="18:26">
      <c r="R75" s="100" t="s">
        <v>1417</v>
      </c>
      <c r="Z75" t="s">
        <v>1417</v>
      </c>
    </row>
    <row r="76" spans="18:26">
      <c r="R76" s="100" t="s">
        <v>1417</v>
      </c>
      <c r="Z76" t="s">
        <v>1417</v>
      </c>
    </row>
    <row r="77" spans="18:26">
      <c r="R77" s="100" t="s">
        <v>1417</v>
      </c>
      <c r="Z77" t="s">
        <v>1417</v>
      </c>
    </row>
    <row r="78" spans="18:26">
      <c r="R78" s="100" t="s">
        <v>1417</v>
      </c>
      <c r="Z78" t="s">
        <v>1417</v>
      </c>
    </row>
    <row r="79" spans="18:26">
      <c r="R79" s="100" t="s">
        <v>1417</v>
      </c>
      <c r="Z79" t="s">
        <v>1417</v>
      </c>
    </row>
    <row r="80" spans="18:26">
      <c r="R80" s="100" t="s">
        <v>1417</v>
      </c>
      <c r="Z80" t="s">
        <v>1417</v>
      </c>
    </row>
    <row r="81" spans="18:26">
      <c r="R81" s="100" t="s">
        <v>1417</v>
      </c>
      <c r="Z81" t="s">
        <v>1417</v>
      </c>
    </row>
    <row r="82" spans="18:26">
      <c r="R82" s="100" t="s">
        <v>1417</v>
      </c>
      <c r="Z82" t="s">
        <v>1417</v>
      </c>
    </row>
    <row r="83" spans="18:26">
      <c r="R83" s="100" t="s">
        <v>1417</v>
      </c>
    </row>
    <row r="84" spans="18:26">
      <c r="R84" s="100" t="s">
        <v>1417</v>
      </c>
    </row>
    <row r="85" spans="18:26">
      <c r="R85" s="100" t="s">
        <v>1417</v>
      </c>
    </row>
    <row r="86" spans="18:26">
      <c r="R86" s="100" t="s">
        <v>1417</v>
      </c>
    </row>
    <row r="87" spans="18:26">
      <c r="R87" s="100" t="s">
        <v>1417</v>
      </c>
    </row>
    <row r="88" spans="18:26">
      <c r="R88" s="100" t="s">
        <v>1417</v>
      </c>
    </row>
    <row r="89" spans="18:26">
      <c r="R89" s="100" t="s">
        <v>1417</v>
      </c>
    </row>
    <row r="90" spans="18:26">
      <c r="R90" s="100" t="s">
        <v>1417</v>
      </c>
    </row>
    <row r="91" spans="18:26">
      <c r="R91" s="100" t="s">
        <v>1417</v>
      </c>
    </row>
    <row r="92" spans="18:26">
      <c r="R92" s="100" t="s">
        <v>1417</v>
      </c>
    </row>
    <row r="93" spans="18:26">
      <c r="R93" s="100" t="s">
        <v>1417</v>
      </c>
    </row>
    <row r="94" spans="18:26">
      <c r="R94" s="100" t="s">
        <v>1417</v>
      </c>
    </row>
    <row r="95" spans="18:26">
      <c r="R95" s="100" t="s">
        <v>1417</v>
      </c>
    </row>
    <row r="96" spans="18:26">
      <c r="R96" s="100" t="s">
        <v>1417</v>
      </c>
    </row>
    <row r="97" spans="18:18">
      <c r="R97" s="100" t="s">
        <v>1417</v>
      </c>
    </row>
    <row r="98" spans="18:18">
      <c r="R98" s="100" t="s">
        <v>1417</v>
      </c>
    </row>
    <row r="99" spans="18:18">
      <c r="R99" s="100" t="s">
        <v>1417</v>
      </c>
    </row>
    <row r="100" spans="18:18">
      <c r="R100" s="100" t="s">
        <v>1417</v>
      </c>
    </row>
    <row r="101" spans="18:18">
      <c r="R101" s="100" t="s">
        <v>1417</v>
      </c>
    </row>
    <row r="102" spans="18:18">
      <c r="R102" s="100" t="s">
        <v>1417</v>
      </c>
    </row>
    <row r="103" spans="18:18">
      <c r="R103" s="100" t="s">
        <v>1417</v>
      </c>
    </row>
    <row r="104" spans="18:18">
      <c r="R104" s="100" t="s">
        <v>1417</v>
      </c>
    </row>
    <row r="105" spans="18:18">
      <c r="R105" s="100" t="s">
        <v>1417</v>
      </c>
    </row>
    <row r="106" spans="18:18">
      <c r="R106" s="100" t="s">
        <v>1417</v>
      </c>
    </row>
    <row r="107" spans="18:18">
      <c r="R107" s="100" t="s">
        <v>1417</v>
      </c>
    </row>
    <row r="108" spans="18:18">
      <c r="R108" s="100" t="s">
        <v>1417</v>
      </c>
    </row>
    <row r="109" spans="18:18">
      <c r="R109" s="100" t="s">
        <v>1417</v>
      </c>
    </row>
    <row r="110" spans="18:18">
      <c r="R110" s="100" t="s">
        <v>1417</v>
      </c>
    </row>
    <row r="111" spans="18:18">
      <c r="R111" s="100" t="s">
        <v>1417</v>
      </c>
    </row>
    <row r="112" spans="18:18">
      <c r="R112" s="100" t="s">
        <v>1417</v>
      </c>
    </row>
    <row r="113" spans="18:18">
      <c r="R113" s="100" t="s">
        <v>1417</v>
      </c>
    </row>
    <row r="114" spans="18:18">
      <c r="R114" s="100" t="s">
        <v>1417</v>
      </c>
    </row>
    <row r="115" spans="18:18">
      <c r="R115" s="100" t="s">
        <v>1417</v>
      </c>
    </row>
    <row r="116" spans="18:18">
      <c r="R116" s="100" t="s">
        <v>1417</v>
      </c>
    </row>
    <row r="117" spans="18:18">
      <c r="R117" s="100" t="s">
        <v>1417</v>
      </c>
    </row>
    <row r="118" spans="18:18">
      <c r="R118" s="100" t="s">
        <v>1417</v>
      </c>
    </row>
    <row r="119" spans="18:18">
      <c r="R119" s="100" t="s">
        <v>1417</v>
      </c>
    </row>
    <row r="120" spans="18:18">
      <c r="R120" s="100" t="s">
        <v>1417</v>
      </c>
    </row>
    <row r="121" spans="18:18">
      <c r="R121" s="100" t="s">
        <v>1417</v>
      </c>
    </row>
    <row r="122" spans="18:18">
      <c r="R122" s="100" t="s">
        <v>1417</v>
      </c>
    </row>
    <row r="123" spans="18:18">
      <c r="R123" s="100" t="s">
        <v>1417</v>
      </c>
    </row>
    <row r="124" spans="18:18">
      <c r="R124" s="100" t="s">
        <v>1417</v>
      </c>
    </row>
    <row r="125" spans="18:18">
      <c r="R125" s="100" t="s">
        <v>1417</v>
      </c>
    </row>
    <row r="126" spans="18:18">
      <c r="R126" s="100" t="s">
        <v>1417</v>
      </c>
    </row>
    <row r="127" spans="18:18">
      <c r="R127" s="100" t="s">
        <v>1417</v>
      </c>
    </row>
    <row r="128" spans="18:18">
      <c r="R128" s="100" t="s">
        <v>1417</v>
      </c>
    </row>
    <row r="129" spans="18:18">
      <c r="R129" s="100" t="s">
        <v>1417</v>
      </c>
    </row>
    <row r="130" spans="18:18">
      <c r="R130" s="100" t="s">
        <v>1417</v>
      </c>
    </row>
    <row r="131" spans="18:18">
      <c r="R131" s="100" t="s">
        <v>1417</v>
      </c>
    </row>
    <row r="132" spans="18:18">
      <c r="R132" s="100" t="s">
        <v>1417</v>
      </c>
    </row>
    <row r="133" spans="18:18">
      <c r="R133" s="100" t="s">
        <v>1417</v>
      </c>
    </row>
    <row r="134" spans="18:18">
      <c r="R134" s="100" t="s">
        <v>1417</v>
      </c>
    </row>
    <row r="135" spans="18:18">
      <c r="R135" s="100" t="s">
        <v>1417</v>
      </c>
    </row>
    <row r="136" spans="18:18">
      <c r="R136" s="100" t="s">
        <v>1417</v>
      </c>
    </row>
    <row r="137" spans="18:18">
      <c r="R137" s="100" t="s">
        <v>1417</v>
      </c>
    </row>
    <row r="138" spans="18:18">
      <c r="R138" s="100" t="s">
        <v>1417</v>
      </c>
    </row>
    <row r="139" spans="18:18">
      <c r="R139" s="100" t="s">
        <v>1417</v>
      </c>
    </row>
    <row r="140" spans="18:18">
      <c r="R140" s="100" t="s">
        <v>1417</v>
      </c>
    </row>
    <row r="141" spans="18:18">
      <c r="R141" s="100" t="s">
        <v>1417</v>
      </c>
    </row>
    <row r="142" spans="18:18">
      <c r="R142" s="100" t="s">
        <v>1417</v>
      </c>
    </row>
    <row r="143" spans="18:18">
      <c r="R143" s="100" t="s">
        <v>1417</v>
      </c>
    </row>
    <row r="144" spans="18:18">
      <c r="R144" s="100" t="s">
        <v>1417</v>
      </c>
    </row>
    <row r="145" spans="18:18">
      <c r="R145" s="100" t="s">
        <v>1417</v>
      </c>
    </row>
    <row r="146" spans="18:18">
      <c r="R146" s="100" t="s">
        <v>1417</v>
      </c>
    </row>
    <row r="147" spans="18:18">
      <c r="R147" s="100" t="s">
        <v>1417</v>
      </c>
    </row>
    <row r="148" spans="18:18">
      <c r="R148" s="100" t="s">
        <v>1417</v>
      </c>
    </row>
    <row r="149" spans="18:18">
      <c r="R149" s="100" t="s">
        <v>1417</v>
      </c>
    </row>
    <row r="150" spans="18:18">
      <c r="R150" s="100" t="s">
        <v>1417</v>
      </c>
    </row>
    <row r="151" spans="18:18">
      <c r="R151" s="100" t="s">
        <v>1417</v>
      </c>
    </row>
    <row r="152" spans="18:18">
      <c r="R152" s="100" t="s">
        <v>1417</v>
      </c>
    </row>
    <row r="153" spans="18:18">
      <c r="R153" s="100" t="s">
        <v>1417</v>
      </c>
    </row>
    <row r="154" spans="18:18">
      <c r="R154" s="100" t="s">
        <v>1417</v>
      </c>
    </row>
    <row r="155" spans="18:18">
      <c r="R155" s="100" t="s">
        <v>1417</v>
      </c>
    </row>
    <row r="156" spans="18:18">
      <c r="R156" s="100" t="s">
        <v>1417</v>
      </c>
    </row>
    <row r="157" spans="18:18">
      <c r="R157" s="100" t="s">
        <v>1417</v>
      </c>
    </row>
    <row r="158" spans="18:18">
      <c r="R158" s="100" t="s">
        <v>1417</v>
      </c>
    </row>
    <row r="159" spans="18:18">
      <c r="R159" s="100" t="s">
        <v>1417</v>
      </c>
    </row>
    <row r="160" spans="18:18">
      <c r="R160" s="100" t="s">
        <v>1417</v>
      </c>
    </row>
    <row r="161" spans="18:18">
      <c r="R161" s="100" t="s">
        <v>1417</v>
      </c>
    </row>
    <row r="162" spans="18:18">
      <c r="R162" s="100" t="s">
        <v>1417</v>
      </c>
    </row>
    <row r="163" spans="18:18">
      <c r="R163" s="100" t="s">
        <v>1417</v>
      </c>
    </row>
    <row r="164" spans="18:18">
      <c r="R164" s="100" t="s">
        <v>1417</v>
      </c>
    </row>
    <row r="165" spans="18:18">
      <c r="R165" s="100" t="s">
        <v>1417</v>
      </c>
    </row>
    <row r="166" spans="18:18">
      <c r="R166" s="100" t="s">
        <v>1417</v>
      </c>
    </row>
    <row r="167" spans="18:18">
      <c r="R167" s="100" t="s">
        <v>1417</v>
      </c>
    </row>
    <row r="168" spans="18:18">
      <c r="R168" s="100" t="s">
        <v>1417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4"/>
  <sheetViews>
    <sheetView workbookViewId="0">
      <pane xSplit="1" ySplit="1" topLeftCell="B93" activePane="bottomRight" state="frozen"/>
      <selection pane="topRight" activeCell="B1" sqref="B1"/>
      <selection pane="bottomLeft" activeCell="A2" sqref="A2"/>
      <selection pane="bottomRight" sqref="A1:XFD1"/>
    </sheetView>
  </sheetViews>
  <sheetFormatPr defaultRowHeight="14.25"/>
  <cols>
    <col min="1" max="1" width="23.1328125" bestFit="1" customWidth="1"/>
    <col min="2" max="2" width="38.6640625" customWidth="1"/>
    <col min="3" max="3" width="1.33203125" customWidth="1"/>
    <col min="4" max="4" width="7" bestFit="1" customWidth="1"/>
    <col min="5" max="5" width="7" style="149" customWidth="1"/>
    <col min="6" max="6" width="39.1328125" style="39" bestFit="1" customWidth="1"/>
    <col min="7" max="7" width="2.6640625" customWidth="1"/>
    <col min="8" max="8" width="6" bestFit="1" customWidth="1"/>
    <col min="9" max="9" width="6" style="149" customWidth="1"/>
    <col min="10" max="10" width="1" customWidth="1"/>
    <col min="11" max="11" width="1" style="39" customWidth="1"/>
    <col min="12" max="14" width="1" customWidth="1"/>
    <col min="15" max="15" width="1" style="39" customWidth="1"/>
    <col min="16" max="18" width="1" customWidth="1"/>
    <col min="20" max="20" width="47.1328125" customWidth="1"/>
    <col min="22" max="22" width="8.86328125" style="149"/>
    <col min="25" max="25" width="13.33203125" customWidth="1"/>
  </cols>
  <sheetData>
    <row r="1" spans="1:30" s="1" customFormat="1">
      <c r="A1" s="19" t="s">
        <v>1</v>
      </c>
      <c r="B1" s="19" t="s">
        <v>274</v>
      </c>
      <c r="C1" s="19" t="s">
        <v>97</v>
      </c>
      <c r="D1" s="19" t="s">
        <v>98</v>
      </c>
      <c r="E1" s="19" t="s">
        <v>1393</v>
      </c>
      <c r="F1" s="20" t="s">
        <v>273</v>
      </c>
      <c r="G1" s="19" t="s">
        <v>97</v>
      </c>
      <c r="H1" s="19" t="s">
        <v>98</v>
      </c>
      <c r="I1" s="19" t="s">
        <v>1393</v>
      </c>
      <c r="J1" s="19"/>
      <c r="K1" s="20" t="s">
        <v>275</v>
      </c>
      <c r="L1" s="19" t="s">
        <v>97</v>
      </c>
      <c r="M1" s="19" t="s">
        <v>98</v>
      </c>
      <c r="N1" s="19"/>
      <c r="O1" s="20" t="s">
        <v>280</v>
      </c>
      <c r="P1" s="19" t="s">
        <v>97</v>
      </c>
      <c r="Q1" s="19" t="s">
        <v>98</v>
      </c>
      <c r="R1" s="19"/>
      <c r="S1" s="19" t="s">
        <v>0</v>
      </c>
      <c r="T1" s="19" t="s">
        <v>178</v>
      </c>
      <c r="U1" s="19" t="s">
        <v>98</v>
      </c>
      <c r="V1" s="19" t="s">
        <v>2474</v>
      </c>
      <c r="W1" s="19" t="s">
        <v>209</v>
      </c>
      <c r="X1" s="19" t="s">
        <v>397</v>
      </c>
      <c r="Y1" s="19" t="s">
        <v>398</v>
      </c>
      <c r="Z1" s="3" t="s">
        <v>302</v>
      </c>
      <c r="AA1" s="18" t="s">
        <v>433</v>
      </c>
      <c r="AB1" s="3"/>
      <c r="AC1" s="3"/>
      <c r="AD1" s="3"/>
    </row>
    <row r="2" spans="1:30">
      <c r="A2" t="s">
        <v>485</v>
      </c>
      <c r="B2" s="43" t="s">
        <v>464</v>
      </c>
      <c r="C2" s="14" t="s">
        <v>465</v>
      </c>
      <c r="D2">
        <v>224.99</v>
      </c>
      <c r="F2" s="44" t="s">
        <v>467</v>
      </c>
      <c r="G2" s="5" t="s">
        <v>468</v>
      </c>
      <c r="H2" s="15">
        <v>79.989999999999995</v>
      </c>
      <c r="I2" s="166"/>
      <c r="J2" t="s">
        <v>488</v>
      </c>
      <c r="K2"/>
      <c r="O2"/>
      <c r="S2" s="3" t="str">
        <f>B2 &amp; " + " &amp; F2 &amp; " + " &amp; K2 &amp; " + " &amp; O2</f>
        <v xml:space="preserve">ecobee3 lite Smart Thermostat, 2nd Gen, Black + ecobee SmartSensor 2 Pack, White +  + </v>
      </c>
      <c r="T2" s="58" t="s">
        <v>490</v>
      </c>
      <c r="U2" s="15">
        <f t="shared" ref="U2:U65" si="0">D2+H2+M2+Q2</f>
        <v>304.98</v>
      </c>
      <c r="V2" s="150"/>
      <c r="W2" s="5" t="str">
        <f t="shared" ref="W2:W65" si="1">C2 &amp; G2 &amp; L2 &amp;P2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X2" s="5" t="str">
        <f xml:space="preserve"> "This Bundle Contains: 1 " &amp; B2 &amp; " + 1 " &amp;  F2</f>
        <v>This Bundle Contains: 1 ecobee3 lite Smart Thermostat, 2nd Gen, Black + 1 ecobee SmartSensor 2 Pack, White</v>
      </c>
      <c r="Y2" s="60" t="s">
        <v>494</v>
      </c>
      <c r="Z2" t="s">
        <v>503</v>
      </c>
      <c r="AA2" s="17" t="str">
        <f t="shared" ref="AA2:AA65" si="2">Y2&amp;Z2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AB2" t="s">
        <v>512</v>
      </c>
    </row>
    <row r="3" spans="1:30" s="45" customFormat="1">
      <c r="A3" s="45" t="s">
        <v>486</v>
      </c>
      <c r="B3" s="46" t="s">
        <v>464</v>
      </c>
      <c r="C3" s="47" t="s">
        <v>465</v>
      </c>
      <c r="D3" s="45">
        <v>224.99</v>
      </c>
      <c r="F3" s="48" t="s">
        <v>471</v>
      </c>
      <c r="G3" s="49" t="s">
        <v>470</v>
      </c>
      <c r="H3" s="48">
        <v>79.989999999999995</v>
      </c>
      <c r="I3" s="167"/>
      <c r="J3" s="50" t="s">
        <v>489</v>
      </c>
      <c r="S3" s="51" t="str">
        <f>B3 &amp; " + " &amp; F3 &amp; " + " &amp; K3 &amp; " + " &amp; O3</f>
        <v xml:space="preserve">ecobee3 lite Smart Thermostat, 2nd Gen, Black + ecobee Room Sensor 2 Pack with Stands +  + </v>
      </c>
      <c r="T3" s="59" t="s">
        <v>491</v>
      </c>
      <c r="U3" s="48">
        <f t="shared" si="0"/>
        <v>304.98</v>
      </c>
      <c r="V3" s="48"/>
      <c r="W3" s="49" t="str">
        <f t="shared" si="1"/>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X3" s="5" t="str">
        <f t="shared" ref="X3:X66" si="3" xml:space="preserve"> "This Bundle Contains: 1 " &amp; B3 &amp; " + 1 " &amp;  F3</f>
        <v>This Bundle Contains: 1 ecobee3 lite Smart Thermostat, 2nd Gen, Black + 1 ecobee Room Sensor 2 Pack with Stands</v>
      </c>
      <c r="Y3" s="61" t="s">
        <v>495</v>
      </c>
      <c r="Z3" s="45" t="s">
        <v>504</v>
      </c>
      <c r="AA3" s="52" t="str">
        <f t="shared" si="2"/>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AB3" s="45" t="s">
        <v>513</v>
      </c>
    </row>
    <row r="4" spans="1:30">
      <c r="A4" s="15" t="s">
        <v>525</v>
      </c>
      <c r="B4" s="15" t="s">
        <v>556</v>
      </c>
      <c r="C4" s="5" t="s">
        <v>555</v>
      </c>
      <c r="D4" s="15">
        <v>179.99</v>
      </c>
      <c r="E4" s="166"/>
      <c r="S4" s="3" t="str">
        <f>B4 &amp; " Bundle With " &amp; F4</f>
        <v xml:space="preserve">Dogtra iQ MINI Remote Trainer Bundle With </v>
      </c>
      <c r="T4" s="58" t="s">
        <v>1035</v>
      </c>
      <c r="U4" s="15">
        <f t="shared" si="0"/>
        <v>179.99</v>
      </c>
      <c r="V4" s="150"/>
      <c r="W4" s="5" t="str">
        <f t="shared" si="1"/>
        <v>&lt;br&gt;&lt;b&gt;&lt;/b&gt;&lt;br&gt;The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v>
      </c>
      <c r="X4" s="5" t="str">
        <f t="shared" si="3"/>
        <v xml:space="preserve">This Bundle Contains: 1 Dogtra iQ MINI Remote Trainer + 1 </v>
      </c>
      <c r="Y4" s="60" t="s">
        <v>930</v>
      </c>
      <c r="Z4" t="s">
        <v>555</v>
      </c>
      <c r="AA4" s="17" t="str">
        <f t="shared" si="2"/>
        <v>This Bundle Contains: 1 Dogtra iQ MINI Remote Trainer + 1 &lt;br&gt;&lt;b&gt;&lt;/b&gt;&lt;br&gt;The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v>
      </c>
    </row>
    <row r="5" spans="1:30">
      <c r="A5" s="15" t="s">
        <v>526</v>
      </c>
      <c r="B5" s="15" t="s">
        <v>558</v>
      </c>
      <c r="C5" s="5" t="s">
        <v>557</v>
      </c>
      <c r="D5" s="15">
        <v>179.99</v>
      </c>
      <c r="E5" s="166"/>
      <c r="S5" s="3" t="str">
        <f t="shared" ref="S5:S68" si="4">B5 &amp; " Bundle With " &amp; F5</f>
        <v xml:space="preserve">Dogtra iQ-Plus Remote Trainer Bundle With </v>
      </c>
      <c r="T5" s="58" t="s">
        <v>1036</v>
      </c>
      <c r="U5" s="48">
        <f t="shared" si="0"/>
        <v>179.99</v>
      </c>
      <c r="V5" s="48"/>
      <c r="W5" s="49" t="str">
        <f t="shared" si="1"/>
        <v>&lt;br&gt;&lt;b&gt;Dogtra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v>
      </c>
      <c r="X5" s="5" t="str">
        <f t="shared" si="3"/>
        <v xml:space="preserve">This Bundle Contains: 1 Dogtra iQ-Plus Remote Trainer + 1 </v>
      </c>
      <c r="Y5" s="60" t="s">
        <v>931</v>
      </c>
      <c r="Z5" t="s">
        <v>557</v>
      </c>
      <c r="AA5" s="52" t="str">
        <f t="shared" si="2"/>
        <v>This Bundle Contains: 1 Dogtra iQ-Plus Remote Trainer + 1 &lt;br&gt;&lt;b&gt;Dogtra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v>
      </c>
    </row>
    <row r="6" spans="1:30">
      <c r="A6" s="15" t="s">
        <v>527</v>
      </c>
      <c r="B6" s="15" t="s">
        <v>559</v>
      </c>
      <c r="C6" s="5" t="s">
        <v>560</v>
      </c>
      <c r="D6" s="15">
        <v>119.99</v>
      </c>
      <c r="E6" s="166"/>
      <c r="S6" s="3" t="str">
        <f t="shared" si="4"/>
        <v xml:space="preserve">Dogtra iQ CLiQ Remote Trainer Bundle With </v>
      </c>
      <c r="T6" s="58" t="s">
        <v>1037</v>
      </c>
      <c r="U6" s="15">
        <f t="shared" si="0"/>
        <v>119.99</v>
      </c>
      <c r="V6" s="150"/>
      <c r="W6" s="5" t="str">
        <f t="shared" si="1"/>
        <v>&lt;br&gt;&lt;b&gt;Dogtra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v>
      </c>
      <c r="X6" s="5" t="str">
        <f t="shared" si="3"/>
        <v xml:space="preserve">This Bundle Contains: 1 Dogtra iQ CLiQ Remote Trainer + 1 </v>
      </c>
      <c r="Y6" s="60" t="s">
        <v>932</v>
      </c>
      <c r="Z6" t="s">
        <v>560</v>
      </c>
      <c r="AA6" s="17" t="str">
        <f t="shared" si="2"/>
        <v>This Bundle Contains: 1 Dogtra iQ CLiQ Remote Trainer + 1 &lt;br&gt;&lt;b&gt;Dogtra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v>
      </c>
    </row>
    <row r="7" spans="1:30">
      <c r="A7" s="15" t="s">
        <v>528</v>
      </c>
      <c r="B7" s="15" t="s">
        <v>564</v>
      </c>
      <c r="C7" s="5" t="s">
        <v>565</v>
      </c>
      <c r="D7" s="15">
        <v>239.99</v>
      </c>
      <c r="E7" s="166"/>
      <c r="S7" s="3" t="str">
        <f t="shared" si="4"/>
        <v xml:space="preserve">Dogtra 1900S Remote Trainer Bundle With </v>
      </c>
      <c r="T7" s="58" t="s">
        <v>1038</v>
      </c>
      <c r="U7" s="48">
        <f t="shared" si="0"/>
        <v>239.99</v>
      </c>
      <c r="V7" s="48"/>
      <c r="W7" s="49" t="str">
        <f t="shared" si="1"/>
        <v>&lt;br&gt;&lt;b&gt;Dogtra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v>
      </c>
      <c r="X7" s="5" t="str">
        <f t="shared" si="3"/>
        <v xml:space="preserve">This Bundle Contains: 1 Dogtra 1900S Remote Trainer + 1 </v>
      </c>
      <c r="Y7" s="60" t="s">
        <v>933</v>
      </c>
      <c r="Z7" t="s">
        <v>565</v>
      </c>
      <c r="AA7" s="52" t="str">
        <f t="shared" si="2"/>
        <v>This Bundle Contains: 1 Dogtra 1900S Remote Trainer + 1 &lt;br&gt;&lt;b&gt;Dogtra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v>
      </c>
    </row>
    <row r="8" spans="1:30">
      <c r="A8" s="15" t="s">
        <v>529</v>
      </c>
      <c r="B8" s="15" t="s">
        <v>561</v>
      </c>
      <c r="C8" s="5" t="s">
        <v>566</v>
      </c>
      <c r="D8" s="15">
        <v>249.99</v>
      </c>
      <c r="E8" s="166"/>
      <c r="S8" s="3" t="str">
        <f t="shared" si="4"/>
        <v xml:space="preserve">Dogtra 1900S Wetlands Remote Trainer Bundle With </v>
      </c>
      <c r="T8" s="58" t="s">
        <v>1039</v>
      </c>
      <c r="U8" s="15">
        <f t="shared" si="0"/>
        <v>249.99</v>
      </c>
      <c r="V8" s="150"/>
      <c r="W8" s="5" t="str">
        <f t="shared" si="1"/>
        <v>&lt;br&gt;&lt;b&gt;Dogtra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v>
      </c>
      <c r="X8" s="5" t="str">
        <f t="shared" si="3"/>
        <v xml:space="preserve">This Bundle Contains: 1 Dogtra 1900S Wetlands Remote Trainer + 1 </v>
      </c>
      <c r="Y8" s="60" t="s">
        <v>934</v>
      </c>
      <c r="Z8" t="s">
        <v>566</v>
      </c>
      <c r="AA8" s="17" t="str">
        <f t="shared" si="2"/>
        <v>This Bundle Contains: 1 Dogtra 1900S Wetlands Remote Trainer + 1 &lt;br&gt;&lt;b&gt;Dogtra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v>
      </c>
    </row>
    <row r="9" spans="1:30">
      <c r="A9" s="15" t="s">
        <v>530</v>
      </c>
      <c r="B9" s="15" t="s">
        <v>567</v>
      </c>
      <c r="C9" s="5" t="s">
        <v>568</v>
      </c>
      <c r="D9" s="15">
        <v>269.99</v>
      </c>
      <c r="E9" s="166"/>
      <c r="S9" s="3" t="str">
        <f t="shared" si="4"/>
        <v xml:space="preserve">Dogtra 1900S HANDSFREE Remote Trainer with Handsfree Controller Bundle With </v>
      </c>
      <c r="T9" s="58" t="s">
        <v>1040</v>
      </c>
      <c r="U9" s="48">
        <f t="shared" si="0"/>
        <v>269.99</v>
      </c>
      <c r="V9" s="48"/>
      <c r="W9" s="49" t="str">
        <f t="shared" si="1"/>
        <v>&lt;br&gt;&lt;b&gt;Dogtra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v>
      </c>
      <c r="X9" s="5" t="str">
        <f t="shared" si="3"/>
        <v xml:space="preserve">This Bundle Contains: 1 Dogtra 1900S HANDSFREE Remote Trainer with Handsfree Controller + 1 </v>
      </c>
      <c r="Y9" s="60" t="s">
        <v>935</v>
      </c>
      <c r="Z9" t="s">
        <v>568</v>
      </c>
      <c r="AA9" s="52" t="str">
        <f t="shared" si="2"/>
        <v>This Bundle Contains: 1 Dogtra 1900S HANDSFREE Remote Trainer with Handsfree Controller + 1 &lt;br&gt;&lt;b&gt;Dogtra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v>
      </c>
    </row>
    <row r="10" spans="1:30">
      <c r="A10" s="15" t="s">
        <v>531</v>
      </c>
      <c r="B10" s="15" t="s">
        <v>562</v>
      </c>
      <c r="C10" s="5" t="s">
        <v>569</v>
      </c>
      <c r="D10" s="15">
        <v>299.99</v>
      </c>
      <c r="E10" s="166"/>
      <c r="S10" s="3" t="str">
        <f t="shared" si="4"/>
        <v xml:space="preserve">Dogtra 1900S Black Edition Remote Trainer Bundle With </v>
      </c>
      <c r="T10" s="58" t="s">
        <v>1041</v>
      </c>
      <c r="U10" s="15">
        <f t="shared" si="0"/>
        <v>299.99</v>
      </c>
      <c r="V10" s="150"/>
      <c r="W10" s="5" t="str">
        <f t="shared" si="1"/>
        <v>&lt;br&gt;&lt;b&gt;Dogtra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v>
      </c>
      <c r="X10" s="5" t="str">
        <f t="shared" si="3"/>
        <v xml:space="preserve">This Bundle Contains: 1 Dogtra 1900S Black Edition Remote Trainer + 1 </v>
      </c>
      <c r="Y10" s="60" t="s">
        <v>936</v>
      </c>
      <c r="Z10" t="s">
        <v>569</v>
      </c>
      <c r="AA10" s="17" t="str">
        <f t="shared" si="2"/>
        <v>This Bundle Contains: 1 Dogtra 1900S Black Edition Remote Trainer + 1 &lt;br&gt;&lt;b&gt;Dogtra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v>
      </c>
    </row>
    <row r="11" spans="1:30">
      <c r="A11" s="15" t="s">
        <v>532</v>
      </c>
      <c r="B11" s="15" t="s">
        <v>570</v>
      </c>
      <c r="C11" s="5" t="s">
        <v>571</v>
      </c>
      <c r="D11" s="15">
        <v>369.99</v>
      </c>
      <c r="E11" s="166"/>
      <c r="S11" s="3" t="str">
        <f t="shared" si="4"/>
        <v xml:space="preserve">Dogtra 1902S Two-Dog Remote Trainer Bundle With </v>
      </c>
      <c r="T11" s="58" t="s">
        <v>1042</v>
      </c>
      <c r="U11" s="48">
        <f t="shared" si="0"/>
        <v>369.99</v>
      </c>
      <c r="V11" s="48"/>
      <c r="W11" s="49" t="str">
        <f t="shared" si="1"/>
        <v>&lt;br&gt;&lt;b&gt;Dogtra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v>
      </c>
      <c r="X11" s="5" t="str">
        <f t="shared" si="3"/>
        <v xml:space="preserve">This Bundle Contains: 1 Dogtra 1902S Two-Dog Remote Trainer + 1 </v>
      </c>
      <c r="Y11" s="60" t="s">
        <v>937</v>
      </c>
      <c r="Z11" t="s">
        <v>571</v>
      </c>
      <c r="AA11" s="52" t="str">
        <f t="shared" si="2"/>
        <v>This Bundle Contains: 1 Dogtra 1902S Two-Dog Remote Trainer + 1 &lt;br&gt;&lt;b&gt;Dogtra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v>
      </c>
    </row>
    <row r="12" spans="1:30">
      <c r="A12" s="15" t="s">
        <v>533</v>
      </c>
      <c r="B12" s="15" t="s">
        <v>563</v>
      </c>
      <c r="C12" s="5" t="s">
        <v>575</v>
      </c>
      <c r="D12" s="15">
        <v>234.99</v>
      </c>
      <c r="E12" s="166"/>
      <c r="S12" s="3" t="str">
        <f t="shared" si="4"/>
        <v xml:space="preserve">Dogtra ARC Remote Trainer Bundle With </v>
      </c>
      <c r="T12" s="58" t="s">
        <v>1043</v>
      </c>
      <c r="U12" s="15">
        <f t="shared" si="0"/>
        <v>234.99</v>
      </c>
      <c r="V12" s="150"/>
      <c r="W12" s="5" t="str">
        <f t="shared" si="1"/>
        <v>&lt;br&gt;&lt;b&gt;Dogtra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v>
      </c>
      <c r="X12" s="5" t="str">
        <f t="shared" si="3"/>
        <v xml:space="preserve">This Bundle Contains: 1 Dogtra ARC Remote Trainer + 1 </v>
      </c>
      <c r="Y12" s="60" t="s">
        <v>938</v>
      </c>
      <c r="Z12" t="s">
        <v>575</v>
      </c>
      <c r="AA12" s="17" t="str">
        <f t="shared" si="2"/>
        <v>This Bundle Contains: 1 Dogtra ARC Remote Trainer + 1 &lt;br&gt;&lt;b&gt;Dogtra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v>
      </c>
    </row>
    <row r="13" spans="1:30">
      <c r="A13" s="15" t="s">
        <v>534</v>
      </c>
      <c r="B13" s="15" t="s">
        <v>576</v>
      </c>
      <c r="C13" s="5" t="s">
        <v>577</v>
      </c>
      <c r="D13" s="15">
        <v>249.99</v>
      </c>
      <c r="E13" s="166"/>
      <c r="S13" s="3" t="str">
        <f t="shared" si="4"/>
        <v xml:space="preserve">Dogtra ARC HANDSFREE Remote Trainer with Handsfree Controller Bundle With </v>
      </c>
      <c r="T13" s="58" t="s">
        <v>1044</v>
      </c>
      <c r="U13" s="48">
        <f t="shared" si="0"/>
        <v>249.99</v>
      </c>
      <c r="V13" s="48"/>
      <c r="W13" s="49" t="str">
        <f t="shared" si="1"/>
        <v>&lt;br&gt;&lt;b&gt;Dogtra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v>
      </c>
      <c r="X13" s="5" t="str">
        <f t="shared" si="3"/>
        <v xml:space="preserve">This Bundle Contains: 1 Dogtra ARC HANDSFREE Remote Trainer with Handsfree Controller + 1 </v>
      </c>
      <c r="Y13" s="60" t="s">
        <v>939</v>
      </c>
      <c r="Z13" t="s">
        <v>577</v>
      </c>
      <c r="AA13" s="52" t="str">
        <f t="shared" si="2"/>
        <v>This Bundle Contains: 1 Dogtra ARC HANDSFREE Remote Trainer with Handsfree Controller + 1 &lt;br&gt;&lt;b&gt;Dogtra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v>
      </c>
    </row>
    <row r="14" spans="1:30">
      <c r="A14" s="15" t="s">
        <v>535</v>
      </c>
      <c r="B14" s="15" t="s">
        <v>578</v>
      </c>
      <c r="C14" s="5" t="s">
        <v>580</v>
      </c>
      <c r="D14" s="15">
        <v>84.99</v>
      </c>
      <c r="E14" s="166"/>
      <c r="S14" s="3" t="str">
        <f t="shared" si="4"/>
        <v xml:space="preserve">Dogtra YS300 No Bark Collar Bundle With </v>
      </c>
      <c r="T14" s="58" t="s">
        <v>1045</v>
      </c>
      <c r="U14" s="15">
        <f t="shared" si="0"/>
        <v>84.99</v>
      </c>
      <c r="V14" s="150"/>
      <c r="W14" s="5" t="str">
        <f t="shared" si="1"/>
        <v>&lt;br&gt;&lt;b&gt;Dogtra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v>
      </c>
      <c r="X14" s="5" t="str">
        <f t="shared" si="3"/>
        <v xml:space="preserve">This Bundle Contains: 1 Dogtra YS300 No Bark Collar + 1 </v>
      </c>
      <c r="Y14" s="60" t="s">
        <v>940</v>
      </c>
      <c r="Z14" t="s">
        <v>580</v>
      </c>
      <c r="AA14" s="17" t="str">
        <f t="shared" si="2"/>
        <v>This Bundle Contains: 1 Dogtra YS300 No Bark Collar + 1 &lt;br&gt;&lt;b&gt;Dogtra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v>
      </c>
    </row>
    <row r="15" spans="1:30">
      <c r="A15" s="15" t="s">
        <v>536</v>
      </c>
      <c r="B15" s="15" t="s">
        <v>579</v>
      </c>
      <c r="C15" s="5" t="s">
        <v>581</v>
      </c>
      <c r="D15" s="15">
        <v>89.99</v>
      </c>
      <c r="E15" s="166"/>
      <c r="S15" s="3" t="str">
        <f t="shared" si="4"/>
        <v xml:space="preserve">Dogtra YS600 No Bark Collar Bundle With </v>
      </c>
      <c r="T15" s="58" t="s">
        <v>1046</v>
      </c>
      <c r="U15" s="48">
        <f t="shared" si="0"/>
        <v>89.99</v>
      </c>
      <c r="V15" s="48"/>
      <c r="W15" s="49" t="str">
        <f t="shared" si="1"/>
        <v>&lt;br&gt;&lt;b&gt;Dogtra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v>
      </c>
      <c r="X15" s="5" t="str">
        <f t="shared" si="3"/>
        <v xml:space="preserve">This Bundle Contains: 1 Dogtra YS600 No Bark Collar + 1 </v>
      </c>
      <c r="Y15" s="60" t="s">
        <v>941</v>
      </c>
      <c r="Z15" t="s">
        <v>581</v>
      </c>
      <c r="AA15" s="52" t="str">
        <f t="shared" si="2"/>
        <v>This Bundle Contains: 1 Dogtra YS600 No Bark Collar + 1 &lt;br&gt;&lt;b&gt;Dogtra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v>
      </c>
    </row>
    <row r="16" spans="1:30">
      <c r="A16" s="15" t="s">
        <v>537</v>
      </c>
      <c r="B16" s="15" t="s">
        <v>572</v>
      </c>
      <c r="C16" s="5" t="s">
        <v>600</v>
      </c>
      <c r="D16" s="15">
        <v>189.99</v>
      </c>
      <c r="E16" s="166"/>
      <c r="S16" s="3" t="str">
        <f t="shared" si="4"/>
        <v xml:space="preserve">Dogtra 200C Remote Trainer Bundle With </v>
      </c>
      <c r="T16" s="58" t="s">
        <v>1047</v>
      </c>
      <c r="U16" s="15">
        <f t="shared" si="0"/>
        <v>189.99</v>
      </c>
      <c r="V16" s="150"/>
      <c r="W16" s="5" t="str">
        <f t="shared" si="1"/>
        <v>&lt;br&gt;&lt;b&gt;Dogtra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v>
      </c>
      <c r="X16" s="5" t="str">
        <f t="shared" si="3"/>
        <v xml:space="preserve">This Bundle Contains: 1 Dogtra 200C Remote Trainer + 1 </v>
      </c>
      <c r="Y16" s="60" t="s">
        <v>942</v>
      </c>
      <c r="Z16" t="s">
        <v>600</v>
      </c>
      <c r="AA16" s="17" t="str">
        <f t="shared" si="2"/>
        <v>This Bundle Contains: 1 Dogtra 200C Remote Trainer + 1 &lt;br&gt;&lt;b&gt;Dogtra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v>
      </c>
    </row>
    <row r="17" spans="1:27">
      <c r="A17" s="15" t="s">
        <v>538</v>
      </c>
      <c r="B17" s="15" t="s">
        <v>573</v>
      </c>
      <c r="C17" s="5" t="s">
        <v>601</v>
      </c>
      <c r="D17" s="15">
        <v>214.99</v>
      </c>
      <c r="E17" s="166"/>
      <c r="S17" s="3" t="str">
        <f t="shared" si="4"/>
        <v xml:space="preserve">Dogtra 280C Remote Trainer Bundle With </v>
      </c>
      <c r="T17" s="58" t="s">
        <v>1048</v>
      </c>
      <c r="U17" s="48">
        <f t="shared" si="0"/>
        <v>214.99</v>
      </c>
      <c r="V17" s="48"/>
      <c r="W17" s="49" t="str">
        <f t="shared" si="1"/>
        <v>&lt;br&gt;&lt;b&gt;Dogtra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v>
      </c>
      <c r="X17" s="5" t="str">
        <f t="shared" si="3"/>
        <v xml:space="preserve">This Bundle Contains: 1 Dogtra 280C Remote Trainer + 1 </v>
      </c>
      <c r="Y17" s="60" t="s">
        <v>943</v>
      </c>
      <c r="Z17" t="s">
        <v>601</v>
      </c>
      <c r="AA17" s="52" t="str">
        <f t="shared" si="2"/>
        <v>This Bundle Contains: 1 Dogtra 280C Remote Trainer + 1 &lt;br&gt;&lt;b&gt;Dogtra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v>
      </c>
    </row>
    <row r="18" spans="1:27">
      <c r="A18" s="15" t="s">
        <v>539</v>
      </c>
      <c r="B18" s="15" t="s">
        <v>603</v>
      </c>
      <c r="C18" s="5" t="s">
        <v>604</v>
      </c>
      <c r="D18" s="15">
        <v>329.99</v>
      </c>
      <c r="E18" s="166"/>
      <c r="S18" s="3" t="str">
        <f t="shared" si="4"/>
        <v xml:space="preserve">Dogtra 282C Two-Dog Remote Trainer Bundle With </v>
      </c>
      <c r="T18" s="58" t="s">
        <v>1049</v>
      </c>
      <c r="U18" s="15">
        <f t="shared" si="0"/>
        <v>329.99</v>
      </c>
      <c r="V18" s="150"/>
      <c r="W18" s="5" t="str">
        <f t="shared" si="1"/>
        <v>&lt;br&gt;&lt;b&gt;Dogtra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v>
      </c>
      <c r="X18" s="5" t="str">
        <f t="shared" si="3"/>
        <v xml:space="preserve">This Bundle Contains: 1 Dogtra 282C Two-Dog Remote Trainer + 1 </v>
      </c>
      <c r="Y18" s="60" t="s">
        <v>944</v>
      </c>
      <c r="Z18" t="s">
        <v>604</v>
      </c>
      <c r="AA18" s="17" t="str">
        <f t="shared" si="2"/>
        <v>This Bundle Contains: 1 Dogtra 282C Two-Dog Remote Trainer + 1 &lt;br&gt;&lt;b&gt;Dogtra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v>
      </c>
    </row>
    <row r="19" spans="1:27">
      <c r="A19" s="15" t="s">
        <v>540</v>
      </c>
      <c r="B19" s="15" t="s">
        <v>602</v>
      </c>
      <c r="C19" s="5" t="s">
        <v>605</v>
      </c>
      <c r="D19" s="15">
        <v>299.99</v>
      </c>
      <c r="E19" s="166"/>
      <c r="S19" s="3" t="str">
        <f t="shared" si="4"/>
        <v xml:space="preserve">Dogtra 202C Two-Dog Remote Trainer Bundle With </v>
      </c>
      <c r="T19" s="58" t="s">
        <v>1050</v>
      </c>
      <c r="U19" s="48">
        <f t="shared" si="0"/>
        <v>299.99</v>
      </c>
      <c r="V19" s="48"/>
      <c r="W19" s="49" t="str">
        <f t="shared" si="1"/>
        <v>&lt;br&gt;&lt;b&gt;Dogtra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v>
      </c>
      <c r="X19" s="5" t="str">
        <f t="shared" si="3"/>
        <v xml:space="preserve">This Bundle Contains: 1 Dogtra 202C Two-Dog Remote Trainer + 1 </v>
      </c>
      <c r="Y19" s="60" t="s">
        <v>945</v>
      </c>
      <c r="Z19" t="s">
        <v>605</v>
      </c>
      <c r="AA19" s="52" t="str">
        <f t="shared" si="2"/>
        <v>This Bundle Contains: 1 Dogtra 202C Two-Dog Remote Trainer + 1 &lt;br&gt;&lt;b&gt;Dogtra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v>
      </c>
    </row>
    <row r="20" spans="1:27">
      <c r="A20" s="15" t="s">
        <v>541</v>
      </c>
      <c r="B20" s="15" t="s">
        <v>607</v>
      </c>
      <c r="C20" s="5" t="s">
        <v>606</v>
      </c>
      <c r="D20" s="15">
        <v>369.99</v>
      </c>
      <c r="E20" s="166"/>
      <c r="S20" s="3" t="str">
        <f t="shared" si="4"/>
        <v xml:space="preserve">Dogtra 3500X DUAL DIAL Remote Training Collar Bundle With </v>
      </c>
      <c r="T20" s="58" t="s">
        <v>1051</v>
      </c>
      <c r="U20" s="15">
        <f t="shared" si="0"/>
        <v>369.99</v>
      </c>
      <c r="V20" s="150"/>
      <c r="W20" s="5" t="str">
        <f t="shared" si="1"/>
        <v>&lt;br&gt;&lt;b&gt;Dogtra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v>
      </c>
      <c r="X20" s="5" t="str">
        <f t="shared" si="3"/>
        <v xml:space="preserve">This Bundle Contains: 1 Dogtra 3500X DUAL DIAL Remote Training Collar + 1 </v>
      </c>
      <c r="Y20" s="60" t="s">
        <v>946</v>
      </c>
      <c r="Z20" t="s">
        <v>606</v>
      </c>
      <c r="AA20" s="17" t="str">
        <f t="shared" si="2"/>
        <v>This Bundle Contains: 1 Dogtra 3500X DUAL DIAL Remote Training Collar + 1 &lt;br&gt;&lt;b&gt;Dogtra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v>
      </c>
    </row>
    <row r="21" spans="1:27">
      <c r="A21" s="15" t="s">
        <v>542</v>
      </c>
      <c r="B21" s="15" t="s">
        <v>574</v>
      </c>
      <c r="C21" s="5" t="s">
        <v>608</v>
      </c>
      <c r="D21" s="15">
        <v>499.99</v>
      </c>
      <c r="E21" s="166"/>
      <c r="S21" s="3" t="str">
        <f t="shared" si="4"/>
        <v xml:space="preserve">Dogtra 3502X Remote Trainer Bundle With </v>
      </c>
      <c r="T21" s="58" t="s">
        <v>1052</v>
      </c>
      <c r="U21" s="48">
        <f t="shared" si="0"/>
        <v>499.99</v>
      </c>
      <c r="V21" s="48"/>
      <c r="W21" s="49" t="str">
        <f t="shared" si="1"/>
        <v>&lt;br&gt;&lt;b&gt;Dogtra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v>
      </c>
      <c r="X21" s="5" t="str">
        <f t="shared" si="3"/>
        <v xml:space="preserve">This Bundle Contains: 1 Dogtra 3502X Remote Trainer + 1 </v>
      </c>
      <c r="Y21" s="60" t="s">
        <v>947</v>
      </c>
      <c r="Z21" t="s">
        <v>608</v>
      </c>
      <c r="AA21" s="52" t="str">
        <f t="shared" si="2"/>
        <v>This Bundle Contains: 1 Dogtra 3502X Remote Trainer + 1 &lt;br&gt;&lt;b&gt;Dogtra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v>
      </c>
    </row>
    <row r="22" spans="1:27">
      <c r="A22" s="15" t="s">
        <v>543</v>
      </c>
      <c r="B22" s="15" t="s">
        <v>609</v>
      </c>
      <c r="C22" s="5" t="s">
        <v>610</v>
      </c>
      <c r="D22" s="15">
        <v>29.99</v>
      </c>
      <c r="E22" s="166"/>
      <c r="S22" s="3" t="str">
        <f t="shared" si="4"/>
        <v xml:space="preserve">Dogtra BC5AUTO Auto Charger Bundle With </v>
      </c>
      <c r="T22" s="58" t="s">
        <v>1053</v>
      </c>
      <c r="U22" s="15">
        <f t="shared" si="0"/>
        <v>29.99</v>
      </c>
      <c r="V22" s="150"/>
      <c r="W22" s="5" t="str">
        <f t="shared" si="1"/>
        <v>&lt;br&gt;&lt;b&gt;Dogtra BC5AUTO Auto Charger&lt;/b&gt;&lt;br&gt;The Dogtra BC5AUTO is a 5 Volt battery charger for lithium-polymer batteries. It works with 200C, 280C, EF-3000 Gold receiver iQ Series dog training collars.&lt;br&gt;</v>
      </c>
      <c r="X22" s="5" t="str">
        <f t="shared" si="3"/>
        <v xml:space="preserve">This Bundle Contains: 1 Dogtra BC5AUTO Auto Charger + 1 </v>
      </c>
      <c r="Y22" s="60" t="s">
        <v>948</v>
      </c>
      <c r="Z22" t="s">
        <v>610</v>
      </c>
      <c r="AA22" s="17" t="str">
        <f t="shared" si="2"/>
        <v>This Bundle Contains: 1 Dogtra BC5AUTO Auto Charger + 1 &lt;br&gt;&lt;b&gt;Dogtra BC5AUTO Auto Charger&lt;/b&gt;&lt;br&gt;The Dogtra BC5AUTO is a 5 Volt battery charger for lithium-polymer batteries. It works with 200C, 280C, EF-3000 Gold receiver iQ Series dog training collars.&lt;br&gt;</v>
      </c>
    </row>
    <row r="23" spans="1:27">
      <c r="A23" s="15" t="s">
        <v>544</v>
      </c>
      <c r="B23" s="15" t="s">
        <v>611</v>
      </c>
      <c r="C23" s="5" t="s">
        <v>612</v>
      </c>
      <c r="D23" s="15">
        <v>29.99</v>
      </c>
      <c r="E23" s="166"/>
      <c r="S23" s="3" t="str">
        <f t="shared" si="4"/>
        <v xml:space="preserve">Dogtra Auto Charger BC10AUTO Car Charger Bundle With </v>
      </c>
      <c r="T23" s="58" t="s">
        <v>1054</v>
      </c>
      <c r="U23" s="48">
        <f t="shared" si="0"/>
        <v>29.99</v>
      </c>
      <c r="V23" s="48"/>
      <c r="W23" s="49" t="str">
        <f t="shared" si="1"/>
        <v>&lt;br&gt;&lt;b&gt;Dogtra Auto Charger BC10AUTO Car Charger&lt;/b&gt;&lt;br&gt;The Dogtra BC10 Auto is a replacement battery charger for 1902S, 2300, 2500T&amp;B, 3500 series dog training collars.&lt;br&gt;</v>
      </c>
      <c r="X23" s="5" t="str">
        <f t="shared" si="3"/>
        <v xml:space="preserve">This Bundle Contains: 1 Dogtra Auto Charger BC10AUTO Car Charger + 1 </v>
      </c>
      <c r="Y23" s="60" t="s">
        <v>949</v>
      </c>
      <c r="Z23" t="s">
        <v>612</v>
      </c>
      <c r="AA23" s="52" t="str">
        <f t="shared" si="2"/>
        <v>This Bundle Contains: 1 Dogtra Auto Charger BC10AUTO Car Charger + 1 &lt;br&gt;&lt;b&gt;Dogtra Auto Charger BC10AUTO Car Charger&lt;/b&gt;&lt;br&gt;The Dogtra BC10 Auto is a replacement battery charger for 1902S, 2300, 2500T&amp;B, 3500 series dog training collars.&lt;br&gt;</v>
      </c>
    </row>
    <row r="24" spans="1:27">
      <c r="A24" s="15" t="s">
        <v>545</v>
      </c>
      <c r="B24" s="15" t="s">
        <v>613</v>
      </c>
      <c r="C24" s="5" t="s">
        <v>614</v>
      </c>
      <c r="D24" s="15">
        <v>14.99</v>
      </c>
      <c r="E24" s="166"/>
      <c r="S24" s="3" t="str">
        <f t="shared" si="4"/>
        <v xml:space="preserve">Dogtra Auto Charger BC12AUTO Car Charger Bundle With </v>
      </c>
      <c r="T24" s="58" t="s">
        <v>1055</v>
      </c>
      <c r="U24" s="15">
        <f t="shared" si="0"/>
        <v>14.99</v>
      </c>
      <c r="V24" s="150"/>
      <c r="W24" s="5" t="str">
        <f t="shared" si="1"/>
        <v>&lt;br&gt;&lt;b&gt;Dogtra Auto Charger BC12AUTO Car Charger&lt;/b&gt;&lt;br&gt;The Dogtra BC12 Auto is a replacement car charger for training collars batteries .&lt;br&gt;</v>
      </c>
      <c r="X24" s="5" t="str">
        <f t="shared" si="3"/>
        <v xml:space="preserve">This Bundle Contains: 1 Dogtra Auto Charger BC12AUTO Car Charger + 1 </v>
      </c>
      <c r="Y24" s="60" t="s">
        <v>950</v>
      </c>
      <c r="Z24" t="s">
        <v>614</v>
      </c>
      <c r="AA24" s="17" t="str">
        <f t="shared" si="2"/>
        <v>This Bundle Contains: 1 Dogtra Auto Charger BC12AUTO Car Charger + 1 &lt;br&gt;&lt;b&gt;Dogtra Auto Charger BC12AUTO Car Charger&lt;/b&gt;&lt;br&gt;The Dogtra BC12 Auto is a replacement car charger for training collars batteries .&lt;br&gt;</v>
      </c>
    </row>
    <row r="25" spans="1:27">
      <c r="A25" s="15" t="s">
        <v>546</v>
      </c>
      <c r="B25" s="15" t="s">
        <v>598</v>
      </c>
      <c r="C25" s="5" t="s">
        <v>599</v>
      </c>
      <c r="D25" s="15">
        <v>9.99</v>
      </c>
      <c r="E25" s="166"/>
      <c r="S25" s="3" t="str">
        <f t="shared" si="4"/>
        <v xml:space="preserve">Dogtra 3/4" X 24" Collar Strap - Black Bundle With </v>
      </c>
      <c r="T25" s="58" t="s">
        <v>1056</v>
      </c>
      <c r="U25" s="48">
        <f t="shared" si="0"/>
        <v>9.99</v>
      </c>
      <c r="V25" s="48"/>
      <c r="W25" s="49" t="str">
        <f t="shared" si="1"/>
        <v>&lt;br&gt;&lt;b&gt;3/4" X 24" Collar Strap - Black&lt;/b&gt;&lt;br&gt; Technical Features for Dogtra 3/4" x 28" Collar Strap - A metal rollerbuckle is easy to fasten and the metal D-ring allows for quick connection to the leash.&lt;br&gt;</v>
      </c>
      <c r="X25" s="5" t="str">
        <f t="shared" si="3"/>
        <v xml:space="preserve">This Bundle Contains: 1 Dogtra 3/4" X 24" Collar Strap - Black + 1 </v>
      </c>
      <c r="Y25" s="60" t="s">
        <v>951</v>
      </c>
      <c r="Z25" t="s">
        <v>599</v>
      </c>
      <c r="AA25" s="52" t="str">
        <f t="shared" si="2"/>
        <v>This Bundle Contains: 1 Dogtra 3/4" X 24" Collar Strap - Black + 1 &lt;br&gt;&lt;b&gt;3/4" X 24" Collar Strap - Black&lt;/b&gt;&lt;br&gt; Technical Features for Dogtra 3/4" x 28" Collar Strap - A metal rollerbuckle is easy to fasten and the metal D-ring allows for quick connection to the leash.&lt;br&gt;</v>
      </c>
    </row>
    <row r="26" spans="1:27">
      <c r="A26" s="15" t="s">
        <v>547</v>
      </c>
      <c r="B26" s="15" t="s">
        <v>582</v>
      </c>
      <c r="C26" s="5" t="s">
        <v>586</v>
      </c>
      <c r="D26" s="15">
        <v>9.99</v>
      </c>
      <c r="E26" s="166"/>
      <c r="S26" s="3" t="str">
        <f t="shared" si="4"/>
        <v xml:space="preserve">Dogtra 3/4" x 28" Collar Strap - Black Bundle With </v>
      </c>
      <c r="T26" s="58" t="s">
        <v>1057</v>
      </c>
      <c r="U26" s="15">
        <f t="shared" si="0"/>
        <v>9.99</v>
      </c>
      <c r="V26" s="150"/>
      <c r="W26" s="5" t="str">
        <f t="shared" si="1"/>
        <v>&lt;br&gt;&lt;b&gt;Dogtra 3/4" x 28" Collar Strap - Black&lt;/b&gt;&lt;br&gt; Technical Features for Dogtra 3/4" x 28" Collar Strap - A metal rollerbuckle is easy to fasten and the metal D-ring allows for quick connection to the leash.&lt;br&gt;</v>
      </c>
      <c r="X26" s="5" t="str">
        <f t="shared" si="3"/>
        <v xml:space="preserve">This Bundle Contains: 1 Dogtra 3/4" x 28" Collar Strap - Black + 1 </v>
      </c>
      <c r="Y26" s="60" t="s">
        <v>952</v>
      </c>
      <c r="Z26" t="s">
        <v>586</v>
      </c>
      <c r="AA26" s="17" t="str">
        <f t="shared" si="2"/>
        <v>This Bundle Contains: 1 Dogtra 3/4" x 28" Collar Strap - Black + 1 &lt;br&gt;&lt;b&gt;Dogtra 3/4" x 28" Collar Strap - Black&lt;/b&gt;&lt;br&gt; Technical Features for Dogtra 3/4" x 28" Collar Strap - A metal rollerbuckle is easy to fasten and the metal D-ring allows for quick connection to the leash.&lt;br&gt;</v>
      </c>
    </row>
    <row r="27" spans="1:27">
      <c r="A27" s="15" t="s">
        <v>548</v>
      </c>
      <c r="B27" s="15" t="s">
        <v>583</v>
      </c>
      <c r="C27" s="5" t="s">
        <v>587</v>
      </c>
      <c r="D27" s="15">
        <v>9.99</v>
      </c>
      <c r="E27" s="166"/>
      <c r="S27" s="3" t="str">
        <f t="shared" si="4"/>
        <v xml:space="preserve">Dogtra 3/4" x 28" Collar Strap - Orange Bundle With </v>
      </c>
      <c r="T27" s="58" t="s">
        <v>1058</v>
      </c>
      <c r="U27" s="48">
        <f t="shared" si="0"/>
        <v>9.99</v>
      </c>
      <c r="V27" s="48"/>
      <c r="W27" s="49" t="str">
        <f t="shared" si="1"/>
        <v>&lt;br&gt;&lt;b&gt;Dogtra 3/4" x 28" Collar Strap - Orange&lt;/b&gt;&lt;br&gt; Technical Features for Dogtra 3/4" x 28" Collar Strap - A metal rollerbuckle is easy to fasten and the metal D-ring allows for quick connection to the leash.&lt;br&gt;</v>
      </c>
      <c r="X27" s="5" t="str">
        <f t="shared" si="3"/>
        <v xml:space="preserve">This Bundle Contains: 1 Dogtra 3/4" x 28" Collar Strap - Orange + 1 </v>
      </c>
      <c r="Y27" s="60" t="s">
        <v>953</v>
      </c>
      <c r="Z27" t="s">
        <v>587</v>
      </c>
      <c r="AA27" s="52" t="str">
        <f t="shared" si="2"/>
        <v>This Bundle Contains: 1 Dogtra 3/4" x 28" Collar Strap - Orange + 1 &lt;br&gt;&lt;b&gt;Dogtra 3/4" x 28" Collar Strap - Orange&lt;/b&gt;&lt;br&gt; Technical Features for Dogtra 3/4" x 28" Collar Strap - A metal rollerbuckle is easy to fasten and the metal D-ring allows for quick connection to the leash.&lt;br&gt;</v>
      </c>
    </row>
    <row r="28" spans="1:27">
      <c r="A28" s="15" t="s">
        <v>549</v>
      </c>
      <c r="B28" s="15" t="s">
        <v>584</v>
      </c>
      <c r="C28" s="5" t="s">
        <v>588</v>
      </c>
      <c r="D28" s="15">
        <v>9.99</v>
      </c>
      <c r="E28" s="166"/>
      <c r="S28" s="3" t="str">
        <f t="shared" si="4"/>
        <v xml:space="preserve">Dogtra 3/4" x 28" Collar Strap - Blue Bundle With </v>
      </c>
      <c r="T28" s="58" t="s">
        <v>1059</v>
      </c>
      <c r="U28" s="15">
        <f t="shared" si="0"/>
        <v>9.99</v>
      </c>
      <c r="V28" s="150"/>
      <c r="W28" s="5" t="str">
        <f t="shared" si="1"/>
        <v>&lt;br&gt;&lt;b&gt;Dogtra 3/4" x 28" Collar Strap - Blue&lt;/b&gt;&lt;br&gt; Technical Features for Dogtra 3/4" x 28" Collar Strap - A metal rollerbuckle is easy to fasten and the metal D-ring allows for quick connection to the leash.&lt;br&gt;</v>
      </c>
      <c r="X28" s="5" t="str">
        <f t="shared" si="3"/>
        <v xml:space="preserve">This Bundle Contains: 1 Dogtra 3/4" x 28" Collar Strap - Blue + 1 </v>
      </c>
      <c r="Y28" s="60" t="s">
        <v>954</v>
      </c>
      <c r="Z28" t="s">
        <v>588</v>
      </c>
      <c r="AA28" s="17" t="str">
        <f t="shared" si="2"/>
        <v>This Bundle Contains: 1 Dogtra 3/4" x 28" Collar Strap - Blue + 1 &lt;br&gt;&lt;b&gt;Dogtra 3/4" x 28" Collar Strap - Blue&lt;/b&gt;&lt;br&gt; Technical Features for Dogtra 3/4" x 28" Collar Strap - A metal rollerbuckle is easy to fasten and the metal D-ring allows for quick connection to the leash.&lt;br&gt;</v>
      </c>
    </row>
    <row r="29" spans="1:27">
      <c r="A29" s="15" t="s">
        <v>550</v>
      </c>
      <c r="B29" s="15" t="s">
        <v>585</v>
      </c>
      <c r="C29" s="5" t="s">
        <v>589</v>
      </c>
      <c r="D29" s="15">
        <v>9.99</v>
      </c>
      <c r="E29" s="166"/>
      <c r="S29" s="3" t="str">
        <f t="shared" si="4"/>
        <v xml:space="preserve">Dogtra 3/4" x 28" Collar Strap - Green Bundle With </v>
      </c>
      <c r="T29" s="58" t="s">
        <v>1060</v>
      </c>
      <c r="U29" s="48">
        <f t="shared" si="0"/>
        <v>9.99</v>
      </c>
      <c r="V29" s="48"/>
      <c r="W29" s="49" t="str">
        <f t="shared" si="1"/>
        <v>&lt;br&gt;&lt;b&gt;Dogtra 3/4" x 28" Collar Strap - Green&lt;/b&gt;&lt;br&gt; Technical Features for Dogtra 3/4" x 28" Collar Strap - A metal rollerbuckle is easy to fasten and the metal D-ring allows for quick connection to the leash.&lt;br&gt;</v>
      </c>
      <c r="X29" s="5" t="str">
        <f t="shared" si="3"/>
        <v xml:space="preserve">This Bundle Contains: 1 Dogtra 3/4" x 28" Collar Strap - Green + 1 </v>
      </c>
      <c r="Y29" s="60" t="s">
        <v>955</v>
      </c>
      <c r="Z29" t="s">
        <v>589</v>
      </c>
      <c r="AA29" s="52" t="str">
        <f t="shared" si="2"/>
        <v>This Bundle Contains: 1 Dogtra 3/4" x 28" Collar Strap - Green + 1 &lt;br&gt;&lt;b&gt;Dogtra 3/4" x 28" Collar Strap - Green&lt;/b&gt;&lt;br&gt; Technical Features for Dogtra 3/4" x 28" Collar Strap - A metal rollerbuckle is easy to fasten and the metal D-ring allows for quick connection to the leash.&lt;br&gt;</v>
      </c>
    </row>
    <row r="30" spans="1:27">
      <c r="A30" s="15" t="s">
        <v>551</v>
      </c>
      <c r="B30" s="15" t="s">
        <v>590</v>
      </c>
      <c r="C30" s="5" t="s">
        <v>591</v>
      </c>
      <c r="D30" s="15">
        <v>9.99</v>
      </c>
      <c r="E30" s="166"/>
      <c r="S30" s="3" t="str">
        <f t="shared" si="4"/>
        <v xml:space="preserve">Dogtra 1" X 30" Collar Strap - Black Bundle With </v>
      </c>
      <c r="T30" s="58" t="s">
        <v>1061</v>
      </c>
      <c r="U30" s="15">
        <f t="shared" si="0"/>
        <v>9.99</v>
      </c>
      <c r="V30" s="150"/>
      <c r="W30" s="5" t="str">
        <f t="shared" si="1"/>
        <v>&lt;br&gt;&lt;b&gt;Dogtra 1" X 30" Collar Strap - Black&lt;/b&gt;&lt;br&gt; Technical Features for Dogtra 1" X 30" Collar Strap - A metal rollerbuckle is easy to fasten and the metal D-ring allows for quick connection to the leash.&lt;br&gt;</v>
      </c>
      <c r="X30" s="5" t="str">
        <f t="shared" si="3"/>
        <v xml:space="preserve">This Bundle Contains: 1 Dogtra 1" X 30" Collar Strap - Black + 1 </v>
      </c>
      <c r="Y30" s="60" t="s">
        <v>956</v>
      </c>
      <c r="Z30" t="s">
        <v>591</v>
      </c>
      <c r="AA30" s="17" t="str">
        <f t="shared" si="2"/>
        <v>This Bundle Contains: 1 Dogtra 1" X 30" Collar Strap - Black + 1 &lt;br&gt;&lt;b&gt;Dogtra 1" X 30" Collar Strap - Black&lt;/b&gt;&lt;br&gt; Technical Features for Dogtra 1" X 30" Collar Strap - A metal rollerbuckle is easy to fasten and the metal D-ring allows for quick connection to the leash.&lt;br&gt;</v>
      </c>
    </row>
    <row r="31" spans="1:27">
      <c r="A31" s="15" t="s">
        <v>552</v>
      </c>
      <c r="B31" s="15" t="s">
        <v>592</v>
      </c>
      <c r="C31" s="5" t="s">
        <v>593</v>
      </c>
      <c r="D31" s="15">
        <v>9.99</v>
      </c>
      <c r="E31" s="166"/>
      <c r="S31" s="3" t="str">
        <f t="shared" si="4"/>
        <v xml:space="preserve">Dogtra 1" X 30" Collar Strap - Orange Bundle With </v>
      </c>
      <c r="T31" s="58" t="s">
        <v>1062</v>
      </c>
      <c r="U31" s="48">
        <f t="shared" si="0"/>
        <v>9.99</v>
      </c>
      <c r="V31" s="48"/>
      <c r="W31" s="49" t="str">
        <f t="shared" si="1"/>
        <v>&lt;br&gt;&lt;b&gt;Dogtra 1" X 30" Collar Strap - Orange&lt;/b&gt;&lt;br&gt; Technical Features for Dogtra 1" X 30" Collar Strap - A metal rollerbuckle is easy to fasten and the metal D-ring allows for quick connection to the leash.&lt;br&gt;</v>
      </c>
      <c r="X31" s="5" t="str">
        <f t="shared" si="3"/>
        <v xml:space="preserve">This Bundle Contains: 1 Dogtra 1" X 30" Collar Strap - Orange + 1 </v>
      </c>
      <c r="Y31" s="60" t="s">
        <v>957</v>
      </c>
      <c r="Z31" t="s">
        <v>593</v>
      </c>
      <c r="AA31" s="52" t="str">
        <f t="shared" si="2"/>
        <v>This Bundle Contains: 1 Dogtra 1" X 30" Collar Strap - Orange + 1 &lt;br&gt;&lt;b&gt;Dogtra 1" X 30" Collar Strap - Orange&lt;/b&gt;&lt;br&gt; Technical Features for Dogtra 1" X 30" Collar Strap - A metal rollerbuckle is easy to fasten and the metal D-ring allows for quick connection to the leash.&lt;br&gt;</v>
      </c>
    </row>
    <row r="32" spans="1:27">
      <c r="A32" s="15" t="s">
        <v>553</v>
      </c>
      <c r="B32" s="15" t="s">
        <v>594</v>
      </c>
      <c r="C32" s="5" t="s">
        <v>595</v>
      </c>
      <c r="D32" s="15">
        <v>9.99</v>
      </c>
      <c r="E32" s="166"/>
      <c r="S32" s="3" t="str">
        <f t="shared" si="4"/>
        <v xml:space="preserve">Dogtra 1" X 30" Collar Strap - Blue Bundle With </v>
      </c>
      <c r="T32" s="58" t="s">
        <v>1063</v>
      </c>
      <c r="U32" s="15">
        <f t="shared" si="0"/>
        <v>9.99</v>
      </c>
      <c r="V32" s="150"/>
      <c r="W32" s="5" t="str">
        <f t="shared" si="1"/>
        <v>&lt;br&gt;&lt;b&gt;Dogtra 1" X 30" Collar Strap - Blue&lt;/b&gt;&lt;br&gt; Technical Features for Dogtra 1" X 30" Collar Strap - A metal rollerbuckle is easy to fasten and the metal D-ring allows for quick connection to the leash.&lt;br&gt;</v>
      </c>
      <c r="X32" s="5" t="str">
        <f t="shared" si="3"/>
        <v xml:space="preserve">This Bundle Contains: 1 Dogtra 1" X 30" Collar Strap - Blue + 1 </v>
      </c>
      <c r="Y32" s="60" t="s">
        <v>958</v>
      </c>
      <c r="Z32" t="s">
        <v>595</v>
      </c>
      <c r="AA32" s="17" t="str">
        <f t="shared" si="2"/>
        <v>This Bundle Contains: 1 Dogtra 1" X 30" Collar Strap - Blue + 1 &lt;br&gt;&lt;b&gt;Dogtra 1" X 30" Collar Strap - Blue&lt;/b&gt;&lt;br&gt; Technical Features for Dogtra 1" X 30" Collar Strap - A metal rollerbuckle is easy to fasten and the metal D-ring allows for quick connection to the leash.&lt;br&gt;</v>
      </c>
    </row>
    <row r="33" spans="1:32">
      <c r="A33" s="15" t="s">
        <v>554</v>
      </c>
      <c r="B33" s="15" t="s">
        <v>596</v>
      </c>
      <c r="C33" s="5" t="s">
        <v>597</v>
      </c>
      <c r="D33" s="15">
        <v>9.99</v>
      </c>
      <c r="E33" s="166"/>
      <c r="S33" s="3" t="str">
        <f t="shared" si="4"/>
        <v xml:space="preserve">Dogtra 1" X 30" Collar Strap - Green Bundle With </v>
      </c>
      <c r="T33" s="58" t="s">
        <v>1064</v>
      </c>
      <c r="U33" s="48">
        <f t="shared" si="0"/>
        <v>9.99</v>
      </c>
      <c r="V33" s="48"/>
      <c r="W33" s="49" t="str">
        <f t="shared" si="1"/>
        <v>&lt;br&gt;&lt;b&gt;Dogtra 1" X 30" Collar Strap - Green&lt;/b&gt;&lt;br&gt; Technical Features for Dogtra 1" X 30" Collar Strap - A metal rollerbuckle is easy to fasten and the metal D-ring allows for quick connection to the leash.&lt;br&gt;</v>
      </c>
      <c r="X33" s="5" t="str">
        <f t="shared" si="3"/>
        <v xml:space="preserve">This Bundle Contains: 1 Dogtra 1" X 30" Collar Strap - Green + 1 </v>
      </c>
      <c r="Y33" s="60" t="s">
        <v>959</v>
      </c>
      <c r="Z33" t="s">
        <v>597</v>
      </c>
      <c r="AA33" s="52" t="str">
        <f t="shared" si="2"/>
        <v>This Bundle Contains: 1 Dogtra 1" X 30" Collar Strap - Green + 1 &lt;br&gt;&lt;b&gt;Dogtra 1" X 30" Collar Strap - Green&lt;/b&gt;&lt;br&gt; Technical Features for Dogtra 1" X 30" Collar Strap - A metal rollerbuckle is easy to fasten and the metal D-ring allows for quick connection to the leash.&lt;br&gt;</v>
      </c>
    </row>
    <row r="34" spans="1:32" s="22" customFormat="1">
      <c r="A34" s="41" t="s">
        <v>855</v>
      </c>
      <c r="B34" s="32" t="s">
        <v>556</v>
      </c>
      <c r="C34" s="70" t="s">
        <v>854</v>
      </c>
      <c r="D34" s="32">
        <v>179.99</v>
      </c>
      <c r="E34" s="32">
        <v>119.69</v>
      </c>
      <c r="F34" s="16" t="s">
        <v>582</v>
      </c>
      <c r="G34" s="70" t="s">
        <v>586</v>
      </c>
      <c r="H34" s="32">
        <v>9.99</v>
      </c>
      <c r="I34" s="32">
        <v>7.6</v>
      </c>
      <c r="J34" s="32" t="s">
        <v>547</v>
      </c>
      <c r="K34" s="40"/>
      <c r="O34" s="40"/>
      <c r="S34" s="4" t="str">
        <f t="shared" si="4"/>
        <v>Dogtra iQ MINI Remote Trainer Bundle With Dogtra 3/4" x 28" Collar Strap - Black</v>
      </c>
      <c r="T34" s="72" t="s">
        <v>1065</v>
      </c>
      <c r="U34" s="32">
        <f t="shared" si="0"/>
        <v>189.98000000000002</v>
      </c>
      <c r="V34" s="32">
        <f>E34+I34</f>
        <v>127.28999999999999</v>
      </c>
      <c r="W34" s="70" t="str">
        <f t="shared" si="1"/>
        <v>&lt;br&gt;&lt;b&gt;Dogtra iQ MINI Remote Trainer&lt;/b&gt;&lt;br&gt;The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Black&lt;/b&gt;&lt;br&gt; Technical Features for Dogtra 3/4" x 28" Collar Strap - A metal rollerbuckle is easy to fasten and the metal D-ring allows for quick connection to the leash.&lt;br&gt;</v>
      </c>
      <c r="X34" s="70" t="str">
        <f t="shared" si="3"/>
        <v>This Bundle Contains: 1 Dogtra iQ MINI Remote Trainer + 1 Dogtra 3/4" x 28" Collar Strap - Black</v>
      </c>
      <c r="Y34" s="74" t="s">
        <v>960</v>
      </c>
      <c r="Z34" s="22" t="s">
        <v>617</v>
      </c>
      <c r="AA34" s="76" t="str">
        <f t="shared" si="2"/>
        <v>This Bundle Contains: 1 Dogtra iQ MINI Remote Trainer + 1 Dogtra 3/4" x 28" Collar Strap - Black&lt;br&gt;&lt;b&gt;&lt;/b&gt;&lt;br&gt;The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Black&lt;/b&gt;&lt;br&gt; Technical Features for Dogtra 3/4" x 28" Collar Strap - A metal rollerbuckle is easy to fasten and the metal D-ring allows for quick connection to the leash.&lt;br&gt;</v>
      </c>
      <c r="AB34" s="22" t="s">
        <v>1140</v>
      </c>
      <c r="AC34" t="s">
        <v>1218</v>
      </c>
      <c r="AD34" s="22" t="s">
        <v>1293</v>
      </c>
      <c r="AE34" s="22" t="str">
        <f>AC34&amp;AD34</f>
        <v>https://membermarkets.github.io/membermarkets-images/img/Dogtra_-_In-Brand_Member_Markets/DogtraBundle-1.jpg</v>
      </c>
      <c r="AF34" s="22" t="s">
        <v>1294</v>
      </c>
    </row>
    <row r="35" spans="1:32">
      <c r="A35" s="42" t="s">
        <v>856</v>
      </c>
      <c r="B35" s="15" t="s">
        <v>556</v>
      </c>
      <c r="C35" s="5" t="s">
        <v>854</v>
      </c>
      <c r="D35" s="15">
        <v>179.99</v>
      </c>
      <c r="E35" s="32">
        <v>119.69</v>
      </c>
      <c r="F35" s="6" t="s">
        <v>583</v>
      </c>
      <c r="G35" s="5" t="s">
        <v>587</v>
      </c>
      <c r="H35" s="15">
        <v>9.99</v>
      </c>
      <c r="I35" s="32">
        <v>7.6</v>
      </c>
      <c r="J35" s="15" t="s">
        <v>548</v>
      </c>
      <c r="S35" s="3" t="str">
        <f t="shared" si="4"/>
        <v>Dogtra iQ MINI Remote Trainer Bundle With Dogtra 3/4" x 28" Collar Strap - Orange</v>
      </c>
      <c r="T35" s="58" t="s">
        <v>1066</v>
      </c>
      <c r="U35" s="48">
        <f t="shared" si="0"/>
        <v>189.98000000000002</v>
      </c>
      <c r="V35" s="32">
        <f t="shared" ref="V35:V98" si="5">E35+I35</f>
        <v>127.28999999999999</v>
      </c>
      <c r="W35" s="49" t="str">
        <f t="shared" si="1"/>
        <v>&lt;br&gt;&lt;b&gt;Dogtra iQ MINI Remote Trainer&lt;/b&gt;&lt;br&gt;The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Orange&lt;/b&gt;&lt;br&gt; Technical Features for Dogtra 3/4" x 28" Collar Strap - A metal rollerbuckle is easy to fasten and the metal D-ring allows for quick connection to the leash.&lt;br&gt;</v>
      </c>
      <c r="X35" s="5" t="str">
        <f t="shared" si="3"/>
        <v>This Bundle Contains: 1 Dogtra iQ MINI Remote Trainer + 1 Dogtra 3/4" x 28" Collar Strap - Orange</v>
      </c>
      <c r="Y35" s="60" t="s">
        <v>961</v>
      </c>
      <c r="Z35" t="s">
        <v>618</v>
      </c>
      <c r="AA35" s="52" t="str">
        <f t="shared" si="2"/>
        <v>This Bundle Contains: 1 Dogtra iQ MINI Remote Trainer + 1 Dogtra 3/4" x 28" Collar Strap - Orange&lt;br&gt;&lt;b&gt;&lt;/b&gt;&lt;br&gt;The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Orange&lt;/b&gt;&lt;br&gt; Technical Features for Dogtra 3/4" x 28" Collar Strap - A metal rollerbuckle is easy to fasten and the metal D-ring allows for quick connection to the leash.&lt;br&gt;</v>
      </c>
      <c r="AB35" t="s">
        <v>1141</v>
      </c>
      <c r="AC35" t="s">
        <v>1219</v>
      </c>
      <c r="AD35" s="22" t="s">
        <v>1293</v>
      </c>
      <c r="AE35" s="22" t="str">
        <f t="shared" ref="AE35:AE98" si="6">AC35&amp;AD35</f>
        <v>https://membermarkets.github.io/membermarkets-images/img/Dogtra_-_In-Brand_Member_Markets/DogtraBundle-2.jpg</v>
      </c>
      <c r="AF35" t="s">
        <v>1295</v>
      </c>
    </row>
    <row r="36" spans="1:32">
      <c r="A36" s="42" t="s">
        <v>857</v>
      </c>
      <c r="B36" s="15" t="s">
        <v>556</v>
      </c>
      <c r="C36" s="5" t="s">
        <v>854</v>
      </c>
      <c r="D36" s="15">
        <v>179.99</v>
      </c>
      <c r="E36" s="32">
        <v>119.69</v>
      </c>
      <c r="F36" s="6" t="s">
        <v>584</v>
      </c>
      <c r="G36" s="5" t="s">
        <v>588</v>
      </c>
      <c r="H36" s="15">
        <v>9.99</v>
      </c>
      <c r="I36" s="32">
        <v>7.6</v>
      </c>
      <c r="J36" s="15" t="s">
        <v>549</v>
      </c>
      <c r="S36" s="3" t="str">
        <f t="shared" si="4"/>
        <v>Dogtra iQ MINI Remote Trainer Bundle With Dogtra 3/4" x 28" Collar Strap - Blue</v>
      </c>
      <c r="T36" s="58" t="s">
        <v>1067</v>
      </c>
      <c r="U36" s="15">
        <f t="shared" si="0"/>
        <v>189.98000000000002</v>
      </c>
      <c r="V36" s="32">
        <f t="shared" si="5"/>
        <v>127.28999999999999</v>
      </c>
      <c r="W36" s="5" t="str">
        <f t="shared" si="1"/>
        <v>&lt;br&gt;&lt;b&gt;Dogtra iQ MINI Remote Trainer&lt;/b&gt;&lt;br&gt;The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Blue&lt;/b&gt;&lt;br&gt; Technical Features for Dogtra 3/4" x 28" Collar Strap - A metal rollerbuckle is easy to fasten and the metal D-ring allows for quick connection to the leash.&lt;br&gt;</v>
      </c>
      <c r="X36" s="5" t="str">
        <f t="shared" si="3"/>
        <v>This Bundle Contains: 1 Dogtra iQ MINI Remote Trainer + 1 Dogtra 3/4" x 28" Collar Strap - Blue</v>
      </c>
      <c r="Y36" s="60" t="s">
        <v>962</v>
      </c>
      <c r="Z36" t="s">
        <v>619</v>
      </c>
      <c r="AA36" s="17" t="str">
        <f t="shared" si="2"/>
        <v>This Bundle Contains: 1 Dogtra iQ MINI Remote Trainer + 1 Dogtra 3/4" x 28" Collar Strap - Blue&lt;br&gt;&lt;b&gt;&lt;/b&gt;&lt;br&gt;The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Blue&lt;/b&gt;&lt;br&gt; Technical Features for Dogtra 3/4" x 28" Collar Strap - A metal rollerbuckle is easy to fasten and the metal D-ring allows for quick connection to the leash.&lt;br&gt;</v>
      </c>
      <c r="AB36" t="s">
        <v>1142</v>
      </c>
      <c r="AC36" t="s">
        <v>1220</v>
      </c>
      <c r="AD36" s="22" t="s">
        <v>1293</v>
      </c>
      <c r="AE36" s="22" t="str">
        <f t="shared" si="6"/>
        <v>https://membermarkets.github.io/membermarkets-images/img/Dogtra_-_In-Brand_Member_Markets/DogtraBundle-3.jpg</v>
      </c>
      <c r="AF36" t="s">
        <v>1296</v>
      </c>
    </row>
    <row r="37" spans="1:32">
      <c r="A37" s="42" t="s">
        <v>858</v>
      </c>
      <c r="B37" s="15" t="s">
        <v>556</v>
      </c>
      <c r="C37" s="5" t="s">
        <v>854</v>
      </c>
      <c r="D37" s="15">
        <v>179.99</v>
      </c>
      <c r="E37" s="32">
        <v>119.69</v>
      </c>
      <c r="F37" s="6" t="s">
        <v>585</v>
      </c>
      <c r="G37" s="5" t="s">
        <v>589</v>
      </c>
      <c r="H37" s="15">
        <v>9.99</v>
      </c>
      <c r="I37" s="32">
        <v>7.6</v>
      </c>
      <c r="J37" s="15" t="s">
        <v>550</v>
      </c>
      <c r="S37" s="3" t="str">
        <f t="shared" si="4"/>
        <v>Dogtra iQ MINI Remote Trainer Bundle With Dogtra 3/4" x 28" Collar Strap - Green</v>
      </c>
      <c r="T37" s="58" t="s">
        <v>1068</v>
      </c>
      <c r="U37" s="48">
        <f t="shared" si="0"/>
        <v>189.98000000000002</v>
      </c>
      <c r="V37" s="32">
        <f t="shared" si="5"/>
        <v>127.28999999999999</v>
      </c>
      <c r="W37" s="49" t="str">
        <f t="shared" si="1"/>
        <v>&lt;br&gt;&lt;b&gt;Dogtra iQ MINI Remote Trainer&lt;/b&gt;&lt;br&gt;The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Green&lt;/b&gt;&lt;br&gt; Technical Features for Dogtra 3/4" x 28" Collar Strap - A metal rollerbuckle is easy to fasten and the metal D-ring allows for quick connection to the leash.&lt;br&gt;</v>
      </c>
      <c r="X37" s="5" t="str">
        <f t="shared" si="3"/>
        <v>This Bundle Contains: 1 Dogtra iQ MINI Remote Trainer + 1 Dogtra 3/4" x 28" Collar Strap - Green</v>
      </c>
      <c r="Y37" s="60" t="s">
        <v>963</v>
      </c>
      <c r="Z37" t="s">
        <v>620</v>
      </c>
      <c r="AA37" s="52" t="str">
        <f t="shared" si="2"/>
        <v>This Bundle Contains: 1 Dogtra iQ MINI Remote Trainer + 1 Dogtra 3/4" x 28" Collar Strap - Green&lt;br&gt;&lt;b&gt;&lt;/b&gt;&lt;br&gt;The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3/4" x 28" Collar Strap - Green&lt;/b&gt;&lt;br&gt; Technical Features for Dogtra 3/4" x 28" Collar Strap - A metal rollerbuckle is easy to fasten and the metal D-ring allows for quick connection to the leash.&lt;br&gt;</v>
      </c>
      <c r="AB37" t="s">
        <v>1143</v>
      </c>
      <c r="AC37" t="s">
        <v>1221</v>
      </c>
      <c r="AD37" s="22" t="s">
        <v>1293</v>
      </c>
      <c r="AE37" s="22" t="str">
        <f t="shared" si="6"/>
        <v>https://membermarkets.github.io/membermarkets-images/img/Dogtra_-_In-Brand_Member_Markets/DogtraBundle-4.jpg</v>
      </c>
      <c r="AF37" t="s">
        <v>1297</v>
      </c>
    </row>
    <row r="38" spans="1:32">
      <c r="A38" s="42" t="s">
        <v>859</v>
      </c>
      <c r="B38" s="15" t="s">
        <v>556</v>
      </c>
      <c r="C38" s="5" t="s">
        <v>854</v>
      </c>
      <c r="D38" s="15">
        <v>179.99</v>
      </c>
      <c r="E38" s="32">
        <v>119.69</v>
      </c>
      <c r="F38" s="6" t="s">
        <v>609</v>
      </c>
      <c r="G38" s="5" t="s">
        <v>610</v>
      </c>
      <c r="H38" s="15">
        <v>29.99</v>
      </c>
      <c r="I38" s="150">
        <v>22.79</v>
      </c>
      <c r="J38" s="15" t="s">
        <v>543</v>
      </c>
      <c r="S38" s="3" t="str">
        <f t="shared" si="4"/>
        <v>Dogtra iQ MINI Remote Trainer Bundle With Dogtra BC5AUTO Auto Charger</v>
      </c>
      <c r="T38" s="58" t="s">
        <v>1069</v>
      </c>
      <c r="U38" s="15">
        <f t="shared" si="0"/>
        <v>209.98000000000002</v>
      </c>
      <c r="V38" s="32">
        <f t="shared" si="5"/>
        <v>142.47999999999999</v>
      </c>
      <c r="W38" s="5" t="str">
        <f t="shared" si="1"/>
        <v>&lt;br&gt;&lt;b&gt;Dogtra iQ MINI Remote Trainer&lt;/b&gt;&lt;br&gt;The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BC5AUTO Auto Charger&lt;/b&gt;&lt;br&gt;The Dogtra BC5AUTO is a 5 Volt battery charger for lithium-polymer batteries. It works with 200C, 280C, EF-3000 Gold receiver iQ Series dog training collars.&lt;br&gt;</v>
      </c>
      <c r="X38" s="5" t="str">
        <f t="shared" si="3"/>
        <v>This Bundle Contains: 1 Dogtra iQ MINI Remote Trainer + 1 Dogtra BC5AUTO Auto Charger</v>
      </c>
      <c r="Y38" s="60" t="s">
        <v>964</v>
      </c>
      <c r="Z38" t="s">
        <v>621</v>
      </c>
      <c r="AA38" s="17" t="str">
        <f t="shared" si="2"/>
        <v>This Bundle Contains: 1 Dogtra iQ MINI Remote Trainer + 1 Dogtra BC5AUTO Auto Charger&lt;br&gt;&lt;b&gt;&lt;/b&gt;&lt;br&gt;The Dogtra IQ Mini is a powerful remote trainer designed for dogs up to 7 pounds. This 100% waterproof collar features a 400-yard range and three different stimulation types--Nick, Constant, and non-stimulating pager/vibration. It offers the lightest and smallest receiver, weighing at 1.3 ounces, with ergonomically designed plastic contact points.&lt;br&gt;&lt;br&gt;&lt;b&gt;Dogtra BC5AUTO Auto Charger&lt;/b&gt;&lt;br&gt;The Dogtra BC5AUTO is a 5 Volt battery charger for lithium-polymer batteries. It works with 200C, 280C, EF-3000 Gold receiver iQ Series dog training collars.&lt;br&gt;</v>
      </c>
      <c r="AB38" t="s">
        <v>1144</v>
      </c>
      <c r="AC38" t="s">
        <v>1222</v>
      </c>
      <c r="AD38" s="22" t="s">
        <v>1293</v>
      </c>
      <c r="AE38" s="22" t="str">
        <f t="shared" si="6"/>
        <v>https://membermarkets.github.io/membermarkets-images/img/Dogtra_-_In-Brand_Member_Markets/DogtraBundle-5.jpg</v>
      </c>
      <c r="AF38" t="s">
        <v>1298</v>
      </c>
    </row>
    <row r="39" spans="1:32">
      <c r="A39" s="42" t="s">
        <v>860</v>
      </c>
      <c r="B39" s="15" t="s">
        <v>558</v>
      </c>
      <c r="C39" s="5" t="s">
        <v>557</v>
      </c>
      <c r="D39" s="15">
        <v>179.99</v>
      </c>
      <c r="E39" s="32">
        <v>119.69</v>
      </c>
      <c r="F39" s="6" t="s">
        <v>582</v>
      </c>
      <c r="G39" s="5" t="s">
        <v>586</v>
      </c>
      <c r="H39" s="15">
        <v>9.99</v>
      </c>
      <c r="I39" s="150">
        <v>7.6</v>
      </c>
      <c r="J39" s="15" t="s">
        <v>547</v>
      </c>
      <c r="S39" s="3" t="str">
        <f t="shared" si="4"/>
        <v>Dogtra iQ-Plus Remote Trainer Bundle With Dogtra 3/4" x 28" Collar Strap - Black</v>
      </c>
      <c r="T39" s="58" t="s">
        <v>1070</v>
      </c>
      <c r="U39" s="48">
        <f t="shared" si="0"/>
        <v>189.98000000000002</v>
      </c>
      <c r="V39" s="32">
        <f t="shared" si="5"/>
        <v>127.28999999999999</v>
      </c>
      <c r="W39" s="49" t="str">
        <f t="shared" si="1"/>
        <v>&lt;br&gt;&lt;b&gt;Dogtra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Black&lt;/b&gt;&lt;br&gt; Technical Features for Dogtra 3/4" x 28" Collar Strap - A metal rollerbuckle is easy to fasten and the metal D-ring allows for quick connection to the leash.&lt;br&gt;</v>
      </c>
      <c r="X39" s="5" t="str">
        <f t="shared" si="3"/>
        <v>This Bundle Contains: 1 Dogtra iQ-Plus Remote Trainer + 1 Dogtra 3/4" x 28" Collar Strap - Black</v>
      </c>
      <c r="Y39" s="60" t="s">
        <v>965</v>
      </c>
      <c r="Z39" t="s">
        <v>622</v>
      </c>
      <c r="AA39" s="52" t="str">
        <f t="shared" si="2"/>
        <v>This Bundle Contains: 1 Dogtra iQ-Plus Remote Trainer + 1 Dogtra 3/4" x 28" Collar Strap - Black&lt;br&gt;&lt;b&gt;Dogtra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Black&lt;/b&gt;&lt;br&gt; Technical Features for Dogtra 3/4" x 28" Collar Strap - A metal rollerbuckle is easy to fasten and the metal D-ring allows for quick connection to the leash.&lt;br&gt;</v>
      </c>
      <c r="AB39" t="s">
        <v>1145</v>
      </c>
      <c r="AC39" t="s">
        <v>1223</v>
      </c>
      <c r="AD39" s="22" t="s">
        <v>1293</v>
      </c>
      <c r="AE39" s="22" t="str">
        <f t="shared" si="6"/>
        <v>https://membermarkets.github.io/membermarkets-images/img/Dogtra_-_In-Brand_Member_Markets/DogtraBundle-6.jpg</v>
      </c>
      <c r="AF39" t="s">
        <v>1299</v>
      </c>
    </row>
    <row r="40" spans="1:32">
      <c r="A40" s="42" t="s">
        <v>861</v>
      </c>
      <c r="B40" s="15" t="s">
        <v>558</v>
      </c>
      <c r="C40" s="5" t="s">
        <v>557</v>
      </c>
      <c r="D40" s="15">
        <v>179.99</v>
      </c>
      <c r="E40" s="32">
        <v>119.69</v>
      </c>
      <c r="F40" s="6" t="s">
        <v>583</v>
      </c>
      <c r="G40" s="5" t="s">
        <v>587</v>
      </c>
      <c r="H40" s="15">
        <v>9.99</v>
      </c>
      <c r="I40" s="150">
        <v>7.6</v>
      </c>
      <c r="J40" s="15" t="s">
        <v>548</v>
      </c>
      <c r="S40" s="3" t="str">
        <f t="shared" si="4"/>
        <v>Dogtra iQ-Plus Remote Trainer Bundle With Dogtra 3/4" x 28" Collar Strap - Orange</v>
      </c>
      <c r="T40" s="58" t="s">
        <v>1071</v>
      </c>
      <c r="U40" s="15">
        <f t="shared" si="0"/>
        <v>189.98000000000002</v>
      </c>
      <c r="V40" s="32">
        <f t="shared" si="5"/>
        <v>127.28999999999999</v>
      </c>
      <c r="W40" s="5" t="str">
        <f t="shared" si="1"/>
        <v>&lt;br&gt;&lt;b&gt;Dogtra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Orange&lt;/b&gt;&lt;br&gt; Technical Features for Dogtra 3/4" x 28" Collar Strap - A metal rollerbuckle is easy to fasten and the metal D-ring allows for quick connection to the leash.&lt;br&gt;</v>
      </c>
      <c r="X40" s="5" t="str">
        <f t="shared" si="3"/>
        <v>This Bundle Contains: 1 Dogtra iQ-Plus Remote Trainer + 1 Dogtra 3/4" x 28" Collar Strap - Orange</v>
      </c>
      <c r="Y40" s="60" t="s">
        <v>966</v>
      </c>
      <c r="Z40" t="s">
        <v>623</v>
      </c>
      <c r="AA40" s="17" t="str">
        <f t="shared" si="2"/>
        <v>This Bundle Contains: 1 Dogtra iQ-Plus Remote Trainer + 1 Dogtra 3/4" x 28" Collar Strap - Orange&lt;br&gt;&lt;b&gt;Dogtra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Orange&lt;/b&gt;&lt;br&gt; Technical Features for Dogtra 3/4" x 28" Collar Strap - A metal rollerbuckle is easy to fasten and the metal D-ring allows for quick connection to the leash.&lt;br&gt;</v>
      </c>
      <c r="AB40" t="s">
        <v>1146</v>
      </c>
      <c r="AC40" t="s">
        <v>1224</v>
      </c>
      <c r="AD40" s="22" t="s">
        <v>1293</v>
      </c>
      <c r="AE40" s="22" t="str">
        <f t="shared" si="6"/>
        <v>https://membermarkets.github.io/membermarkets-images/img/Dogtra_-_In-Brand_Member_Markets/DogtraBundle-7.jpg</v>
      </c>
      <c r="AF40" t="s">
        <v>1300</v>
      </c>
    </row>
    <row r="41" spans="1:32">
      <c r="A41" s="42" t="s">
        <v>862</v>
      </c>
      <c r="B41" s="15" t="s">
        <v>558</v>
      </c>
      <c r="C41" s="5" t="s">
        <v>557</v>
      </c>
      <c r="D41" s="15">
        <v>179.99</v>
      </c>
      <c r="E41" s="32">
        <v>119.69</v>
      </c>
      <c r="F41" s="6" t="s">
        <v>584</v>
      </c>
      <c r="G41" s="5" t="s">
        <v>588</v>
      </c>
      <c r="H41" s="15">
        <v>9.99</v>
      </c>
      <c r="I41" s="150">
        <v>7.6</v>
      </c>
      <c r="J41" s="15" t="s">
        <v>549</v>
      </c>
      <c r="S41" s="3" t="str">
        <f t="shared" si="4"/>
        <v>Dogtra iQ-Plus Remote Trainer Bundle With Dogtra 3/4" x 28" Collar Strap - Blue</v>
      </c>
      <c r="T41" s="58" t="s">
        <v>1072</v>
      </c>
      <c r="U41" s="48">
        <f t="shared" si="0"/>
        <v>189.98000000000002</v>
      </c>
      <c r="V41" s="32">
        <f t="shared" si="5"/>
        <v>127.28999999999999</v>
      </c>
      <c r="W41" s="49" t="str">
        <f t="shared" si="1"/>
        <v>&lt;br&gt;&lt;b&gt;Dogtra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Blue&lt;/b&gt;&lt;br&gt; Technical Features for Dogtra 3/4" x 28" Collar Strap - A metal rollerbuckle is easy to fasten and the metal D-ring allows for quick connection to the leash.&lt;br&gt;</v>
      </c>
      <c r="X41" s="5" t="str">
        <f t="shared" si="3"/>
        <v>This Bundle Contains: 1 Dogtra iQ-Plus Remote Trainer + 1 Dogtra 3/4" x 28" Collar Strap - Blue</v>
      </c>
      <c r="Y41" s="60" t="s">
        <v>967</v>
      </c>
      <c r="Z41" t="s">
        <v>624</v>
      </c>
      <c r="AA41" s="52" t="str">
        <f t="shared" si="2"/>
        <v>This Bundle Contains: 1 Dogtra iQ-Plus Remote Trainer + 1 Dogtra 3/4" x 28" Collar Strap - Blue&lt;br&gt;&lt;b&gt;Dogtra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Blue&lt;/b&gt;&lt;br&gt; Technical Features for Dogtra 3/4" x 28" Collar Strap - A metal rollerbuckle is easy to fasten and the metal D-ring allows for quick connection to the leash.&lt;br&gt;</v>
      </c>
      <c r="AB41" t="s">
        <v>1147</v>
      </c>
      <c r="AC41" t="s">
        <v>1225</v>
      </c>
      <c r="AD41" s="22" t="s">
        <v>1293</v>
      </c>
      <c r="AE41" s="22" t="str">
        <f t="shared" si="6"/>
        <v>https://membermarkets.github.io/membermarkets-images/img/Dogtra_-_In-Brand_Member_Markets/DogtraBundle-8.jpg</v>
      </c>
      <c r="AF41" t="s">
        <v>1301</v>
      </c>
    </row>
    <row r="42" spans="1:32">
      <c r="A42" s="42" t="s">
        <v>863</v>
      </c>
      <c r="B42" s="15" t="s">
        <v>558</v>
      </c>
      <c r="C42" s="5" t="s">
        <v>557</v>
      </c>
      <c r="D42" s="15">
        <v>179.99</v>
      </c>
      <c r="E42" s="32">
        <v>119.69</v>
      </c>
      <c r="F42" s="6" t="s">
        <v>585</v>
      </c>
      <c r="G42" s="5" t="s">
        <v>589</v>
      </c>
      <c r="H42" s="15">
        <v>9.99</v>
      </c>
      <c r="I42" s="150">
        <v>7.6</v>
      </c>
      <c r="J42" s="15" t="s">
        <v>550</v>
      </c>
      <c r="S42" s="3" t="str">
        <f t="shared" si="4"/>
        <v>Dogtra iQ-Plus Remote Trainer Bundle With Dogtra 3/4" x 28" Collar Strap - Green</v>
      </c>
      <c r="T42" s="58" t="s">
        <v>1073</v>
      </c>
      <c r="U42" s="15">
        <f t="shared" si="0"/>
        <v>189.98000000000002</v>
      </c>
      <c r="V42" s="32">
        <f t="shared" si="5"/>
        <v>127.28999999999999</v>
      </c>
      <c r="W42" s="5" t="str">
        <f t="shared" si="1"/>
        <v>&lt;br&gt;&lt;b&gt;Dogtra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Green&lt;/b&gt;&lt;br&gt; Technical Features for Dogtra 3/4" x 28" Collar Strap - A metal rollerbuckle is easy to fasten and the metal D-ring allows for quick connection to the leash.&lt;br&gt;</v>
      </c>
      <c r="X42" s="5" t="str">
        <f t="shared" si="3"/>
        <v>This Bundle Contains: 1 Dogtra iQ-Plus Remote Trainer + 1 Dogtra 3/4" x 28" Collar Strap - Green</v>
      </c>
      <c r="Y42" s="60" t="s">
        <v>968</v>
      </c>
      <c r="Z42" t="s">
        <v>625</v>
      </c>
      <c r="AA42" s="17" t="str">
        <f t="shared" si="2"/>
        <v>This Bundle Contains: 1 Dogtra iQ-Plus Remote Trainer + 1 Dogtra 3/4" x 28" Collar Strap - Green&lt;br&gt;&lt;b&gt;Dogtra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3/4" x 28" Collar Strap - Green&lt;/b&gt;&lt;br&gt; Technical Features for Dogtra 3/4" x 28" Collar Strap - A metal rollerbuckle is easy to fasten and the metal D-ring allows for quick connection to the leash.&lt;br&gt;</v>
      </c>
      <c r="AB42" t="s">
        <v>1148</v>
      </c>
      <c r="AC42" t="s">
        <v>1226</v>
      </c>
      <c r="AD42" s="22" t="s">
        <v>1293</v>
      </c>
      <c r="AE42" s="22" t="str">
        <f t="shared" si="6"/>
        <v>https://membermarkets.github.io/membermarkets-images/img/Dogtra_-_In-Brand_Member_Markets/DogtraBundle-9.jpg</v>
      </c>
      <c r="AF42" t="s">
        <v>1302</v>
      </c>
    </row>
    <row r="43" spans="1:32">
      <c r="A43" s="42" t="s">
        <v>864</v>
      </c>
      <c r="B43" s="15" t="s">
        <v>558</v>
      </c>
      <c r="C43" s="5" t="s">
        <v>557</v>
      </c>
      <c r="D43" s="15">
        <v>179.99</v>
      </c>
      <c r="E43" s="32">
        <v>119.69</v>
      </c>
      <c r="F43" s="6" t="s">
        <v>609</v>
      </c>
      <c r="G43" s="5" t="s">
        <v>610</v>
      </c>
      <c r="H43" s="15">
        <v>29.99</v>
      </c>
      <c r="I43" s="150">
        <v>22.79</v>
      </c>
      <c r="J43" s="15" t="s">
        <v>543</v>
      </c>
      <c r="S43" s="3" t="str">
        <f t="shared" si="4"/>
        <v>Dogtra iQ-Plus Remote Trainer Bundle With Dogtra BC5AUTO Auto Charger</v>
      </c>
      <c r="T43" s="58" t="s">
        <v>1074</v>
      </c>
      <c r="U43" s="48">
        <f t="shared" si="0"/>
        <v>209.98000000000002</v>
      </c>
      <c r="V43" s="32">
        <f t="shared" si="5"/>
        <v>142.47999999999999</v>
      </c>
      <c r="W43" s="49" t="str">
        <f t="shared" si="1"/>
        <v>&lt;br&gt;&lt;b&gt;Dogtra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BC5AUTO Auto Charger&lt;/b&gt;&lt;br&gt;The Dogtra BC5AUTO is a 5 Volt battery charger for lithium-polymer batteries. It works with 200C, 280C, EF-3000 Gold receiver iQ Series dog training collars.&lt;br&gt;</v>
      </c>
      <c r="X43" s="5" t="str">
        <f t="shared" si="3"/>
        <v>This Bundle Contains: 1 Dogtra iQ-Plus Remote Trainer + 1 Dogtra BC5AUTO Auto Charger</v>
      </c>
      <c r="Y43" s="60" t="s">
        <v>969</v>
      </c>
      <c r="Z43" t="s">
        <v>626</v>
      </c>
      <c r="AA43" s="52" t="str">
        <f t="shared" si="2"/>
        <v>This Bundle Contains: 1 Dogtra iQ-Plus Remote Trainer + 1 Dogtra BC5AUTO Auto Charger&lt;br&gt;&lt;b&gt;Dogtra iQ-Plus Remote Trainer&lt;/b&gt;&lt;br&gt;The Dogtra iQ-Plus is a powerful pet training designed for small to medium sized dogs. This waterproof collar features a 400-yard range and three different stimulation types--Nick, Constant, and non-stimulating pager/vibration. In addition to these great features, the Dogtra iQ-Plus e-collar is built for dogs over 10 pounds and is a terrific choice for dogs with mild temperaments. The iQ Plus is a fully expandable training system, allowing you to train 2 dogs using one handheld remote.&lt;br&gt;&lt;br&gt;&lt;b&gt;Dogtra BC5AUTO Auto Charger&lt;/b&gt;&lt;br&gt;The Dogtra BC5AUTO is a 5 Volt battery charger for lithium-polymer batteries. It works with 200C, 280C, EF-3000 Gold receiver iQ Series dog training collars.&lt;br&gt;</v>
      </c>
      <c r="AB43" t="s">
        <v>1149</v>
      </c>
      <c r="AC43" t="s">
        <v>1227</v>
      </c>
      <c r="AD43" s="22" t="s">
        <v>1293</v>
      </c>
      <c r="AE43" s="22" t="str">
        <f t="shared" si="6"/>
        <v>https://membermarkets.github.io/membermarkets-images/img/Dogtra_-_In-Brand_Member_Markets/DogtraBundle-10.jpg</v>
      </c>
      <c r="AF43" t="s">
        <v>1303</v>
      </c>
    </row>
    <row r="44" spans="1:32">
      <c r="A44" s="42" t="s">
        <v>865</v>
      </c>
      <c r="B44" s="15" t="s">
        <v>559</v>
      </c>
      <c r="C44" s="5" t="s">
        <v>560</v>
      </c>
      <c r="D44" s="15">
        <v>119.99</v>
      </c>
      <c r="E44" s="150">
        <v>79.790000000000006</v>
      </c>
      <c r="F44" s="6" t="s">
        <v>609</v>
      </c>
      <c r="G44" s="5" t="s">
        <v>610</v>
      </c>
      <c r="H44" s="15">
        <v>29.99</v>
      </c>
      <c r="I44" s="150">
        <v>22.79</v>
      </c>
      <c r="J44" s="15" t="s">
        <v>543</v>
      </c>
      <c r="S44" s="3" t="str">
        <f t="shared" si="4"/>
        <v>Dogtra iQ CLiQ Remote Trainer Bundle With Dogtra BC5AUTO Auto Charger</v>
      </c>
      <c r="T44" s="58" t="s">
        <v>1075</v>
      </c>
      <c r="U44" s="15">
        <f t="shared" si="0"/>
        <v>149.97999999999999</v>
      </c>
      <c r="V44" s="32">
        <f t="shared" si="5"/>
        <v>102.58000000000001</v>
      </c>
      <c r="W44" s="5" t="str">
        <f t="shared" si="1"/>
        <v>&lt;br&gt;&lt;b&gt;Dogtra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range.&lt;br&gt;&lt;br&gt;&lt;b&gt;Dogtra BC5AUTO Auto Charger&lt;/b&gt;&lt;br&gt;The Dogtra BC5AUTO is a 5 Volt battery charger for lithium-polymer batteries. It works with 200C, 280C, EF-3000 Gold receiver iQ Series dog training collars.&lt;br&gt;</v>
      </c>
      <c r="X44" s="5" t="str">
        <f t="shared" si="3"/>
        <v>This Bundle Contains: 1 Dogtra iQ CLiQ Remote Trainer + 1 Dogtra BC5AUTO Auto Charger</v>
      </c>
      <c r="Y44" s="60" t="s">
        <v>970</v>
      </c>
      <c r="Z44" t="s">
        <v>627</v>
      </c>
      <c r="AA44" s="17" t="str">
        <f t="shared" si="2"/>
        <v>This Bundle Contains: 1 Dogtra iQ CLiQ Remote Trainer + 1 Dogtra BC5AUTO Auto Charger&lt;br&gt;&lt;b&gt;Dogtra iQ CLiQ Remote Trainer&lt;/b&gt;&lt;br&gt;The Dogtra iQ CLiQ is a combination of two dog training methods, the e-collar and the clicker. The e-collar is waterproof (IPX7) and has conductive plastic contact points, designed to suit the dog's skin. The contact points are perfect solution for dogs with sensitive skin or allergy to steel contacts. The iQ CLiQ has a handheld transmitter with a built-in clicker and nick/ pulsating nick stimulation buttons. The system is expandable to a 2-dog system and has a 100 yard range.&lt;br&gt;&lt;br&gt;&lt;b&gt;Dogtra BC5AUTO Auto Charger&lt;/b&gt;&lt;br&gt;The Dogtra BC5AUTO is a 5 Volt battery charger for lithium-polymer batteries. It works with 200C, 280C, EF-3000 Gold receiver iQ Series dog training collars.&lt;br&gt;</v>
      </c>
      <c r="AB44" t="s">
        <v>1150</v>
      </c>
      <c r="AC44" t="s">
        <v>1228</v>
      </c>
      <c r="AD44" s="22" t="s">
        <v>1293</v>
      </c>
      <c r="AE44" s="22" t="str">
        <f t="shared" si="6"/>
        <v>https://membermarkets.github.io/membermarkets-images/img/Dogtra_-_In-Brand_Member_Markets/DogtraBundle-11.jpg</v>
      </c>
      <c r="AF44" t="s">
        <v>1304</v>
      </c>
    </row>
    <row r="45" spans="1:32" s="22" customFormat="1">
      <c r="A45" s="41" t="s">
        <v>866</v>
      </c>
      <c r="B45" s="32" t="s">
        <v>564</v>
      </c>
      <c r="C45" s="70" t="s">
        <v>565</v>
      </c>
      <c r="D45" s="32">
        <v>239.99</v>
      </c>
      <c r="E45" s="32">
        <v>159.59</v>
      </c>
      <c r="F45" s="16" t="s">
        <v>611</v>
      </c>
      <c r="G45" s="70" t="s">
        <v>612</v>
      </c>
      <c r="H45" s="32">
        <v>29.99</v>
      </c>
      <c r="I45" s="32">
        <v>22.79</v>
      </c>
      <c r="J45" s="32" t="s">
        <v>544</v>
      </c>
      <c r="K45" s="40"/>
      <c r="O45" s="40"/>
      <c r="S45" s="3" t="str">
        <f t="shared" si="4"/>
        <v>Dogtra 1900S Remote Trainer Bundle With Dogtra Auto Charger BC10AUTO Car Charger</v>
      </c>
      <c r="T45" s="72" t="s">
        <v>1076</v>
      </c>
      <c r="U45" s="66">
        <f t="shared" si="0"/>
        <v>269.98</v>
      </c>
      <c r="V45" s="32">
        <f t="shared" si="5"/>
        <v>182.38</v>
      </c>
      <c r="W45" s="73" t="str">
        <f t="shared" si="1"/>
        <v>&lt;br&gt;&lt;b&gt;Dogtra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v>
      </c>
      <c r="X45" s="5" t="str">
        <f t="shared" si="3"/>
        <v>This Bundle Contains: 1 Dogtra 1900S Remote Trainer + 1 Dogtra Auto Charger BC10AUTO Car Charger</v>
      </c>
      <c r="Y45" s="74" t="s">
        <v>971</v>
      </c>
      <c r="Z45" s="22" t="s">
        <v>628</v>
      </c>
      <c r="AA45" s="75" t="str">
        <f t="shared" si="2"/>
        <v>This Bundle Contains: 1 Dogtra 1900S Remote Trainer + 1 Dogtra Auto Charger BC10AUTO Car Charger&lt;br&gt;&lt;b&gt;Dogtra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v>
      </c>
      <c r="AB45" s="22" t="s">
        <v>1151</v>
      </c>
      <c r="AC45" t="s">
        <v>1229</v>
      </c>
      <c r="AD45" s="22" t="s">
        <v>1293</v>
      </c>
      <c r="AE45" s="22" t="str">
        <f t="shared" si="6"/>
        <v>https://membermarkets.github.io/membermarkets-images/img/Dogtra_-_In-Brand_Member_Markets/DogtraBundle-12.jpg</v>
      </c>
      <c r="AF45" s="22" t="s">
        <v>1305</v>
      </c>
    </row>
    <row r="46" spans="1:32">
      <c r="A46" s="42" t="s">
        <v>867</v>
      </c>
      <c r="B46" s="15" t="s">
        <v>564</v>
      </c>
      <c r="C46" s="5" t="s">
        <v>565</v>
      </c>
      <c r="D46" s="15">
        <v>239.99</v>
      </c>
      <c r="E46" s="32">
        <v>159.59</v>
      </c>
      <c r="F46" s="6" t="s">
        <v>590</v>
      </c>
      <c r="G46" s="5" t="s">
        <v>591</v>
      </c>
      <c r="H46" s="15">
        <v>9.99</v>
      </c>
      <c r="I46" s="150">
        <v>7.6</v>
      </c>
      <c r="J46" s="15" t="s">
        <v>551</v>
      </c>
      <c r="S46" s="3" t="str">
        <f t="shared" si="4"/>
        <v>Dogtra 1900S Remote Trainer Bundle With Dogtra 1" X 30" Collar Strap - Black</v>
      </c>
      <c r="T46" s="58" t="s">
        <v>1077</v>
      </c>
      <c r="U46" s="15">
        <f t="shared" si="0"/>
        <v>249.98000000000002</v>
      </c>
      <c r="V46" s="32">
        <f t="shared" si="5"/>
        <v>167.19</v>
      </c>
      <c r="W46" s="5" t="str">
        <f t="shared" si="1"/>
        <v>&lt;br&gt;&lt;b&gt;Dogtra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v>
      </c>
      <c r="X46" s="5" t="str">
        <f t="shared" si="3"/>
        <v>This Bundle Contains: 1 Dogtra 1900S Remote Trainer + 1 Dogtra 1" X 30" Collar Strap - Black</v>
      </c>
      <c r="Y46" s="60" t="s">
        <v>972</v>
      </c>
      <c r="Z46" t="s">
        <v>629</v>
      </c>
      <c r="AA46" s="17" t="str">
        <f t="shared" si="2"/>
        <v>This Bundle Contains: 1 Dogtra 1900S Remote Trainer + 1 Dogtra 1" X 30" Collar Strap - Black&lt;br&gt;&lt;b&gt;Dogtra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v>
      </c>
      <c r="AB46" t="s">
        <v>1152</v>
      </c>
      <c r="AC46" t="s">
        <v>1230</v>
      </c>
      <c r="AD46" s="22" t="s">
        <v>1293</v>
      </c>
      <c r="AE46" s="22" t="str">
        <f t="shared" si="6"/>
        <v>https://membermarkets.github.io/membermarkets-images/img/Dogtra_-_In-Brand_Member_Markets/DogtraBundle-13.jpg</v>
      </c>
      <c r="AF46" t="s">
        <v>1306</v>
      </c>
    </row>
    <row r="47" spans="1:32">
      <c r="A47" s="42" t="s">
        <v>868</v>
      </c>
      <c r="B47" s="15" t="s">
        <v>564</v>
      </c>
      <c r="C47" s="5" t="s">
        <v>565</v>
      </c>
      <c r="D47" s="15">
        <v>239.99</v>
      </c>
      <c r="E47" s="32">
        <v>159.59</v>
      </c>
      <c r="F47" s="6" t="s">
        <v>592</v>
      </c>
      <c r="G47" s="5" t="s">
        <v>593</v>
      </c>
      <c r="H47" s="15">
        <v>9.99</v>
      </c>
      <c r="I47" s="150">
        <v>7.6</v>
      </c>
      <c r="J47" s="15" t="s">
        <v>552</v>
      </c>
      <c r="S47" s="3" t="str">
        <f t="shared" si="4"/>
        <v>Dogtra 1900S Remote Trainer Bundle With Dogtra 1" X 30" Collar Strap - Orange</v>
      </c>
      <c r="T47" s="58" t="s">
        <v>1078</v>
      </c>
      <c r="U47" s="48">
        <f t="shared" si="0"/>
        <v>249.98000000000002</v>
      </c>
      <c r="V47" s="32">
        <f t="shared" si="5"/>
        <v>167.19</v>
      </c>
      <c r="W47" s="49" t="str">
        <f t="shared" si="1"/>
        <v>&lt;br&gt;&lt;b&gt;Dogtra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v>
      </c>
      <c r="X47" s="5" t="str">
        <f t="shared" si="3"/>
        <v>This Bundle Contains: 1 Dogtra 1900S Remote Trainer + 1 Dogtra 1" X 30" Collar Strap - Orange</v>
      </c>
      <c r="Y47" s="60" t="s">
        <v>973</v>
      </c>
      <c r="Z47" t="s">
        <v>630</v>
      </c>
      <c r="AA47" s="52" t="str">
        <f t="shared" si="2"/>
        <v>This Bundle Contains: 1 Dogtra 1900S Remote Trainer + 1 Dogtra 1" X 30" Collar Strap - Orange&lt;br&gt;&lt;b&gt;Dogtra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v>
      </c>
      <c r="AB47" t="s">
        <v>1153</v>
      </c>
      <c r="AC47" t="s">
        <v>1231</v>
      </c>
      <c r="AD47" s="22" t="s">
        <v>1293</v>
      </c>
      <c r="AE47" s="22" t="str">
        <f t="shared" si="6"/>
        <v>https://membermarkets.github.io/membermarkets-images/img/Dogtra_-_In-Brand_Member_Markets/DogtraBundle-14.jpg</v>
      </c>
      <c r="AF47" t="s">
        <v>1307</v>
      </c>
    </row>
    <row r="48" spans="1:32">
      <c r="A48" s="42" t="s">
        <v>869</v>
      </c>
      <c r="B48" s="15" t="s">
        <v>564</v>
      </c>
      <c r="C48" s="5" t="s">
        <v>565</v>
      </c>
      <c r="D48" s="15">
        <v>239.99</v>
      </c>
      <c r="E48" s="32">
        <v>159.59</v>
      </c>
      <c r="F48" s="6" t="s">
        <v>594</v>
      </c>
      <c r="G48" s="5" t="s">
        <v>595</v>
      </c>
      <c r="H48" s="15">
        <v>9.99</v>
      </c>
      <c r="I48" s="150">
        <v>7.6</v>
      </c>
      <c r="J48" s="15" t="s">
        <v>553</v>
      </c>
      <c r="S48" s="3" t="str">
        <f t="shared" si="4"/>
        <v>Dogtra 1900S Remote Trainer Bundle With Dogtra 1" X 30" Collar Strap - Blue</v>
      </c>
      <c r="T48" s="58" t="s">
        <v>1079</v>
      </c>
      <c r="U48" s="15">
        <f t="shared" si="0"/>
        <v>249.98000000000002</v>
      </c>
      <c r="V48" s="32">
        <f t="shared" si="5"/>
        <v>167.19</v>
      </c>
      <c r="W48" s="5" t="str">
        <f t="shared" si="1"/>
        <v>&lt;br&gt;&lt;b&gt;Dogtra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v>
      </c>
      <c r="X48" s="5" t="str">
        <f t="shared" si="3"/>
        <v>This Bundle Contains: 1 Dogtra 1900S Remote Trainer + 1 Dogtra 1" X 30" Collar Strap - Blue</v>
      </c>
      <c r="Y48" s="60" t="s">
        <v>974</v>
      </c>
      <c r="Z48" t="s">
        <v>631</v>
      </c>
      <c r="AA48" s="17" t="str">
        <f t="shared" si="2"/>
        <v>This Bundle Contains: 1 Dogtra 1900S Remote Trainer + 1 Dogtra 1" X 30" Collar Strap - Blue&lt;br&gt;&lt;b&gt;Dogtra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v>
      </c>
      <c r="AB48" t="s">
        <v>1154</v>
      </c>
      <c r="AC48" t="s">
        <v>1232</v>
      </c>
      <c r="AD48" s="22" t="s">
        <v>1293</v>
      </c>
      <c r="AE48" s="22" t="str">
        <f t="shared" si="6"/>
        <v>https://membermarkets.github.io/membermarkets-images/img/Dogtra_-_In-Brand_Member_Markets/DogtraBundle-15.jpg</v>
      </c>
      <c r="AF48" t="s">
        <v>1308</v>
      </c>
    </row>
    <row r="49" spans="1:32">
      <c r="A49" s="42" t="s">
        <v>870</v>
      </c>
      <c r="B49" s="15" t="s">
        <v>564</v>
      </c>
      <c r="C49" s="5" t="s">
        <v>565</v>
      </c>
      <c r="D49" s="15">
        <v>239.99</v>
      </c>
      <c r="E49" s="32">
        <v>159.59</v>
      </c>
      <c r="F49" s="6" t="s">
        <v>596</v>
      </c>
      <c r="G49" s="5" t="s">
        <v>597</v>
      </c>
      <c r="H49" s="15">
        <v>9.99</v>
      </c>
      <c r="I49" s="150">
        <v>7.6</v>
      </c>
      <c r="J49" s="15" t="s">
        <v>554</v>
      </c>
      <c r="S49" s="3" t="str">
        <f t="shared" si="4"/>
        <v>Dogtra 1900S Remote Trainer Bundle With Dogtra 1" X 30" Collar Strap - Green</v>
      </c>
      <c r="T49" s="58" t="s">
        <v>1080</v>
      </c>
      <c r="U49" s="48">
        <f t="shared" si="0"/>
        <v>249.98000000000002</v>
      </c>
      <c r="V49" s="32">
        <f t="shared" si="5"/>
        <v>167.19</v>
      </c>
      <c r="W49" s="49" t="str">
        <f t="shared" si="1"/>
        <v>&lt;br&gt;&lt;b&gt;Dogtra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v>
      </c>
      <c r="X49" s="5" t="str">
        <f t="shared" si="3"/>
        <v>This Bundle Contains: 1 Dogtra 1900S Remote Trainer + 1 Dogtra 1" X 30" Collar Strap - Green</v>
      </c>
      <c r="Y49" s="60" t="s">
        <v>975</v>
      </c>
      <c r="Z49" t="s">
        <v>632</v>
      </c>
      <c r="AA49" s="52" t="str">
        <f t="shared" si="2"/>
        <v>This Bundle Contains: 1 Dogtra 1900S Remote Trainer + 1 Dogtra 1" X 30" Collar Strap - Green&lt;br&gt;&lt;b&gt;Dogtra 1900S Remote Trainer&lt;/b&gt;&lt;br&gt;The Dogtra 1900S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v>
      </c>
      <c r="AB49" t="s">
        <v>1155</v>
      </c>
      <c r="AC49" t="s">
        <v>1233</v>
      </c>
      <c r="AD49" s="22" t="s">
        <v>1293</v>
      </c>
      <c r="AE49" s="22" t="str">
        <f t="shared" si="6"/>
        <v>https://membermarkets.github.io/membermarkets-images/img/Dogtra_-_In-Brand_Member_Markets/DogtraBundle-16.jpg</v>
      </c>
      <c r="AF49" t="s">
        <v>1309</v>
      </c>
    </row>
    <row r="50" spans="1:32">
      <c r="A50" s="42" t="s">
        <v>871</v>
      </c>
      <c r="B50" s="15" t="s">
        <v>561</v>
      </c>
      <c r="C50" s="5" t="s">
        <v>566</v>
      </c>
      <c r="D50" s="15">
        <v>249.99</v>
      </c>
      <c r="E50" s="150">
        <v>166.24</v>
      </c>
      <c r="F50" s="6" t="s">
        <v>611</v>
      </c>
      <c r="G50" s="5" t="s">
        <v>612</v>
      </c>
      <c r="H50" s="15">
        <v>29.99</v>
      </c>
      <c r="I50" s="150">
        <v>22.79</v>
      </c>
      <c r="J50" s="15" t="s">
        <v>544</v>
      </c>
      <c r="S50" s="3" t="str">
        <f t="shared" si="4"/>
        <v>Dogtra 1900S Wetlands Remote Trainer Bundle With Dogtra Auto Charger BC10AUTO Car Charger</v>
      </c>
      <c r="T50" s="58" t="s">
        <v>1081</v>
      </c>
      <c r="U50" s="15">
        <f t="shared" si="0"/>
        <v>279.98</v>
      </c>
      <c r="V50" s="32">
        <f t="shared" si="5"/>
        <v>189.03</v>
      </c>
      <c r="W50" s="5" t="str">
        <f t="shared" si="1"/>
        <v>&lt;br&gt;&lt;b&gt;Dogtra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Auto Charger BC10AUTO Car Charger&lt;/b&gt;&lt;br&gt;The Dogtra BC10 Auto is a replacement battery charger for 1902S, 2300, 2500T&amp;B, 3500 series dog training collars.&lt;br&gt;</v>
      </c>
      <c r="X50" s="5" t="str">
        <f t="shared" si="3"/>
        <v>This Bundle Contains: 1 Dogtra 1900S Wetlands Remote Trainer + 1 Dogtra Auto Charger BC10AUTO Car Charger</v>
      </c>
      <c r="Y50" s="60" t="s">
        <v>976</v>
      </c>
      <c r="Z50" t="s">
        <v>633</v>
      </c>
      <c r="AA50" s="17" t="str">
        <f t="shared" si="2"/>
        <v>This Bundle Contains: 1 Dogtra 1900S Wetlands Remote Trainer + 1 Dogtra Auto Charger BC10AUTO Car Charger&lt;br&gt;&lt;b&gt;Dogtra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Auto Charger BC10AUTO Car Charger&lt;/b&gt;&lt;br&gt;The Dogtra BC10 Auto is a replacement battery charger for 1902S, 2300, 2500T&amp;B, 3500 series dog training collars.&lt;br&gt;</v>
      </c>
      <c r="AB50" t="s">
        <v>1156</v>
      </c>
      <c r="AC50" t="s">
        <v>1234</v>
      </c>
      <c r="AD50" s="22" t="s">
        <v>1293</v>
      </c>
      <c r="AE50" s="22" t="str">
        <f t="shared" si="6"/>
        <v>https://membermarkets.github.io/membermarkets-images/img/Dogtra_-_In-Brand_Member_Markets/DogtraBundle-17.jpg</v>
      </c>
      <c r="AF50" t="s">
        <v>1310</v>
      </c>
    </row>
    <row r="51" spans="1:32">
      <c r="A51" s="42" t="s">
        <v>872</v>
      </c>
      <c r="B51" s="15" t="s">
        <v>561</v>
      </c>
      <c r="C51" s="5" t="s">
        <v>566</v>
      </c>
      <c r="D51" s="15">
        <v>249.99</v>
      </c>
      <c r="E51" s="150">
        <v>166.24</v>
      </c>
      <c r="F51" s="6" t="s">
        <v>590</v>
      </c>
      <c r="G51" s="5" t="s">
        <v>591</v>
      </c>
      <c r="H51" s="15">
        <v>9.99</v>
      </c>
      <c r="I51" s="150">
        <v>7.6</v>
      </c>
      <c r="J51" s="15" t="s">
        <v>551</v>
      </c>
      <c r="S51" s="3" t="str">
        <f t="shared" si="4"/>
        <v>Dogtra 1900S Wetlands Remote Trainer Bundle With Dogtra 1" X 30" Collar Strap - Black</v>
      </c>
      <c r="T51" s="58" t="s">
        <v>1082</v>
      </c>
      <c r="U51" s="48">
        <f t="shared" si="0"/>
        <v>259.98</v>
      </c>
      <c r="V51" s="32">
        <f t="shared" si="5"/>
        <v>173.84</v>
      </c>
      <c r="W51" s="49" t="str">
        <f t="shared" si="1"/>
        <v>&lt;br&gt;&lt;b&gt;Dogtra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v>
      </c>
      <c r="X51" s="5" t="str">
        <f t="shared" si="3"/>
        <v>This Bundle Contains: 1 Dogtra 1900S Wetlands Remote Trainer + 1 Dogtra 1" X 30" Collar Strap - Black</v>
      </c>
      <c r="Y51" s="60" t="s">
        <v>977</v>
      </c>
      <c r="Z51" t="s">
        <v>634</v>
      </c>
      <c r="AA51" s="52" t="str">
        <f t="shared" si="2"/>
        <v>This Bundle Contains: 1 Dogtra 1900S Wetlands Remote Trainer + 1 Dogtra 1" X 30" Collar Strap - Black&lt;br&gt;&lt;b&gt;Dogtra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v>
      </c>
      <c r="AB51" t="s">
        <v>1157</v>
      </c>
      <c r="AC51" t="s">
        <v>1235</v>
      </c>
      <c r="AD51" s="22" t="s">
        <v>1293</v>
      </c>
      <c r="AE51" s="22" t="str">
        <f t="shared" si="6"/>
        <v>https://membermarkets.github.io/membermarkets-images/img/Dogtra_-_In-Brand_Member_Markets/DogtraBundle-18.jpg</v>
      </c>
      <c r="AF51" t="s">
        <v>1311</v>
      </c>
    </row>
    <row r="52" spans="1:32">
      <c r="A52" s="42" t="s">
        <v>873</v>
      </c>
      <c r="B52" s="15" t="s">
        <v>561</v>
      </c>
      <c r="C52" s="5" t="s">
        <v>566</v>
      </c>
      <c r="D52" s="15">
        <v>249.99</v>
      </c>
      <c r="E52" s="150">
        <v>166.24</v>
      </c>
      <c r="F52" s="6" t="s">
        <v>592</v>
      </c>
      <c r="G52" s="5" t="s">
        <v>593</v>
      </c>
      <c r="H52" s="15">
        <v>9.99</v>
      </c>
      <c r="I52" s="150">
        <v>7.6</v>
      </c>
      <c r="J52" s="15" t="s">
        <v>552</v>
      </c>
      <c r="S52" s="3" t="str">
        <f t="shared" si="4"/>
        <v>Dogtra 1900S Wetlands Remote Trainer Bundle With Dogtra 1" X 30" Collar Strap - Orange</v>
      </c>
      <c r="T52" s="58" t="s">
        <v>1083</v>
      </c>
      <c r="U52" s="15">
        <f t="shared" si="0"/>
        <v>259.98</v>
      </c>
      <c r="V52" s="32">
        <f t="shared" si="5"/>
        <v>173.84</v>
      </c>
      <c r="W52" s="5" t="str">
        <f t="shared" si="1"/>
        <v>&lt;br&gt;&lt;b&gt;Dogtra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v>
      </c>
      <c r="X52" s="5" t="str">
        <f t="shared" si="3"/>
        <v>This Bundle Contains: 1 Dogtra 1900S Wetlands Remote Trainer + 1 Dogtra 1" X 30" Collar Strap - Orange</v>
      </c>
      <c r="Y52" s="60" t="s">
        <v>978</v>
      </c>
      <c r="Z52" t="s">
        <v>635</v>
      </c>
      <c r="AA52" s="17" t="str">
        <f t="shared" si="2"/>
        <v>This Bundle Contains: 1 Dogtra 1900S Wetlands Remote Trainer + 1 Dogtra 1" X 30" Collar Strap - Orange&lt;br&gt;&lt;b&gt;Dogtra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v>
      </c>
      <c r="AB52" t="s">
        <v>1158</v>
      </c>
      <c r="AC52" t="s">
        <v>1236</v>
      </c>
      <c r="AD52" s="22" t="s">
        <v>1293</v>
      </c>
      <c r="AE52" s="22" t="str">
        <f t="shared" si="6"/>
        <v>https://membermarkets.github.io/membermarkets-images/img/Dogtra_-_In-Brand_Member_Markets/DogtraBundle-19.jpg</v>
      </c>
      <c r="AF52" t="s">
        <v>1312</v>
      </c>
    </row>
    <row r="53" spans="1:32">
      <c r="A53" s="42" t="s">
        <v>874</v>
      </c>
      <c r="B53" s="15" t="s">
        <v>561</v>
      </c>
      <c r="C53" s="5" t="s">
        <v>566</v>
      </c>
      <c r="D53" s="15">
        <v>249.99</v>
      </c>
      <c r="E53" s="150">
        <v>166.24</v>
      </c>
      <c r="F53" s="6" t="s">
        <v>594</v>
      </c>
      <c r="G53" s="5" t="s">
        <v>595</v>
      </c>
      <c r="H53" s="15">
        <v>9.99</v>
      </c>
      <c r="I53" s="150">
        <v>7.6</v>
      </c>
      <c r="J53" s="15" t="s">
        <v>553</v>
      </c>
      <c r="S53" s="3" t="str">
        <f t="shared" si="4"/>
        <v>Dogtra 1900S Wetlands Remote Trainer Bundle With Dogtra 1" X 30" Collar Strap - Blue</v>
      </c>
      <c r="T53" s="58" t="s">
        <v>1084</v>
      </c>
      <c r="U53" s="48">
        <f t="shared" si="0"/>
        <v>259.98</v>
      </c>
      <c r="V53" s="32">
        <f t="shared" si="5"/>
        <v>173.84</v>
      </c>
      <c r="W53" s="49" t="str">
        <f t="shared" si="1"/>
        <v>&lt;br&gt;&lt;b&gt;Dogtra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v>
      </c>
      <c r="X53" s="5" t="str">
        <f t="shared" si="3"/>
        <v>This Bundle Contains: 1 Dogtra 1900S Wetlands Remote Trainer + 1 Dogtra 1" X 30" Collar Strap - Blue</v>
      </c>
      <c r="Y53" s="60" t="s">
        <v>979</v>
      </c>
      <c r="Z53" t="s">
        <v>636</v>
      </c>
      <c r="AA53" s="52" t="str">
        <f t="shared" si="2"/>
        <v>This Bundle Contains: 1 Dogtra 1900S Wetlands Remote Trainer + 1 Dogtra 1" X 30" Collar Strap - Blue&lt;br&gt;&lt;b&gt;Dogtra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v>
      </c>
      <c r="AB53" t="s">
        <v>1159</v>
      </c>
      <c r="AC53" t="s">
        <v>1237</v>
      </c>
      <c r="AD53" s="22" t="s">
        <v>1293</v>
      </c>
      <c r="AE53" s="22" t="str">
        <f t="shared" si="6"/>
        <v>https://membermarkets.github.io/membermarkets-images/img/Dogtra_-_In-Brand_Member_Markets/DogtraBundle-20.jpg</v>
      </c>
      <c r="AF53" t="s">
        <v>1313</v>
      </c>
    </row>
    <row r="54" spans="1:32">
      <c r="A54" s="42" t="s">
        <v>875</v>
      </c>
      <c r="B54" s="15" t="s">
        <v>561</v>
      </c>
      <c r="C54" s="5" t="s">
        <v>566</v>
      </c>
      <c r="D54" s="15">
        <v>249.99</v>
      </c>
      <c r="E54" s="150">
        <v>166.24</v>
      </c>
      <c r="F54" s="6" t="s">
        <v>596</v>
      </c>
      <c r="G54" s="5" t="s">
        <v>597</v>
      </c>
      <c r="H54" s="15">
        <v>9.99</v>
      </c>
      <c r="I54" s="150">
        <v>7.6</v>
      </c>
      <c r="J54" s="15" t="s">
        <v>554</v>
      </c>
      <c r="S54" s="3" t="str">
        <f t="shared" si="4"/>
        <v>Dogtra 1900S Wetlands Remote Trainer Bundle With Dogtra 1" X 30" Collar Strap - Green</v>
      </c>
      <c r="T54" s="58" t="s">
        <v>1085</v>
      </c>
      <c r="U54" s="15">
        <f t="shared" si="0"/>
        <v>259.98</v>
      </c>
      <c r="V54" s="32">
        <f t="shared" si="5"/>
        <v>173.84</v>
      </c>
      <c r="W54" s="5" t="str">
        <f t="shared" si="1"/>
        <v>&lt;br&gt;&lt;b&gt;Dogtra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v>
      </c>
      <c r="X54" s="5" t="str">
        <f t="shared" si="3"/>
        <v>This Bundle Contains: 1 Dogtra 1900S Wetlands Remote Trainer + 1 Dogtra 1" X 30" Collar Strap - Green</v>
      </c>
      <c r="Y54" s="60" t="s">
        <v>980</v>
      </c>
      <c r="Z54" t="s">
        <v>637</v>
      </c>
      <c r="AA54" s="17" t="str">
        <f t="shared" si="2"/>
        <v>This Bundle Contains: 1 Dogtra 1900S Wetlands Remote Trainer + 1 Dogtra 1" X 30" Collar Strap - Green&lt;br&gt;&lt;b&gt;Dogtra 1900S Wetlands Remote Trainer&lt;/b&gt;&lt;br&gt;The Dogtra 1900S - Wetlands dog system has a 100% waterproof collar features a 3/4 mile range with high output stimulation in 1-127 levels, coated in ideal camouflaged pattern for wetland hunting. This dog system has Low to High Power Stimulation and enhanced contact points with 2-hour rapid charge batteries.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v>
      </c>
      <c r="AB54" t="s">
        <v>1160</v>
      </c>
      <c r="AC54" t="s">
        <v>1238</v>
      </c>
      <c r="AD54" s="22" t="s">
        <v>1293</v>
      </c>
      <c r="AE54" s="22" t="str">
        <f t="shared" si="6"/>
        <v>https://membermarkets.github.io/membermarkets-images/img/Dogtra_-_In-Brand_Member_Markets/DogtraBundle-21.jpg</v>
      </c>
      <c r="AF54" t="s">
        <v>1314</v>
      </c>
    </row>
    <row r="55" spans="1:32">
      <c r="A55" s="42" t="s">
        <v>876</v>
      </c>
      <c r="B55" s="15" t="s">
        <v>567</v>
      </c>
      <c r="C55" s="5" t="s">
        <v>568</v>
      </c>
      <c r="D55" s="15">
        <v>269.99</v>
      </c>
      <c r="E55" s="150">
        <v>179.54</v>
      </c>
      <c r="F55" s="6" t="s">
        <v>611</v>
      </c>
      <c r="G55" s="5" t="s">
        <v>612</v>
      </c>
      <c r="H55" s="15">
        <v>29.99</v>
      </c>
      <c r="I55" s="150">
        <v>22.79</v>
      </c>
      <c r="J55" s="15" t="s">
        <v>544</v>
      </c>
      <c r="S55" s="3" t="str">
        <f t="shared" si="4"/>
        <v>Dogtra 1900S HANDSFREE Remote Trainer with Handsfree Controller Bundle With Dogtra Auto Charger BC10AUTO Car Charger</v>
      </c>
      <c r="T55" s="58" t="s">
        <v>1086</v>
      </c>
      <c r="U55" s="48">
        <f t="shared" si="0"/>
        <v>299.98</v>
      </c>
      <c r="V55" s="32">
        <f t="shared" si="5"/>
        <v>202.32999999999998</v>
      </c>
      <c r="W55" s="49" t="str">
        <f t="shared" si="1"/>
        <v>&lt;br&gt;&lt;b&gt;Dogtra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Auto Charger BC10AUTO Car Charger&lt;/b&gt;&lt;br&gt;The Dogtra BC10 Auto is a replacement battery charger for 1902S, 2300, 2500T&amp;B, 3500 series dog training collars.&lt;br&gt;</v>
      </c>
      <c r="X55" s="5" t="str">
        <f t="shared" si="3"/>
        <v>This Bundle Contains: 1 Dogtra 1900S HANDSFREE Remote Trainer with Handsfree Controller + 1 Dogtra Auto Charger BC10AUTO Car Charger</v>
      </c>
      <c r="Y55" s="60" t="s">
        <v>981</v>
      </c>
      <c r="Z55" t="s">
        <v>638</v>
      </c>
      <c r="AA55" s="52" t="str">
        <f t="shared" si="2"/>
        <v>This Bundle Contains: 1 Dogtra 1900S HANDSFREE Remote Trainer with Handsfree Controller + 1 Dogtra Auto Charger BC10AUTO Car Charger&lt;br&gt;&lt;b&gt;Dogtra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Auto Charger BC10AUTO Car Charger&lt;/b&gt;&lt;br&gt;The Dogtra BC10 Auto is a replacement battery charger for 1902S, 2300, 2500T&amp;B, 3500 series dog training collars.&lt;br&gt;</v>
      </c>
      <c r="AB55" t="s">
        <v>1161</v>
      </c>
      <c r="AC55" t="s">
        <v>1239</v>
      </c>
      <c r="AD55" s="22" t="s">
        <v>1293</v>
      </c>
      <c r="AE55" s="22" t="str">
        <f t="shared" si="6"/>
        <v>https://membermarkets.github.io/membermarkets-images/img/Dogtra_-_In-Brand_Member_Markets/DogtraBundle-22.jpg</v>
      </c>
      <c r="AF55" t="s">
        <v>1315</v>
      </c>
    </row>
    <row r="56" spans="1:32">
      <c r="A56" s="42" t="s">
        <v>877</v>
      </c>
      <c r="B56" s="15" t="s">
        <v>567</v>
      </c>
      <c r="C56" s="5" t="s">
        <v>568</v>
      </c>
      <c r="D56" s="15">
        <v>269.99</v>
      </c>
      <c r="E56" s="150">
        <v>179.54</v>
      </c>
      <c r="F56" s="6" t="s">
        <v>590</v>
      </c>
      <c r="G56" s="5" t="s">
        <v>591</v>
      </c>
      <c r="H56" s="15">
        <v>9.99</v>
      </c>
      <c r="I56" s="150">
        <v>7.6</v>
      </c>
      <c r="J56" s="15" t="s">
        <v>551</v>
      </c>
      <c r="S56" s="3" t="str">
        <f t="shared" si="4"/>
        <v>Dogtra 1900S HANDSFREE Remote Trainer with Handsfree Controller Bundle With Dogtra 1" X 30" Collar Strap - Black</v>
      </c>
      <c r="T56" s="58" t="s">
        <v>1087</v>
      </c>
      <c r="U56" s="15">
        <f t="shared" si="0"/>
        <v>279.98</v>
      </c>
      <c r="V56" s="32">
        <f t="shared" si="5"/>
        <v>187.14</v>
      </c>
      <c r="W56" s="5" t="str">
        <f t="shared" si="1"/>
        <v>&lt;br&gt;&lt;b&gt;Dogtra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Black&lt;/b&gt;&lt;br&gt; Technical Features for Dogtra 1" X 30" Collar Strap - A metal rollerbuckle is easy to fasten and the metal D-ring allows for quick connection to the leash.&lt;br&gt;</v>
      </c>
      <c r="X56" s="5" t="str">
        <f t="shared" si="3"/>
        <v>This Bundle Contains: 1 Dogtra 1900S HANDSFREE Remote Trainer with Handsfree Controller + 1 Dogtra 1" X 30" Collar Strap - Black</v>
      </c>
      <c r="Y56" s="60" t="s">
        <v>982</v>
      </c>
      <c r="Z56" t="s">
        <v>639</v>
      </c>
      <c r="AA56" s="17" t="str">
        <f t="shared" si="2"/>
        <v>This Bundle Contains: 1 Dogtra 1900S HANDSFREE Remote Trainer with Handsfree Controller + 1 Dogtra 1" X 30" Collar Strap - Black&lt;br&gt;&lt;b&gt;Dogtra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Black&lt;/b&gt;&lt;br&gt; Technical Features for Dogtra 1" X 30" Collar Strap - A metal rollerbuckle is easy to fasten and the metal D-ring allows for quick connection to the leash.&lt;br&gt;</v>
      </c>
      <c r="AB56" t="s">
        <v>1162</v>
      </c>
      <c r="AC56" t="s">
        <v>1240</v>
      </c>
      <c r="AD56" s="22" t="s">
        <v>1293</v>
      </c>
      <c r="AE56" s="22" t="str">
        <f t="shared" si="6"/>
        <v>https://membermarkets.github.io/membermarkets-images/img/Dogtra_-_In-Brand_Member_Markets/DogtraBundle-23.jpg</v>
      </c>
      <c r="AF56" t="s">
        <v>1316</v>
      </c>
    </row>
    <row r="57" spans="1:32">
      <c r="A57" s="42" t="s">
        <v>878</v>
      </c>
      <c r="B57" s="15" t="s">
        <v>567</v>
      </c>
      <c r="C57" s="5" t="s">
        <v>568</v>
      </c>
      <c r="D57" s="15">
        <v>269.99</v>
      </c>
      <c r="E57" s="150">
        <v>179.54</v>
      </c>
      <c r="F57" s="6" t="s">
        <v>592</v>
      </c>
      <c r="G57" s="5" t="s">
        <v>593</v>
      </c>
      <c r="H57" s="15">
        <v>9.99</v>
      </c>
      <c r="I57" s="150">
        <v>7.6</v>
      </c>
      <c r="J57" s="15" t="s">
        <v>552</v>
      </c>
      <c r="S57" s="3" t="str">
        <f t="shared" si="4"/>
        <v>Dogtra 1900S HANDSFREE Remote Trainer with Handsfree Controller Bundle With Dogtra 1" X 30" Collar Strap - Orange</v>
      </c>
      <c r="T57" s="58" t="s">
        <v>1088</v>
      </c>
      <c r="U57" s="48">
        <f t="shared" si="0"/>
        <v>279.98</v>
      </c>
      <c r="V57" s="32">
        <f t="shared" si="5"/>
        <v>187.14</v>
      </c>
      <c r="W57" s="49" t="str">
        <f t="shared" si="1"/>
        <v>&lt;br&gt;&lt;b&gt;Dogtra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Orange&lt;/b&gt;&lt;br&gt; Technical Features for Dogtra 1" X 30" Collar Strap - A metal rollerbuckle is easy to fasten and the metal D-ring allows for quick connection to the leash.&lt;br&gt;</v>
      </c>
      <c r="X57" s="5" t="str">
        <f t="shared" si="3"/>
        <v>This Bundle Contains: 1 Dogtra 1900S HANDSFREE Remote Trainer with Handsfree Controller + 1 Dogtra 1" X 30" Collar Strap - Orange</v>
      </c>
      <c r="Y57" s="60" t="s">
        <v>983</v>
      </c>
      <c r="Z57" t="s">
        <v>640</v>
      </c>
      <c r="AA57" s="52" t="str">
        <f t="shared" si="2"/>
        <v>This Bundle Contains: 1 Dogtra 1900S HANDSFREE Remote Trainer with Handsfree Controller + 1 Dogtra 1" X 30" Collar Strap - Orange&lt;br&gt;&lt;b&gt;Dogtra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Orange&lt;/b&gt;&lt;br&gt; Technical Features for Dogtra 1" X 30" Collar Strap - A metal rollerbuckle is easy to fasten and the metal D-ring allows for quick connection to the leash.&lt;br&gt;</v>
      </c>
      <c r="AB57" t="s">
        <v>1163</v>
      </c>
      <c r="AC57" t="s">
        <v>1241</v>
      </c>
      <c r="AD57" s="22" t="s">
        <v>1293</v>
      </c>
      <c r="AE57" s="22" t="str">
        <f t="shared" si="6"/>
        <v>https://membermarkets.github.io/membermarkets-images/img/Dogtra_-_In-Brand_Member_Markets/DogtraBundle-24.jpg</v>
      </c>
      <c r="AF57" t="s">
        <v>1317</v>
      </c>
    </row>
    <row r="58" spans="1:32">
      <c r="A58" s="42" t="s">
        <v>879</v>
      </c>
      <c r="B58" s="15" t="s">
        <v>567</v>
      </c>
      <c r="C58" s="5" t="s">
        <v>568</v>
      </c>
      <c r="D58" s="15">
        <v>269.99</v>
      </c>
      <c r="E58" s="150">
        <v>179.54</v>
      </c>
      <c r="F58" s="6" t="s">
        <v>594</v>
      </c>
      <c r="G58" s="5" t="s">
        <v>595</v>
      </c>
      <c r="H58" s="15">
        <v>9.99</v>
      </c>
      <c r="I58" s="150">
        <v>7.6</v>
      </c>
      <c r="J58" s="15" t="s">
        <v>553</v>
      </c>
      <c r="S58" s="3" t="str">
        <f t="shared" si="4"/>
        <v>Dogtra 1900S HANDSFREE Remote Trainer with Handsfree Controller Bundle With Dogtra 1" X 30" Collar Strap - Blue</v>
      </c>
      <c r="T58" s="58" t="s">
        <v>1089</v>
      </c>
      <c r="U58" s="15">
        <f t="shared" si="0"/>
        <v>279.98</v>
      </c>
      <c r="V58" s="32">
        <f t="shared" si="5"/>
        <v>187.14</v>
      </c>
      <c r="W58" s="5" t="str">
        <f t="shared" si="1"/>
        <v>&lt;br&gt;&lt;b&gt;Dogtra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Blue&lt;/b&gt;&lt;br&gt; Technical Features for Dogtra 1" X 30" Collar Strap - A metal rollerbuckle is easy to fasten and the metal D-ring allows for quick connection to the leash.&lt;br&gt;</v>
      </c>
      <c r="X58" s="5" t="str">
        <f t="shared" si="3"/>
        <v>This Bundle Contains: 1 Dogtra 1900S HANDSFREE Remote Trainer with Handsfree Controller + 1 Dogtra 1" X 30" Collar Strap - Blue</v>
      </c>
      <c r="Y58" s="60" t="s">
        <v>984</v>
      </c>
      <c r="Z58" t="s">
        <v>641</v>
      </c>
      <c r="AA58" s="17" t="str">
        <f t="shared" si="2"/>
        <v>This Bundle Contains: 1 Dogtra 1900S HANDSFREE Remote Trainer with Handsfree Controller + 1 Dogtra 1" X 30" Collar Strap - Blue&lt;br&gt;&lt;b&gt;Dogtra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Blue&lt;/b&gt;&lt;br&gt; Technical Features for Dogtra 1" X 30" Collar Strap - A metal rollerbuckle is easy to fasten and the metal D-ring allows for quick connection to the leash.&lt;br&gt;</v>
      </c>
      <c r="AB58" t="s">
        <v>1164</v>
      </c>
      <c r="AC58" t="s">
        <v>1242</v>
      </c>
      <c r="AD58" s="22" t="s">
        <v>1293</v>
      </c>
      <c r="AE58" s="22" t="str">
        <f t="shared" si="6"/>
        <v>https://membermarkets.github.io/membermarkets-images/img/Dogtra_-_In-Brand_Member_Markets/DogtraBundle-25.jpg</v>
      </c>
      <c r="AF58" t="s">
        <v>1318</v>
      </c>
    </row>
    <row r="59" spans="1:32">
      <c r="A59" s="42" t="s">
        <v>880</v>
      </c>
      <c r="B59" s="15" t="s">
        <v>567</v>
      </c>
      <c r="C59" s="5" t="s">
        <v>568</v>
      </c>
      <c r="D59" s="15">
        <v>269.99</v>
      </c>
      <c r="E59" s="150">
        <v>179.54</v>
      </c>
      <c r="F59" s="6" t="s">
        <v>596</v>
      </c>
      <c r="G59" s="5" t="s">
        <v>597</v>
      </c>
      <c r="H59" s="15">
        <v>9.99</v>
      </c>
      <c r="I59" s="150">
        <v>7.6</v>
      </c>
      <c r="J59" s="15" t="s">
        <v>554</v>
      </c>
      <c r="S59" s="3" t="str">
        <f t="shared" si="4"/>
        <v>Dogtra 1900S HANDSFREE Remote Trainer with Handsfree Controller Bundle With Dogtra 1" X 30" Collar Strap - Green</v>
      </c>
      <c r="T59" s="58" t="s">
        <v>1090</v>
      </c>
      <c r="U59" s="48">
        <f t="shared" si="0"/>
        <v>279.98</v>
      </c>
      <c r="V59" s="32">
        <f t="shared" si="5"/>
        <v>187.14</v>
      </c>
      <c r="W59" s="49" t="str">
        <f t="shared" si="1"/>
        <v>&lt;br&gt;&lt;b&gt;Dogtra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Green&lt;/b&gt;&lt;br&gt; Technical Features for Dogtra 1" X 30" Collar Strap - A metal rollerbuckle is easy to fasten and the metal D-ring allows for quick connection to the leash.&lt;br&gt;</v>
      </c>
      <c r="X59" s="5" t="str">
        <f t="shared" si="3"/>
        <v>This Bundle Contains: 1 Dogtra 1900S HANDSFREE Remote Trainer with Handsfree Controller + 1 Dogtra 1" X 30" Collar Strap - Green</v>
      </c>
      <c r="Y59" s="60" t="s">
        <v>985</v>
      </c>
      <c r="Z59" t="s">
        <v>642</v>
      </c>
      <c r="AA59" s="52" t="str">
        <f t="shared" si="2"/>
        <v>This Bundle Contains: 1 Dogtra 1900S HANDSFREE Remote Trainer with Handsfree Controller + 1 Dogtra 1" X 30" Collar Strap - Green&lt;br&gt;&lt;b&gt;Dogtra 1900S HANDSFREE Remote Trainer with Handsfree Controller&lt;/b&gt;&lt;br&gt;The Dogtra 1900S-HANDSFREE gives you discrete control while freeing up your harns for multi-tasking. The curved slimline receiver design and wireless finger button, the Dogtra 1900S Handsfree makes the perfect discreet trainer for hunting dogs, K9 professional or anyone looking for discreet control. Designed for mild to stubborn tempered dogs 25lbs and larger. The Unique checkered grips make handling the remote a cinch.&lt;br&gt;&lt;br&gt;&lt;b&gt;Dogtra 1" X 30" Collar Strap - Green&lt;/b&gt;&lt;br&gt; Technical Features for Dogtra 1" X 30" Collar Strap - A metal rollerbuckle is easy to fasten and the metal D-ring allows for quick connection to the leash.&lt;br&gt;</v>
      </c>
      <c r="AB59" t="s">
        <v>1165</v>
      </c>
      <c r="AC59" t="s">
        <v>1243</v>
      </c>
      <c r="AD59" s="22" t="s">
        <v>1293</v>
      </c>
      <c r="AE59" s="22" t="str">
        <f t="shared" si="6"/>
        <v>https://membermarkets.github.io/membermarkets-images/img/Dogtra_-_In-Brand_Member_Markets/DogtraBundle-26.jpg</v>
      </c>
      <c r="AF59" t="s">
        <v>1319</v>
      </c>
    </row>
    <row r="60" spans="1:32">
      <c r="A60" s="42" t="s">
        <v>881</v>
      </c>
      <c r="B60" s="15" t="s">
        <v>562</v>
      </c>
      <c r="C60" s="5" t="s">
        <v>569</v>
      </c>
      <c r="D60" s="15">
        <v>299.99</v>
      </c>
      <c r="E60" s="150">
        <v>199.49</v>
      </c>
      <c r="F60" s="6" t="s">
        <v>611</v>
      </c>
      <c r="G60" s="5" t="s">
        <v>612</v>
      </c>
      <c r="H60" s="15">
        <v>29.99</v>
      </c>
      <c r="I60" s="150">
        <v>22.79</v>
      </c>
      <c r="J60" s="15" t="s">
        <v>544</v>
      </c>
      <c r="S60" s="3" t="str">
        <f t="shared" si="4"/>
        <v>Dogtra 1900S Black Edition Remote Trainer Bundle With Dogtra Auto Charger BC10AUTO Car Charger</v>
      </c>
      <c r="T60" s="58" t="s">
        <v>1091</v>
      </c>
      <c r="U60" s="15">
        <f t="shared" si="0"/>
        <v>329.98</v>
      </c>
      <c r="V60" s="32">
        <f t="shared" si="5"/>
        <v>222.28</v>
      </c>
      <c r="W60" s="5" t="str">
        <f t="shared" si="1"/>
        <v>&lt;br&gt;&lt;b&gt;Dogtra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Auto Charger BC10AUTO Car Charger&lt;/b&gt;&lt;br&gt;The Dogtra BC10 Auto is a replacement battery charger for 1902S, 2300, 2500T&amp;B, 3500 series dog training collars.&lt;br&gt;</v>
      </c>
      <c r="X60" s="5" t="str">
        <f t="shared" si="3"/>
        <v>This Bundle Contains: 1 Dogtra 1900S Black Edition Remote Trainer + 1 Dogtra Auto Charger BC10AUTO Car Charger</v>
      </c>
      <c r="Y60" s="60" t="s">
        <v>986</v>
      </c>
      <c r="Z60" t="s">
        <v>643</v>
      </c>
      <c r="AA60" s="17" t="str">
        <f t="shared" si="2"/>
        <v>This Bundle Contains: 1 Dogtra 1900S Black Edition Remote Trainer + 1 Dogtra Auto Charger BC10AUTO Car Charger&lt;br&gt;&lt;b&gt;Dogtra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Auto Charger BC10AUTO Car Charger&lt;/b&gt;&lt;br&gt;The Dogtra BC10 Auto is a replacement battery charger for 1902S, 2300, 2500T&amp;B, 3500 series dog training collars.&lt;br&gt;</v>
      </c>
      <c r="AB60" t="s">
        <v>1166</v>
      </c>
      <c r="AC60" t="s">
        <v>1244</v>
      </c>
      <c r="AD60" s="22" t="s">
        <v>1293</v>
      </c>
      <c r="AE60" s="22" t="str">
        <f t="shared" si="6"/>
        <v>https://membermarkets.github.io/membermarkets-images/img/Dogtra_-_In-Brand_Member_Markets/DogtraBundle-27.jpg</v>
      </c>
      <c r="AF60" t="s">
        <v>1320</v>
      </c>
    </row>
    <row r="61" spans="1:32">
      <c r="A61" s="42" t="s">
        <v>882</v>
      </c>
      <c r="B61" s="15" t="s">
        <v>562</v>
      </c>
      <c r="C61" s="5" t="s">
        <v>569</v>
      </c>
      <c r="D61" s="15">
        <v>299.99</v>
      </c>
      <c r="E61" s="150">
        <v>199.49</v>
      </c>
      <c r="F61" s="6" t="s">
        <v>590</v>
      </c>
      <c r="G61" s="5" t="s">
        <v>591</v>
      </c>
      <c r="H61" s="15">
        <v>9.99</v>
      </c>
      <c r="I61" s="150">
        <v>7.6</v>
      </c>
      <c r="J61" s="15" t="s">
        <v>551</v>
      </c>
      <c r="S61" s="3" t="str">
        <f t="shared" si="4"/>
        <v>Dogtra 1900S Black Edition Remote Trainer Bundle With Dogtra 1" X 30" Collar Strap - Black</v>
      </c>
      <c r="T61" s="58" t="s">
        <v>1092</v>
      </c>
      <c r="U61" s="48">
        <f t="shared" si="0"/>
        <v>309.98</v>
      </c>
      <c r="V61" s="32">
        <f t="shared" si="5"/>
        <v>207.09</v>
      </c>
      <c r="W61" s="49" t="str">
        <f t="shared" si="1"/>
        <v>&lt;br&gt;&lt;b&gt;Dogtra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Black&lt;/b&gt;&lt;br&gt; Technical Features for Dogtra 1" X 30" Collar Strap - A metal rollerbuckle is easy to fasten and the metal D-ring allows for quick connection to the leash.&lt;br&gt;</v>
      </c>
      <c r="X61" s="5" t="str">
        <f t="shared" si="3"/>
        <v>This Bundle Contains: 1 Dogtra 1900S Black Edition Remote Trainer + 1 Dogtra 1" X 30" Collar Strap - Black</v>
      </c>
      <c r="Y61" s="60" t="s">
        <v>987</v>
      </c>
      <c r="Z61" t="s">
        <v>644</v>
      </c>
      <c r="AA61" s="52" t="str">
        <f t="shared" si="2"/>
        <v>This Bundle Contains: 1 Dogtra 1900S Black Edition Remote Trainer + 1 Dogtra 1" X 30" Collar Strap - Black&lt;br&gt;&lt;b&gt;Dogtra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Black&lt;/b&gt;&lt;br&gt; Technical Features for Dogtra 1" X 30" Collar Strap - A metal rollerbuckle is easy to fasten and the metal D-ring allows for quick connection to the leash.&lt;br&gt;</v>
      </c>
      <c r="AB61" t="s">
        <v>1167</v>
      </c>
      <c r="AC61" t="s">
        <v>1245</v>
      </c>
      <c r="AD61" s="22" t="s">
        <v>1293</v>
      </c>
      <c r="AE61" s="22" t="str">
        <f t="shared" si="6"/>
        <v>https://membermarkets.github.io/membermarkets-images/img/Dogtra_-_In-Brand_Member_Markets/DogtraBundle-28.jpg</v>
      </c>
      <c r="AF61" t="s">
        <v>1321</v>
      </c>
    </row>
    <row r="62" spans="1:32">
      <c r="A62" s="42" t="s">
        <v>883</v>
      </c>
      <c r="B62" s="15" t="s">
        <v>562</v>
      </c>
      <c r="C62" s="5" t="s">
        <v>569</v>
      </c>
      <c r="D62" s="15">
        <v>299.99</v>
      </c>
      <c r="E62" s="150">
        <v>199.49</v>
      </c>
      <c r="F62" s="6" t="s">
        <v>592</v>
      </c>
      <c r="G62" s="5" t="s">
        <v>593</v>
      </c>
      <c r="H62" s="15">
        <v>9.99</v>
      </c>
      <c r="I62" s="150">
        <v>7.6</v>
      </c>
      <c r="J62" s="15" t="s">
        <v>552</v>
      </c>
      <c r="S62" s="3" t="str">
        <f t="shared" si="4"/>
        <v>Dogtra 1900S Black Edition Remote Trainer Bundle With Dogtra 1" X 30" Collar Strap - Orange</v>
      </c>
      <c r="T62" s="58" t="s">
        <v>1093</v>
      </c>
      <c r="U62" s="15">
        <f t="shared" si="0"/>
        <v>309.98</v>
      </c>
      <c r="V62" s="32">
        <f t="shared" si="5"/>
        <v>207.09</v>
      </c>
      <c r="W62" s="5" t="str">
        <f t="shared" si="1"/>
        <v>&lt;br&gt;&lt;b&gt;Dogtra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Orange&lt;/b&gt;&lt;br&gt; Technical Features for Dogtra 1" X 30" Collar Strap - A metal rollerbuckle is easy to fasten and the metal D-ring allows for quick connection to the leash.&lt;br&gt;</v>
      </c>
      <c r="X62" s="5" t="str">
        <f t="shared" si="3"/>
        <v>This Bundle Contains: 1 Dogtra 1900S Black Edition Remote Trainer + 1 Dogtra 1" X 30" Collar Strap - Orange</v>
      </c>
      <c r="Y62" s="60" t="s">
        <v>988</v>
      </c>
      <c r="Z62" t="s">
        <v>645</v>
      </c>
      <c r="AA62" s="17" t="str">
        <f t="shared" si="2"/>
        <v>This Bundle Contains: 1 Dogtra 1900S Black Edition Remote Trainer + 1 Dogtra 1" X 30" Collar Strap - Orange&lt;br&gt;&lt;b&gt;Dogtra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Orange&lt;/b&gt;&lt;br&gt; Technical Features for Dogtra 1" X 30" Collar Strap - A metal rollerbuckle is easy to fasten and the metal D-ring allows for quick connection to the leash.&lt;br&gt;</v>
      </c>
      <c r="AB62" t="s">
        <v>1168</v>
      </c>
      <c r="AC62" t="s">
        <v>1246</v>
      </c>
      <c r="AD62" s="22" t="s">
        <v>1293</v>
      </c>
      <c r="AE62" s="22" t="str">
        <f t="shared" si="6"/>
        <v>https://membermarkets.github.io/membermarkets-images/img/Dogtra_-_In-Brand_Member_Markets/DogtraBundle-29.jpg</v>
      </c>
      <c r="AF62" t="s">
        <v>1322</v>
      </c>
    </row>
    <row r="63" spans="1:32">
      <c r="A63" s="42" t="s">
        <v>884</v>
      </c>
      <c r="B63" s="15" t="s">
        <v>562</v>
      </c>
      <c r="C63" s="5" t="s">
        <v>569</v>
      </c>
      <c r="D63" s="15">
        <v>299.99</v>
      </c>
      <c r="E63" s="150">
        <v>199.49</v>
      </c>
      <c r="F63" s="6" t="s">
        <v>594</v>
      </c>
      <c r="G63" s="5" t="s">
        <v>595</v>
      </c>
      <c r="H63" s="15">
        <v>9.99</v>
      </c>
      <c r="I63" s="150">
        <v>7.6</v>
      </c>
      <c r="J63" s="15" t="s">
        <v>553</v>
      </c>
      <c r="S63" s="3" t="str">
        <f t="shared" si="4"/>
        <v>Dogtra 1900S Black Edition Remote Trainer Bundle With Dogtra 1" X 30" Collar Strap - Blue</v>
      </c>
      <c r="T63" s="58" t="s">
        <v>1094</v>
      </c>
      <c r="U63" s="48">
        <f t="shared" si="0"/>
        <v>309.98</v>
      </c>
      <c r="V63" s="32">
        <f t="shared" si="5"/>
        <v>207.09</v>
      </c>
      <c r="W63" s="49" t="str">
        <f t="shared" si="1"/>
        <v>&lt;br&gt;&lt;b&gt;Dogtra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Blue&lt;/b&gt;&lt;br&gt; Technical Features for Dogtra 1" X 30" Collar Strap - A metal rollerbuckle is easy to fasten and the metal D-ring allows for quick connection to the leash.&lt;br&gt;</v>
      </c>
      <c r="X63" s="5" t="str">
        <f t="shared" si="3"/>
        <v>This Bundle Contains: 1 Dogtra 1900S Black Edition Remote Trainer + 1 Dogtra 1" X 30" Collar Strap - Blue</v>
      </c>
      <c r="Y63" s="60" t="s">
        <v>989</v>
      </c>
      <c r="Z63" t="s">
        <v>646</v>
      </c>
      <c r="AA63" s="52" t="str">
        <f t="shared" si="2"/>
        <v>This Bundle Contains: 1 Dogtra 1900S Black Edition Remote Trainer + 1 Dogtra 1" X 30" Collar Strap - Blue&lt;br&gt;&lt;b&gt;Dogtra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Blue&lt;/b&gt;&lt;br&gt; Technical Features for Dogtra 1" X 30" Collar Strap - A metal rollerbuckle is easy to fasten and the metal D-ring allows for quick connection to the leash.&lt;br&gt;</v>
      </c>
      <c r="AB63" t="s">
        <v>1169</v>
      </c>
      <c r="AC63" t="s">
        <v>1247</v>
      </c>
      <c r="AD63" s="22" t="s">
        <v>1293</v>
      </c>
      <c r="AE63" s="22" t="str">
        <f t="shared" si="6"/>
        <v>https://membermarkets.github.io/membermarkets-images/img/Dogtra_-_In-Brand_Member_Markets/DogtraBundle-30.jpg</v>
      </c>
      <c r="AF63" t="s">
        <v>1323</v>
      </c>
    </row>
    <row r="64" spans="1:32">
      <c r="A64" s="42" t="s">
        <v>885</v>
      </c>
      <c r="B64" s="15" t="s">
        <v>562</v>
      </c>
      <c r="C64" s="5" t="s">
        <v>569</v>
      </c>
      <c r="D64" s="15">
        <v>299.99</v>
      </c>
      <c r="E64" s="150">
        <v>199.49</v>
      </c>
      <c r="F64" s="6" t="s">
        <v>596</v>
      </c>
      <c r="G64" s="5" t="s">
        <v>597</v>
      </c>
      <c r="H64" s="15">
        <v>9.99</v>
      </c>
      <c r="I64" s="150">
        <v>7.6</v>
      </c>
      <c r="J64" s="15" t="s">
        <v>554</v>
      </c>
      <c r="S64" s="3" t="str">
        <f t="shared" si="4"/>
        <v>Dogtra 1900S Black Edition Remote Trainer Bundle With Dogtra 1" X 30" Collar Strap - Green</v>
      </c>
      <c r="T64" s="58" t="s">
        <v>1095</v>
      </c>
      <c r="U64" s="15">
        <f t="shared" si="0"/>
        <v>309.98</v>
      </c>
      <c r="V64" s="32">
        <f t="shared" si="5"/>
        <v>207.09</v>
      </c>
      <c r="W64" s="5" t="str">
        <f t="shared" si="1"/>
        <v>&lt;br&gt;&lt;b&gt;Dogtra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Green&lt;/b&gt;&lt;br&gt; Technical Features for Dogtra 1" X 30" Collar Strap - A metal rollerbuckle is easy to fasten and the metal D-ring allows for quick connection to the leash.&lt;br&gt;</v>
      </c>
      <c r="X64" s="5" t="str">
        <f t="shared" si="3"/>
        <v>This Bundle Contains: 1 Dogtra 1900S Black Edition Remote Trainer + 1 Dogtra 1" X 30" Collar Strap - Green</v>
      </c>
      <c r="Y64" s="60" t="s">
        <v>990</v>
      </c>
      <c r="Z64" t="s">
        <v>647</v>
      </c>
      <c r="AA64" s="17" t="str">
        <f t="shared" si="2"/>
        <v>This Bundle Contains: 1 Dogtra 1900S Black Edition Remote Trainer + 1 Dogtra 1" X 30" Collar Strap - Green&lt;br&gt;&lt;b&gt;Dogtra 1900S Black Edition Remote Trainer&lt;/b&gt;&lt;br&gt;The Dogtra 1900S BLACK EDITION is the 1-mile, single-dog version of our bestselling 1900S e-collar, known for its versatility and IPX9K durability, making it the tool of choice for trainers in extreme conditions at extreme ranges. The 1900S BLACK EDITION's receiver is also IPX9K waterproof certified, the highest heat and waterproof level. With its longer range and proven durability, the Dogtra 1900S BLACK EDITION comes with a premium matte black finish and blue LED lights for enhanced tactical fit and aesthetics to excel in the most demanding training conditions for competition or K9 training.&lt;br&gt;&lt;br&gt;&lt;b&gt;Dogtra 1" X 30" Collar Strap - Green&lt;/b&gt;&lt;br&gt; Technical Features for Dogtra 1" X 30" Collar Strap - A metal rollerbuckle is easy to fasten and the metal D-ring allows for quick connection to the leash.&lt;br&gt;</v>
      </c>
      <c r="AB64" t="s">
        <v>1170</v>
      </c>
      <c r="AC64" t="s">
        <v>1248</v>
      </c>
      <c r="AD64" s="22" t="s">
        <v>1293</v>
      </c>
      <c r="AE64" s="22" t="str">
        <f t="shared" si="6"/>
        <v>https://membermarkets.github.io/membermarkets-images/img/Dogtra_-_In-Brand_Member_Markets/DogtraBundle-31.jpg</v>
      </c>
      <c r="AF64" t="s">
        <v>1324</v>
      </c>
    </row>
    <row r="65" spans="1:32">
      <c r="A65" s="42" t="s">
        <v>886</v>
      </c>
      <c r="B65" s="15" t="s">
        <v>570</v>
      </c>
      <c r="C65" s="5" t="s">
        <v>571</v>
      </c>
      <c r="D65" s="15">
        <v>369.99</v>
      </c>
      <c r="E65" s="150">
        <v>246.04</v>
      </c>
      <c r="F65" s="6" t="s">
        <v>611</v>
      </c>
      <c r="G65" s="5" t="s">
        <v>612</v>
      </c>
      <c r="H65" s="15">
        <v>29.99</v>
      </c>
      <c r="I65" s="150">
        <v>22.79</v>
      </c>
      <c r="J65" s="15" t="s">
        <v>544</v>
      </c>
      <c r="S65" s="3" t="str">
        <f t="shared" si="4"/>
        <v>Dogtra 1902S Two-Dog Remote Trainer Bundle With Dogtra Auto Charger BC10AUTO Car Charger</v>
      </c>
      <c r="T65" s="58" t="s">
        <v>1096</v>
      </c>
      <c r="U65" s="48">
        <f t="shared" si="0"/>
        <v>399.98</v>
      </c>
      <c r="V65" s="32">
        <f t="shared" si="5"/>
        <v>268.83</v>
      </c>
      <c r="W65" s="49" t="str">
        <f t="shared" si="1"/>
        <v>&lt;br&gt;&lt;b&gt;Dogtra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v>
      </c>
      <c r="X65" s="5" t="str">
        <f t="shared" si="3"/>
        <v>This Bundle Contains: 1 Dogtra 1902S Two-Dog Remote Trainer + 1 Dogtra Auto Charger BC10AUTO Car Charger</v>
      </c>
      <c r="Y65" s="60" t="s">
        <v>991</v>
      </c>
      <c r="Z65" t="s">
        <v>648</v>
      </c>
      <c r="AA65" s="52" t="str">
        <f t="shared" si="2"/>
        <v>This Bundle Contains: 1 Dogtra 1902S Two-Dog Remote Trainer + 1 Dogtra Auto Charger BC10AUTO Car Charger&lt;br&gt;&lt;b&gt;Dogtra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Auto Charger BC10AUTO Car Charger&lt;/b&gt;&lt;br&gt;The Dogtra BC10 Auto is a replacement battery charger for 1902S, 2300, 2500T&amp;B, 3500 series dog training collars.&lt;br&gt;</v>
      </c>
      <c r="AB65" t="s">
        <v>1171</v>
      </c>
      <c r="AC65" t="s">
        <v>1249</v>
      </c>
      <c r="AD65" s="22" t="s">
        <v>1293</v>
      </c>
      <c r="AE65" s="22" t="str">
        <f t="shared" si="6"/>
        <v>https://membermarkets.github.io/membermarkets-images/img/Dogtra_-_In-Brand_Member_Markets/DogtraBundle-32.jpg</v>
      </c>
      <c r="AF65" t="s">
        <v>1325</v>
      </c>
    </row>
    <row r="66" spans="1:32">
      <c r="A66" s="42" t="s">
        <v>887</v>
      </c>
      <c r="B66" s="15" t="s">
        <v>570</v>
      </c>
      <c r="C66" s="5" t="s">
        <v>571</v>
      </c>
      <c r="D66" s="15">
        <v>369.99</v>
      </c>
      <c r="E66" s="150">
        <v>246.04</v>
      </c>
      <c r="F66" s="6" t="s">
        <v>590</v>
      </c>
      <c r="G66" s="5" t="s">
        <v>591</v>
      </c>
      <c r="H66" s="15">
        <v>9.99</v>
      </c>
      <c r="I66" s="150">
        <v>7.6</v>
      </c>
      <c r="J66" s="15" t="s">
        <v>551</v>
      </c>
      <c r="S66" s="3" t="str">
        <f t="shared" si="4"/>
        <v>Dogtra 1902S Two-Dog Remote Trainer Bundle With Dogtra 1" X 30" Collar Strap - Black</v>
      </c>
      <c r="T66" s="58" t="s">
        <v>1097</v>
      </c>
      <c r="U66" s="15">
        <f t="shared" ref="U66:U108" si="7">D66+H66+M66+Q66</f>
        <v>379.98</v>
      </c>
      <c r="V66" s="32">
        <f t="shared" si="5"/>
        <v>253.64</v>
      </c>
      <c r="W66" s="5" t="str">
        <f t="shared" ref="W66:W108" si="8">C66 &amp; G66 &amp; L66 &amp;P66</f>
        <v>&lt;br&gt;&lt;b&gt;Dogtra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v>
      </c>
      <c r="X66" s="5" t="str">
        <f t="shared" si="3"/>
        <v>This Bundle Contains: 1 Dogtra 1902S Two-Dog Remote Trainer + 1 Dogtra 1" X 30" Collar Strap - Black</v>
      </c>
      <c r="Y66" s="60" t="s">
        <v>992</v>
      </c>
      <c r="Z66" t="s">
        <v>649</v>
      </c>
      <c r="AA66" s="17" t="str">
        <f t="shared" ref="AA66:AA108" si="9">Y66&amp;Z66</f>
        <v>This Bundle Contains: 1 Dogtra 1902S Two-Dog Remote Trainer + 1 Dogtra 1" X 30" Collar Strap - Black&lt;br&gt;&lt;b&gt;Dogtra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Black&lt;/b&gt;&lt;br&gt; Technical Features for Dogtra 1" X 30" Collar Strap - A metal rollerbuckle is easy to fasten and the metal D-ring allows for quick connection to the leash.&lt;br&gt;</v>
      </c>
      <c r="AB66" t="s">
        <v>1172</v>
      </c>
      <c r="AC66" t="s">
        <v>1250</v>
      </c>
      <c r="AD66" s="22" t="s">
        <v>1293</v>
      </c>
      <c r="AE66" s="22" t="str">
        <f t="shared" si="6"/>
        <v>https://membermarkets.github.io/membermarkets-images/img/Dogtra_-_In-Brand_Member_Markets/DogtraBundle-33.jpg</v>
      </c>
      <c r="AF66" t="s">
        <v>1326</v>
      </c>
    </row>
    <row r="67" spans="1:32">
      <c r="A67" s="42" t="s">
        <v>888</v>
      </c>
      <c r="B67" s="15" t="s">
        <v>570</v>
      </c>
      <c r="C67" s="5" t="s">
        <v>571</v>
      </c>
      <c r="D67" s="15">
        <v>369.99</v>
      </c>
      <c r="E67" s="150">
        <v>246.04</v>
      </c>
      <c r="F67" s="6" t="s">
        <v>592</v>
      </c>
      <c r="G67" s="5" t="s">
        <v>593</v>
      </c>
      <c r="H67" s="15">
        <v>9.99</v>
      </c>
      <c r="I67" s="150">
        <v>7.6</v>
      </c>
      <c r="J67" s="15" t="s">
        <v>552</v>
      </c>
      <c r="S67" s="3" t="str">
        <f t="shared" si="4"/>
        <v>Dogtra 1902S Two-Dog Remote Trainer Bundle With Dogtra 1" X 30" Collar Strap - Orange</v>
      </c>
      <c r="T67" s="58" t="s">
        <v>1098</v>
      </c>
      <c r="U67" s="48">
        <f t="shared" si="7"/>
        <v>379.98</v>
      </c>
      <c r="V67" s="32">
        <f t="shared" si="5"/>
        <v>253.64</v>
      </c>
      <c r="W67" s="49" t="str">
        <f t="shared" si="8"/>
        <v>&lt;br&gt;&lt;b&gt;Dogtra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v>
      </c>
      <c r="X67" s="5" t="str">
        <f t="shared" ref="X67:X108" si="10" xml:space="preserve"> "This Bundle Contains: 1 " &amp; B67 &amp; " + 1 " &amp;  F67</f>
        <v>This Bundle Contains: 1 Dogtra 1902S Two-Dog Remote Trainer + 1 Dogtra 1" X 30" Collar Strap - Orange</v>
      </c>
      <c r="Y67" s="60" t="s">
        <v>993</v>
      </c>
      <c r="Z67" t="s">
        <v>650</v>
      </c>
      <c r="AA67" s="52" t="str">
        <f t="shared" si="9"/>
        <v>This Bundle Contains: 1 Dogtra 1902S Two-Dog Remote Trainer + 1 Dogtra 1" X 30" Collar Strap - Orange&lt;br&gt;&lt;b&gt;Dogtra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Orange&lt;/b&gt;&lt;br&gt; Technical Features for Dogtra 1" X 30" Collar Strap - A metal rollerbuckle is easy to fasten and the metal D-ring allows for quick connection to the leash.&lt;br&gt;</v>
      </c>
      <c r="AB67" t="s">
        <v>1173</v>
      </c>
      <c r="AC67" t="s">
        <v>1251</v>
      </c>
      <c r="AD67" s="22" t="s">
        <v>1293</v>
      </c>
      <c r="AE67" s="22" t="str">
        <f t="shared" si="6"/>
        <v>https://membermarkets.github.io/membermarkets-images/img/Dogtra_-_In-Brand_Member_Markets/DogtraBundle-34.jpg</v>
      </c>
      <c r="AF67" t="s">
        <v>1327</v>
      </c>
    </row>
    <row r="68" spans="1:32">
      <c r="A68" s="42" t="s">
        <v>889</v>
      </c>
      <c r="B68" s="15" t="s">
        <v>570</v>
      </c>
      <c r="C68" s="5" t="s">
        <v>571</v>
      </c>
      <c r="D68" s="15">
        <v>369.99</v>
      </c>
      <c r="E68" s="150">
        <v>246.04</v>
      </c>
      <c r="F68" s="6" t="s">
        <v>594</v>
      </c>
      <c r="G68" s="5" t="s">
        <v>595</v>
      </c>
      <c r="H68" s="15">
        <v>9.99</v>
      </c>
      <c r="I68" s="150">
        <v>7.6</v>
      </c>
      <c r="J68" s="15" t="s">
        <v>553</v>
      </c>
      <c r="S68" s="3" t="str">
        <f t="shared" si="4"/>
        <v>Dogtra 1902S Two-Dog Remote Trainer Bundle With Dogtra 1" X 30" Collar Strap - Blue</v>
      </c>
      <c r="T68" s="58" t="s">
        <v>1099</v>
      </c>
      <c r="U68" s="15">
        <f t="shared" si="7"/>
        <v>379.98</v>
      </c>
      <c r="V68" s="32">
        <f t="shared" si="5"/>
        <v>253.64</v>
      </c>
      <c r="W68" s="5" t="str">
        <f t="shared" si="8"/>
        <v>&lt;br&gt;&lt;b&gt;Dogtra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v>
      </c>
      <c r="X68" s="5" t="str">
        <f t="shared" si="10"/>
        <v>This Bundle Contains: 1 Dogtra 1902S Two-Dog Remote Trainer + 1 Dogtra 1" X 30" Collar Strap - Blue</v>
      </c>
      <c r="Y68" s="60" t="s">
        <v>994</v>
      </c>
      <c r="Z68" t="s">
        <v>651</v>
      </c>
      <c r="AA68" s="17" t="str">
        <f t="shared" si="9"/>
        <v>This Bundle Contains: 1 Dogtra 1902S Two-Dog Remote Trainer + 1 Dogtra 1" X 30" Collar Strap - Blue&lt;br&gt;&lt;b&gt;Dogtra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Blue&lt;/b&gt;&lt;br&gt; Technical Features for Dogtra 1" X 30" Collar Strap - A metal rollerbuckle is easy to fasten and the metal D-ring allows for quick connection to the leash.&lt;br&gt;</v>
      </c>
      <c r="AB68" t="s">
        <v>1174</v>
      </c>
      <c r="AC68" t="s">
        <v>1252</v>
      </c>
      <c r="AD68" s="22" t="s">
        <v>1293</v>
      </c>
      <c r="AE68" s="22" t="str">
        <f t="shared" si="6"/>
        <v>https://membermarkets.github.io/membermarkets-images/img/Dogtra_-_In-Brand_Member_Markets/DogtraBundle-35.jpg</v>
      </c>
      <c r="AF68" t="s">
        <v>1328</v>
      </c>
    </row>
    <row r="69" spans="1:32">
      <c r="A69" s="42" t="s">
        <v>890</v>
      </c>
      <c r="B69" s="15" t="s">
        <v>570</v>
      </c>
      <c r="C69" s="5" t="s">
        <v>571</v>
      </c>
      <c r="D69" s="15">
        <v>369.99</v>
      </c>
      <c r="E69" s="150">
        <v>246.04</v>
      </c>
      <c r="F69" s="6" t="s">
        <v>596</v>
      </c>
      <c r="G69" s="5" t="s">
        <v>597</v>
      </c>
      <c r="H69" s="15">
        <v>9.99</v>
      </c>
      <c r="I69" s="150">
        <v>7.6</v>
      </c>
      <c r="J69" s="15" t="s">
        <v>554</v>
      </c>
      <c r="S69" s="3" t="str">
        <f t="shared" ref="S69:S108" si="11">B69 &amp; " Bundle With " &amp; F69</f>
        <v>Dogtra 1902S Two-Dog Remote Trainer Bundle With Dogtra 1" X 30" Collar Strap - Green</v>
      </c>
      <c r="T69" s="58" t="s">
        <v>1100</v>
      </c>
      <c r="U69" s="48">
        <f t="shared" si="7"/>
        <v>379.98</v>
      </c>
      <c r="V69" s="32">
        <f t="shared" si="5"/>
        <v>253.64</v>
      </c>
      <c r="W69" s="49" t="str">
        <f t="shared" si="8"/>
        <v>&lt;br&gt;&lt;b&gt;Dogtra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v>
      </c>
      <c r="X69" s="5" t="str">
        <f t="shared" si="10"/>
        <v>This Bundle Contains: 1 Dogtra 1902S Two-Dog Remote Trainer + 1 Dogtra 1" X 30" Collar Strap - Green</v>
      </c>
      <c r="Y69" s="60" t="s">
        <v>995</v>
      </c>
      <c r="Z69" t="s">
        <v>652</v>
      </c>
      <c r="AA69" s="52" t="str">
        <f t="shared" si="9"/>
        <v>This Bundle Contains: 1 Dogtra 1902S Two-Dog Remote Trainer + 1 Dogtra 1" X 30" Collar Strap - Green&lt;br&gt;&lt;b&gt;Dogtra 1902S Two-Dog Remote Trainer&lt;/b&gt;&lt;br&gt;The Dogtra 1902S dog system has a 100% waterproof collar features a 3/4 mile range along with Nick and Constant stimulations. It also offers non-stimulating high performance pager. This dog system has water excelling enhanced contact points with 2-hour quick charge. The LCD on the handheld transmitter displays the battery life and stimulation level.&lt;br&gt;&lt;br&gt;&lt;b&gt;Dogtra 1" X 30" Collar Strap - Green&lt;/b&gt;&lt;br&gt; Technical Features for Dogtra 1" X 30" Collar Strap - A metal rollerbuckle is easy to fasten and the metal D-ring allows for quick connection to the leash.&lt;br&gt;</v>
      </c>
      <c r="AB69" t="s">
        <v>1175</v>
      </c>
      <c r="AC69" t="s">
        <v>1253</v>
      </c>
      <c r="AD69" s="22" t="s">
        <v>1293</v>
      </c>
      <c r="AE69" s="22" t="str">
        <f t="shared" si="6"/>
        <v>https://membermarkets.github.io/membermarkets-images/img/Dogtra_-_In-Brand_Member_Markets/DogtraBundle-36.jpg</v>
      </c>
      <c r="AF69" t="s">
        <v>1329</v>
      </c>
    </row>
    <row r="70" spans="1:32">
      <c r="A70" s="42" t="s">
        <v>891</v>
      </c>
      <c r="B70" s="15" t="s">
        <v>563</v>
      </c>
      <c r="C70" s="5" t="s">
        <v>575</v>
      </c>
      <c r="D70" s="15">
        <v>234.99</v>
      </c>
      <c r="E70" s="150">
        <v>156.27000000000001</v>
      </c>
      <c r="F70" s="6" t="s">
        <v>590</v>
      </c>
      <c r="G70" s="5" t="s">
        <v>591</v>
      </c>
      <c r="H70" s="15">
        <v>9.99</v>
      </c>
      <c r="I70" s="150">
        <v>7.6</v>
      </c>
      <c r="J70" s="15" t="s">
        <v>551</v>
      </c>
      <c r="S70" s="3" t="str">
        <f t="shared" si="11"/>
        <v>Dogtra ARC Remote Trainer Bundle With Dogtra 1" X 30" Collar Strap - Black</v>
      </c>
      <c r="T70" s="58" t="s">
        <v>1101</v>
      </c>
      <c r="U70" s="15">
        <f t="shared" si="7"/>
        <v>244.98000000000002</v>
      </c>
      <c r="V70" s="32">
        <f t="shared" si="5"/>
        <v>163.87</v>
      </c>
      <c r="W70" s="5" t="str">
        <f t="shared" si="8"/>
        <v>&lt;br&gt;&lt;b&gt;Dogtra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v>
      </c>
      <c r="X70" s="5" t="str">
        <f t="shared" si="10"/>
        <v>This Bundle Contains: 1 Dogtra ARC Remote Trainer + 1 Dogtra 1" X 30" Collar Strap - Black</v>
      </c>
      <c r="Y70" s="60" t="s">
        <v>996</v>
      </c>
      <c r="Z70" t="s">
        <v>653</v>
      </c>
      <c r="AA70" s="17" t="str">
        <f t="shared" si="9"/>
        <v>This Bundle Contains: 1 Dogtra ARC Remote Trainer + 1 Dogtra 1" X 30" Collar Strap - Black&lt;br&gt;&lt;b&gt;Dogtra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v>
      </c>
      <c r="AB70" t="s">
        <v>1176</v>
      </c>
      <c r="AC70" t="s">
        <v>1254</v>
      </c>
      <c r="AD70" s="22" t="s">
        <v>1293</v>
      </c>
      <c r="AE70" s="22" t="str">
        <f t="shared" si="6"/>
        <v>https://membermarkets.github.io/membermarkets-images/img/Dogtra_-_In-Brand_Member_Markets/DogtraBundle-37.jpg</v>
      </c>
      <c r="AF70" t="s">
        <v>1330</v>
      </c>
    </row>
    <row r="71" spans="1:32">
      <c r="A71" s="42" t="s">
        <v>892</v>
      </c>
      <c r="B71" s="15" t="s">
        <v>563</v>
      </c>
      <c r="C71" s="5" t="s">
        <v>575</v>
      </c>
      <c r="D71" s="15">
        <v>234.99</v>
      </c>
      <c r="E71" s="150">
        <v>156.27000000000001</v>
      </c>
      <c r="F71" s="6" t="s">
        <v>592</v>
      </c>
      <c r="G71" s="5" t="s">
        <v>593</v>
      </c>
      <c r="H71" s="15">
        <v>9.99</v>
      </c>
      <c r="I71" s="150">
        <v>7.6</v>
      </c>
      <c r="J71" s="15" t="s">
        <v>552</v>
      </c>
      <c r="S71" s="3" t="str">
        <f t="shared" si="11"/>
        <v>Dogtra ARC Remote Trainer Bundle With Dogtra 1" X 30" Collar Strap - Orange</v>
      </c>
      <c r="T71" s="58" t="s">
        <v>1102</v>
      </c>
      <c r="U71" s="48">
        <f t="shared" si="7"/>
        <v>244.98000000000002</v>
      </c>
      <c r="V71" s="32">
        <f t="shared" si="5"/>
        <v>163.87</v>
      </c>
      <c r="W71" s="49" t="str">
        <f t="shared" si="8"/>
        <v>&lt;br&gt;&lt;b&gt;Dogtra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v>
      </c>
      <c r="X71" s="5" t="str">
        <f t="shared" si="10"/>
        <v>This Bundle Contains: 1 Dogtra ARC Remote Trainer + 1 Dogtra 1" X 30" Collar Strap - Orange</v>
      </c>
      <c r="Y71" s="60" t="s">
        <v>997</v>
      </c>
      <c r="Z71" t="s">
        <v>654</v>
      </c>
      <c r="AA71" s="52" t="str">
        <f t="shared" si="9"/>
        <v>This Bundle Contains: 1 Dogtra ARC Remote Trainer + 1 Dogtra 1" X 30" Collar Strap - Orange&lt;br&gt;&lt;b&gt;Dogtra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v>
      </c>
      <c r="AB71" t="s">
        <v>1177</v>
      </c>
      <c r="AC71" t="s">
        <v>1255</v>
      </c>
      <c r="AD71" s="22" t="s">
        <v>1293</v>
      </c>
      <c r="AE71" s="22" t="str">
        <f t="shared" si="6"/>
        <v>https://membermarkets.github.io/membermarkets-images/img/Dogtra_-_In-Brand_Member_Markets/DogtraBundle-38.jpg</v>
      </c>
      <c r="AF71" t="s">
        <v>1331</v>
      </c>
    </row>
    <row r="72" spans="1:32">
      <c r="A72" s="42" t="s">
        <v>893</v>
      </c>
      <c r="B72" s="15" t="s">
        <v>563</v>
      </c>
      <c r="C72" s="5" t="s">
        <v>575</v>
      </c>
      <c r="D72" s="15">
        <v>234.99</v>
      </c>
      <c r="E72" s="150">
        <v>156.27000000000001</v>
      </c>
      <c r="F72" s="6" t="s">
        <v>594</v>
      </c>
      <c r="G72" s="5" t="s">
        <v>595</v>
      </c>
      <c r="H72" s="15">
        <v>9.99</v>
      </c>
      <c r="I72" s="150">
        <v>7.6</v>
      </c>
      <c r="J72" s="15" t="s">
        <v>553</v>
      </c>
      <c r="S72" s="3" t="str">
        <f t="shared" si="11"/>
        <v>Dogtra ARC Remote Trainer Bundle With Dogtra 1" X 30" Collar Strap - Blue</v>
      </c>
      <c r="T72" s="58" t="s">
        <v>1103</v>
      </c>
      <c r="U72" s="15">
        <f t="shared" si="7"/>
        <v>244.98000000000002</v>
      </c>
      <c r="V72" s="32">
        <f t="shared" si="5"/>
        <v>163.87</v>
      </c>
      <c r="W72" s="5" t="str">
        <f t="shared" si="8"/>
        <v>&lt;br&gt;&lt;b&gt;Dogtra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v>
      </c>
      <c r="X72" s="5" t="str">
        <f t="shared" si="10"/>
        <v>This Bundle Contains: 1 Dogtra ARC Remote Trainer + 1 Dogtra 1" X 30" Collar Strap - Blue</v>
      </c>
      <c r="Y72" s="60" t="s">
        <v>998</v>
      </c>
      <c r="Z72" t="s">
        <v>655</v>
      </c>
      <c r="AA72" s="17" t="str">
        <f t="shared" si="9"/>
        <v>This Bundle Contains: 1 Dogtra ARC Remote Trainer + 1 Dogtra 1" X 30" Collar Strap - Blue&lt;br&gt;&lt;b&gt;Dogtra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v>
      </c>
      <c r="AB72" t="s">
        <v>1178</v>
      </c>
      <c r="AC72" t="s">
        <v>1256</v>
      </c>
      <c r="AD72" s="22" t="s">
        <v>1293</v>
      </c>
      <c r="AE72" s="22" t="str">
        <f t="shared" si="6"/>
        <v>https://membermarkets.github.io/membermarkets-images/img/Dogtra_-_In-Brand_Member_Markets/DogtraBundle-39.jpg</v>
      </c>
      <c r="AF72" t="s">
        <v>1332</v>
      </c>
    </row>
    <row r="73" spans="1:32">
      <c r="A73" s="42" t="s">
        <v>894</v>
      </c>
      <c r="B73" s="15" t="s">
        <v>563</v>
      </c>
      <c r="C73" s="5" t="s">
        <v>575</v>
      </c>
      <c r="D73" s="15">
        <v>234.99</v>
      </c>
      <c r="E73" s="150">
        <v>156.27000000000001</v>
      </c>
      <c r="F73" s="6" t="s">
        <v>596</v>
      </c>
      <c r="G73" s="5" t="s">
        <v>597</v>
      </c>
      <c r="H73" s="15">
        <v>9.99</v>
      </c>
      <c r="I73" s="150">
        <v>7.6</v>
      </c>
      <c r="J73" s="15" t="s">
        <v>554</v>
      </c>
      <c r="S73" s="3" t="str">
        <f t="shared" si="11"/>
        <v>Dogtra ARC Remote Trainer Bundle With Dogtra 1" X 30" Collar Strap - Green</v>
      </c>
      <c r="T73" s="58" t="s">
        <v>1104</v>
      </c>
      <c r="U73" s="48">
        <f t="shared" si="7"/>
        <v>244.98000000000002</v>
      </c>
      <c r="V73" s="32">
        <f t="shared" si="5"/>
        <v>163.87</v>
      </c>
      <c r="W73" s="49" t="str">
        <f t="shared" si="8"/>
        <v>&lt;br&gt;&lt;b&gt;Dogtra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v>
      </c>
      <c r="X73" s="5" t="str">
        <f t="shared" si="10"/>
        <v>This Bundle Contains: 1 Dogtra ARC Remote Trainer + 1 Dogtra 1" X 30" Collar Strap - Green</v>
      </c>
      <c r="Y73" s="60" t="s">
        <v>999</v>
      </c>
      <c r="Z73" t="s">
        <v>656</v>
      </c>
      <c r="AA73" s="52" t="str">
        <f t="shared" si="9"/>
        <v>This Bundle Contains: 1 Dogtra ARC Remote Trainer + 1 Dogtra 1" X 30" Collar Strap - Green&lt;br&gt;&lt;b&gt;Dogtra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v>
      </c>
      <c r="AB73" t="s">
        <v>1179</v>
      </c>
      <c r="AC73" t="s">
        <v>1257</v>
      </c>
      <c r="AD73" s="22" t="s">
        <v>1293</v>
      </c>
      <c r="AE73" s="22" t="str">
        <f t="shared" si="6"/>
        <v>https://membermarkets.github.io/membermarkets-images/img/Dogtra_-_In-Brand_Member_Markets/DogtraBundle-40.jpg</v>
      </c>
      <c r="AF73" t="s">
        <v>1333</v>
      </c>
    </row>
    <row r="74" spans="1:32">
      <c r="A74" s="42" t="s">
        <v>895</v>
      </c>
      <c r="B74" s="15" t="s">
        <v>563</v>
      </c>
      <c r="C74" s="5" t="s">
        <v>575</v>
      </c>
      <c r="D74" s="15">
        <v>234.99</v>
      </c>
      <c r="E74" s="150">
        <v>156.27000000000001</v>
      </c>
      <c r="F74" s="6" t="s">
        <v>611</v>
      </c>
      <c r="G74" s="5" t="s">
        <v>612</v>
      </c>
      <c r="H74" s="15">
        <v>29.99</v>
      </c>
      <c r="I74" s="150">
        <v>22.79</v>
      </c>
      <c r="J74" s="15" t="s">
        <v>544</v>
      </c>
      <c r="S74" s="3" t="str">
        <f t="shared" si="11"/>
        <v>Dogtra ARC Remote Trainer Bundle With Dogtra Auto Charger BC10AUTO Car Charger</v>
      </c>
      <c r="T74" s="58" t="s">
        <v>1105</v>
      </c>
      <c r="U74" s="15">
        <f t="shared" si="7"/>
        <v>264.98</v>
      </c>
      <c r="V74" s="32">
        <f t="shared" si="5"/>
        <v>179.06</v>
      </c>
      <c r="W74" s="5" t="str">
        <f t="shared" si="8"/>
        <v>&lt;br&gt;&lt;b&gt;Dogtra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v>
      </c>
      <c r="X74" s="5" t="str">
        <f t="shared" si="10"/>
        <v>This Bundle Contains: 1 Dogtra ARC Remote Trainer + 1 Dogtra Auto Charger BC10AUTO Car Charger</v>
      </c>
      <c r="Y74" s="60" t="s">
        <v>1000</v>
      </c>
      <c r="Z74" t="s">
        <v>657</v>
      </c>
      <c r="AA74" s="17" t="str">
        <f t="shared" si="9"/>
        <v>This Bundle Contains: 1 Dogtra ARC Remote Trainer + 1 Dogtra Auto Charger BC10AUTO Car Charger&lt;br&gt;&lt;b&gt;Dogtra ARC Remote Trainer&lt;/b&gt;&lt;br&gt;The Dogtra ARC Remote Trainer is a low profile receiver collar that is ergonomically shaped to your dog’s neck.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v>
      </c>
      <c r="AB74" t="s">
        <v>1180</v>
      </c>
      <c r="AC74" t="s">
        <v>1258</v>
      </c>
      <c r="AD74" s="22" t="s">
        <v>1293</v>
      </c>
      <c r="AE74" s="22" t="str">
        <f t="shared" si="6"/>
        <v>https://membermarkets.github.io/membermarkets-images/img/Dogtra_-_In-Brand_Member_Markets/DogtraBundle-41.jpg</v>
      </c>
      <c r="AF74" t="s">
        <v>1334</v>
      </c>
    </row>
    <row r="75" spans="1:32">
      <c r="A75" s="42" t="s">
        <v>896</v>
      </c>
      <c r="B75" s="15" t="s">
        <v>576</v>
      </c>
      <c r="C75" s="5" t="s">
        <v>577</v>
      </c>
      <c r="D75" s="15">
        <v>249.99</v>
      </c>
      <c r="E75" s="150">
        <v>179.54</v>
      </c>
      <c r="F75" s="6" t="s">
        <v>590</v>
      </c>
      <c r="G75" s="5" t="s">
        <v>591</v>
      </c>
      <c r="H75" s="15">
        <v>9.99</v>
      </c>
      <c r="I75" s="150">
        <v>7.6</v>
      </c>
      <c r="J75" s="15" t="s">
        <v>551</v>
      </c>
      <c r="S75" s="3" t="str">
        <f t="shared" si="11"/>
        <v>Dogtra ARC HANDSFREE Remote Trainer with Handsfree Controller Bundle With Dogtra 1" X 30" Collar Strap - Black</v>
      </c>
      <c r="T75" s="58" t="s">
        <v>1106</v>
      </c>
      <c r="U75" s="48">
        <f t="shared" si="7"/>
        <v>259.98</v>
      </c>
      <c r="V75" s="32">
        <f t="shared" si="5"/>
        <v>187.14</v>
      </c>
      <c r="W75" s="49" t="str">
        <f t="shared" si="8"/>
        <v>&lt;br&gt;&lt;b&gt;Dogtra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v>
      </c>
      <c r="X75" s="5" t="str">
        <f t="shared" si="10"/>
        <v>This Bundle Contains: 1 Dogtra ARC HANDSFREE Remote Trainer with Handsfree Controller + 1 Dogtra 1" X 30" Collar Strap - Black</v>
      </c>
      <c r="Y75" s="60" t="s">
        <v>1001</v>
      </c>
      <c r="Z75" t="s">
        <v>658</v>
      </c>
      <c r="AA75" s="52" t="str">
        <f t="shared" si="9"/>
        <v>This Bundle Contains: 1 Dogtra ARC HANDSFREE Remote Trainer with Handsfree Controller + 1 Dogtra 1" X 30" Collar Strap - Black&lt;br&gt;&lt;b&gt;Dogtra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Black&lt;/b&gt;&lt;br&gt; Technical Features for Dogtra 1" X 30" Collar Strap - A metal rollerbuckle is easy to fasten and the metal D-ring allows for quick connection to the leash.&lt;br&gt;</v>
      </c>
      <c r="AB75" t="s">
        <v>1181</v>
      </c>
      <c r="AC75" t="s">
        <v>1259</v>
      </c>
      <c r="AD75" s="22" t="s">
        <v>1293</v>
      </c>
      <c r="AE75" s="22" t="str">
        <f t="shared" si="6"/>
        <v>https://membermarkets.github.io/membermarkets-images/img/Dogtra_-_In-Brand_Member_Markets/DogtraBundle-42.jpg</v>
      </c>
      <c r="AF75" t="s">
        <v>1335</v>
      </c>
    </row>
    <row r="76" spans="1:32">
      <c r="A76" s="42" t="s">
        <v>897</v>
      </c>
      <c r="B76" s="15" t="s">
        <v>576</v>
      </c>
      <c r="C76" s="5" t="s">
        <v>577</v>
      </c>
      <c r="D76" s="15">
        <v>249.99</v>
      </c>
      <c r="E76" s="150">
        <v>179.54</v>
      </c>
      <c r="F76" s="6" t="s">
        <v>592</v>
      </c>
      <c r="G76" s="5" t="s">
        <v>593</v>
      </c>
      <c r="H76" s="15">
        <v>9.99</v>
      </c>
      <c r="I76" s="150">
        <v>7.6</v>
      </c>
      <c r="J76" s="15" t="s">
        <v>552</v>
      </c>
      <c r="S76" s="3" t="str">
        <f t="shared" si="11"/>
        <v>Dogtra ARC HANDSFREE Remote Trainer with Handsfree Controller Bundle With Dogtra 1" X 30" Collar Strap - Orange</v>
      </c>
      <c r="T76" s="58" t="s">
        <v>1107</v>
      </c>
      <c r="U76" s="15">
        <f t="shared" si="7"/>
        <v>259.98</v>
      </c>
      <c r="V76" s="32">
        <f t="shared" si="5"/>
        <v>187.14</v>
      </c>
      <c r="W76" s="5" t="str">
        <f t="shared" si="8"/>
        <v>&lt;br&gt;&lt;b&gt;Dogtra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v>
      </c>
      <c r="X76" s="5" t="str">
        <f t="shared" si="10"/>
        <v>This Bundle Contains: 1 Dogtra ARC HANDSFREE Remote Trainer with Handsfree Controller + 1 Dogtra 1" X 30" Collar Strap - Orange</v>
      </c>
      <c r="Y76" s="60" t="s">
        <v>1002</v>
      </c>
      <c r="Z76" t="s">
        <v>659</v>
      </c>
      <c r="AA76" s="17" t="str">
        <f t="shared" si="9"/>
        <v>This Bundle Contains: 1 Dogtra ARC HANDSFREE Remote Trainer with Handsfree Controller + 1 Dogtra 1" X 30" Collar Strap - Orange&lt;br&gt;&lt;b&gt;Dogtra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Orange&lt;/b&gt;&lt;br&gt; Technical Features for Dogtra 1" X 30" Collar Strap - A metal rollerbuckle is easy to fasten and the metal D-ring allows for quick connection to the leash.&lt;br&gt;</v>
      </c>
      <c r="AB76" t="s">
        <v>1182</v>
      </c>
      <c r="AC76" t="s">
        <v>1260</v>
      </c>
      <c r="AD76" s="22" t="s">
        <v>1293</v>
      </c>
      <c r="AE76" s="22" t="str">
        <f t="shared" si="6"/>
        <v>https://membermarkets.github.io/membermarkets-images/img/Dogtra_-_In-Brand_Member_Markets/DogtraBundle-43.jpg</v>
      </c>
      <c r="AF76" t="s">
        <v>1336</v>
      </c>
    </row>
    <row r="77" spans="1:32">
      <c r="A77" s="42" t="s">
        <v>898</v>
      </c>
      <c r="B77" s="15" t="s">
        <v>576</v>
      </c>
      <c r="C77" s="5" t="s">
        <v>577</v>
      </c>
      <c r="D77" s="15">
        <v>249.99</v>
      </c>
      <c r="E77" s="150">
        <v>179.54</v>
      </c>
      <c r="F77" s="6" t="s">
        <v>594</v>
      </c>
      <c r="G77" s="5" t="s">
        <v>595</v>
      </c>
      <c r="H77" s="15">
        <v>9.99</v>
      </c>
      <c r="I77" s="150">
        <v>7.6</v>
      </c>
      <c r="J77" s="15" t="s">
        <v>553</v>
      </c>
      <c r="S77" s="3" t="str">
        <f t="shared" si="11"/>
        <v>Dogtra ARC HANDSFREE Remote Trainer with Handsfree Controller Bundle With Dogtra 1" X 30" Collar Strap - Blue</v>
      </c>
      <c r="T77" s="58" t="s">
        <v>1108</v>
      </c>
      <c r="U77" s="48">
        <f t="shared" si="7"/>
        <v>259.98</v>
      </c>
      <c r="V77" s="32">
        <f t="shared" si="5"/>
        <v>187.14</v>
      </c>
      <c r="W77" s="49" t="str">
        <f t="shared" si="8"/>
        <v>&lt;br&gt;&lt;b&gt;Dogtra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v>
      </c>
      <c r="X77" s="5" t="str">
        <f t="shared" si="10"/>
        <v>This Bundle Contains: 1 Dogtra ARC HANDSFREE Remote Trainer with Handsfree Controller + 1 Dogtra 1" X 30" Collar Strap - Blue</v>
      </c>
      <c r="Y77" s="60" t="s">
        <v>1003</v>
      </c>
      <c r="Z77" t="s">
        <v>660</v>
      </c>
      <c r="AA77" s="52" t="str">
        <f t="shared" si="9"/>
        <v>This Bundle Contains: 1 Dogtra ARC HANDSFREE Remote Trainer with Handsfree Controller + 1 Dogtra 1" X 30" Collar Strap - Blue&lt;br&gt;&lt;b&gt;Dogtra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Blue&lt;/b&gt;&lt;br&gt; Technical Features for Dogtra 1" X 30" Collar Strap - A metal rollerbuckle is easy to fasten and the metal D-ring allows for quick connection to the leash.&lt;br&gt;</v>
      </c>
      <c r="AB77" t="s">
        <v>1183</v>
      </c>
      <c r="AC77" t="s">
        <v>1261</v>
      </c>
      <c r="AD77" s="22" t="s">
        <v>1293</v>
      </c>
      <c r="AE77" s="22" t="str">
        <f t="shared" si="6"/>
        <v>https://membermarkets.github.io/membermarkets-images/img/Dogtra_-_In-Brand_Member_Markets/DogtraBundle-44.jpg</v>
      </c>
      <c r="AF77" t="s">
        <v>1337</v>
      </c>
    </row>
    <row r="78" spans="1:32">
      <c r="A78" s="42" t="s">
        <v>899</v>
      </c>
      <c r="B78" s="15" t="s">
        <v>576</v>
      </c>
      <c r="C78" s="5" t="s">
        <v>577</v>
      </c>
      <c r="D78" s="15">
        <v>249.99</v>
      </c>
      <c r="E78" s="150">
        <v>179.54</v>
      </c>
      <c r="F78" s="6" t="s">
        <v>596</v>
      </c>
      <c r="G78" s="5" t="s">
        <v>597</v>
      </c>
      <c r="H78" s="15">
        <v>9.99</v>
      </c>
      <c r="I78" s="150">
        <v>7.6</v>
      </c>
      <c r="J78" s="15" t="s">
        <v>554</v>
      </c>
      <c r="S78" s="3" t="str">
        <f t="shared" si="11"/>
        <v>Dogtra ARC HANDSFREE Remote Trainer with Handsfree Controller Bundle With Dogtra 1" X 30" Collar Strap - Green</v>
      </c>
      <c r="T78" s="58" t="s">
        <v>1109</v>
      </c>
      <c r="U78" s="15">
        <f t="shared" si="7"/>
        <v>259.98</v>
      </c>
      <c r="V78" s="32">
        <f t="shared" si="5"/>
        <v>187.14</v>
      </c>
      <c r="W78" s="5" t="str">
        <f t="shared" si="8"/>
        <v>&lt;br&gt;&lt;b&gt;Dogtra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v>
      </c>
      <c r="X78" s="5" t="str">
        <f t="shared" si="10"/>
        <v>This Bundle Contains: 1 Dogtra ARC HANDSFREE Remote Trainer with Handsfree Controller + 1 Dogtra 1" X 30" Collar Strap - Green</v>
      </c>
      <c r="Y78" s="60" t="s">
        <v>1004</v>
      </c>
      <c r="Z78" t="s">
        <v>661</v>
      </c>
      <c r="AA78" s="17" t="str">
        <f t="shared" si="9"/>
        <v>This Bundle Contains: 1 Dogtra ARC HANDSFREE Remote Trainer with Handsfree Controller + 1 Dogtra 1" X 30" Collar Strap - Green&lt;br&gt;&lt;b&gt;Dogtra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1" X 30" Collar Strap - Green&lt;/b&gt;&lt;br&gt; Technical Features for Dogtra 1" X 30" Collar Strap - A metal rollerbuckle is easy to fasten and the metal D-ring allows for quick connection to the leash.&lt;br&gt;</v>
      </c>
      <c r="AB78" t="s">
        <v>1184</v>
      </c>
      <c r="AC78" t="s">
        <v>1262</v>
      </c>
      <c r="AD78" s="22" t="s">
        <v>1293</v>
      </c>
      <c r="AE78" s="22" t="str">
        <f t="shared" si="6"/>
        <v>https://membermarkets.github.io/membermarkets-images/img/Dogtra_-_In-Brand_Member_Markets/DogtraBundle-45.jpg</v>
      </c>
      <c r="AF78" t="s">
        <v>1338</v>
      </c>
    </row>
    <row r="79" spans="1:32" s="131" customFormat="1">
      <c r="A79" s="130" t="s">
        <v>900</v>
      </c>
      <c r="B79" s="77" t="s">
        <v>576</v>
      </c>
      <c r="C79" s="78" t="s">
        <v>577</v>
      </c>
      <c r="D79" s="77">
        <v>249.99</v>
      </c>
      <c r="E79" s="150">
        <v>179.54</v>
      </c>
      <c r="F79" s="77" t="s">
        <v>611</v>
      </c>
      <c r="G79" s="78" t="s">
        <v>612</v>
      </c>
      <c r="H79" s="77">
        <v>29.99</v>
      </c>
      <c r="I79" s="150">
        <v>22.79</v>
      </c>
      <c r="J79" s="77" t="s">
        <v>544</v>
      </c>
      <c r="S79" s="77" t="str">
        <f t="shared" si="11"/>
        <v>Dogtra ARC HANDSFREE Remote Trainer with Handsfree Controller Bundle With Dogtra Auto Charger BC10AUTO Car Charger</v>
      </c>
      <c r="T79" s="131" t="s">
        <v>1110</v>
      </c>
      <c r="U79" s="132">
        <f t="shared" si="7"/>
        <v>279.98</v>
      </c>
      <c r="V79" s="32">
        <f t="shared" si="5"/>
        <v>202.32999999999998</v>
      </c>
      <c r="W79" s="133" t="str">
        <f t="shared" si="8"/>
        <v>&lt;br&gt;&lt;b&gt;Dogtra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v>
      </c>
      <c r="X79" s="78" t="str">
        <f t="shared" si="10"/>
        <v>This Bundle Contains: 1 Dogtra ARC HANDSFREE Remote Trainer with Handsfree Controller + 1 Dogtra Auto Charger BC10AUTO Car Charger</v>
      </c>
      <c r="Y79" s="131" t="s">
        <v>1005</v>
      </c>
      <c r="Z79" s="131" t="s">
        <v>662</v>
      </c>
      <c r="AA79" s="134" t="str">
        <f t="shared" si="9"/>
        <v>This Bundle Contains: 1 Dogtra ARC HANDSFREE Remote Trainer with Handsfree Controller + 1 Dogtra Auto Charger BC10AUTO Car Charger&lt;br&gt;&lt;b&gt;Dogtra ARC HANDSFREE Remote Trainer with Handsfree Controller&lt;/b&gt;&lt;br&gt;The Dogtra ARC HANDSFREE is a e-collar Remote Trainer with a low profile receiver collar that is ergonomically shaped to your dog’s neck. The main thing in the ARC HANDSFREE is the Handsfree Remote Controller, which gives you the freedom to multitask and have discrete control. The checkered grips on the handheld transmitter allow you to always have a firm grip of the training at hand. The ARC is a low to medium output e-collar designed for all breeds with medium to soft temperaments.&lt;br&gt;&lt;br&gt;&lt;b&gt;Dogtra Auto Charger BC10AUTO Car Charger&lt;/b&gt;&lt;br&gt;The Dogtra BC10 Auto is a replacement battery charger for 1902S, 2300, 2500T&amp;B, 3500 series dog training collars.&lt;br&gt;</v>
      </c>
      <c r="AB79" s="131" t="s">
        <v>1185</v>
      </c>
      <c r="AC79" s="131" t="s">
        <v>1263</v>
      </c>
      <c r="AD79" s="135" t="s">
        <v>1293</v>
      </c>
      <c r="AE79" s="135" t="str">
        <f t="shared" si="6"/>
        <v>https://membermarkets.github.io/membermarkets-images/img/Dogtra_-_In-Brand_Member_Markets/DogtraBundle-46.jpg</v>
      </c>
      <c r="AF79" s="131" t="s">
        <v>1339</v>
      </c>
    </row>
    <row r="80" spans="1:32">
      <c r="A80" s="42" t="s">
        <v>901</v>
      </c>
      <c r="B80" s="15" t="s">
        <v>578</v>
      </c>
      <c r="C80" s="5" t="s">
        <v>580</v>
      </c>
      <c r="D80" s="15">
        <v>84.99</v>
      </c>
      <c r="E80" s="150">
        <v>56.52</v>
      </c>
      <c r="F80" s="6" t="s">
        <v>598</v>
      </c>
      <c r="G80" s="5" t="s">
        <v>599</v>
      </c>
      <c r="H80" s="15">
        <v>9.99</v>
      </c>
      <c r="I80" s="150">
        <v>7.6</v>
      </c>
      <c r="J80" s="15" t="s">
        <v>546</v>
      </c>
      <c r="S80" s="3" t="str">
        <f t="shared" si="11"/>
        <v>Dogtra YS300 No Bark Collar Bundle With Dogtra 3/4" X 24" Collar Strap - Black</v>
      </c>
      <c r="T80" s="58" t="s">
        <v>1111</v>
      </c>
      <c r="U80" s="15">
        <f t="shared" si="7"/>
        <v>94.97999999999999</v>
      </c>
      <c r="V80" s="32">
        <f t="shared" si="5"/>
        <v>64.12</v>
      </c>
      <c r="W80" s="5" t="str">
        <f t="shared" si="8"/>
        <v>&lt;br&gt;&lt;b&gt;Dogtra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included&lt;br&gt;&lt;br&gt;&lt;b&gt;3/4" X 24" Collar Strap - Black&lt;/b&gt;&lt;br&gt; Technical Features for Dogtra 3/4" x 28" Collar Strap - A metal rollerbuckle is easy to fasten and the metal D-ring allows for quick connection to the leash.&lt;br&gt;</v>
      </c>
      <c r="X80" s="5" t="str">
        <f t="shared" si="10"/>
        <v>This Bundle Contains: 1 Dogtra YS300 No Bark Collar + 1 Dogtra 3/4" X 24" Collar Strap - Black</v>
      </c>
      <c r="Y80" s="60" t="s">
        <v>1006</v>
      </c>
      <c r="Z80" t="s">
        <v>663</v>
      </c>
      <c r="AA80" s="17" t="str">
        <f t="shared" si="9"/>
        <v>This Bundle Contains: 1 Dogtra YS300 No Bark Collar + 1 Dogtra 3/4" X 24" Collar Strap - Black&lt;br&gt;&lt;b&gt;Dogtra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included&lt;br&gt;&lt;br&gt;&lt;b&gt;3/4" X 24" Collar Strap - Black&lt;/b&gt;&lt;br&gt; Technical Features for Dogtra 3/4" x 28" Collar Strap - A metal rollerbuckle is easy to fasten and the metal D-ring allows for quick connection to the leash.&lt;br&gt;</v>
      </c>
      <c r="AB80" t="s">
        <v>1186</v>
      </c>
      <c r="AC80" t="s">
        <v>1264</v>
      </c>
      <c r="AD80" s="22" t="s">
        <v>1293</v>
      </c>
      <c r="AE80" s="22" t="str">
        <f t="shared" si="6"/>
        <v>https://membermarkets.github.io/membermarkets-images/img/Dogtra_-_In-Brand_Member_Markets/DogtraBundle-47.jpg</v>
      </c>
      <c r="AF80" t="s">
        <v>1340</v>
      </c>
    </row>
    <row r="81" spans="1:32">
      <c r="A81" s="42" t="s">
        <v>902</v>
      </c>
      <c r="B81" s="15" t="s">
        <v>578</v>
      </c>
      <c r="C81" s="5" t="s">
        <v>580</v>
      </c>
      <c r="D81" s="15">
        <v>84.99</v>
      </c>
      <c r="E81" s="150">
        <v>56.52</v>
      </c>
      <c r="F81" s="6" t="s">
        <v>609</v>
      </c>
      <c r="G81" s="5" t="s">
        <v>610</v>
      </c>
      <c r="H81" s="15">
        <v>29.99</v>
      </c>
      <c r="I81" s="150">
        <v>7.6</v>
      </c>
      <c r="J81" s="15" t="s">
        <v>543</v>
      </c>
      <c r="S81" s="3" t="str">
        <f t="shared" si="11"/>
        <v>Dogtra YS300 No Bark Collar Bundle With Dogtra BC5AUTO Auto Charger</v>
      </c>
      <c r="T81" s="58" t="s">
        <v>1112</v>
      </c>
      <c r="U81" s="48">
        <f t="shared" si="7"/>
        <v>114.97999999999999</v>
      </c>
      <c r="V81" s="32">
        <f t="shared" si="5"/>
        <v>64.12</v>
      </c>
      <c r="W81" s="49" t="str">
        <f t="shared" si="8"/>
        <v>&lt;br&gt;&lt;b&gt;Dogtra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included&lt;br&gt;&lt;br&gt;&lt;b&gt;Dogtra BC5AUTO Auto Charger&lt;/b&gt;&lt;br&gt;The Dogtra BC5AUTO is a 5 Volt battery charger for lithium-polymer batteries. It works with 200C, 280C, EF-3000 Gold receiver iQ Series dog training collars.&lt;br&gt;</v>
      </c>
      <c r="X81" s="5" t="str">
        <f t="shared" si="10"/>
        <v>This Bundle Contains: 1 Dogtra YS300 No Bark Collar + 1 Dogtra BC5AUTO Auto Charger</v>
      </c>
      <c r="Y81" s="60" t="s">
        <v>1007</v>
      </c>
      <c r="Z81" t="s">
        <v>664</v>
      </c>
      <c r="AA81" s="52" t="str">
        <f t="shared" si="9"/>
        <v>This Bundle Contains: 1 Dogtra YS300 No Bark Collar + 1 Dogtra BC5AUTO Auto Charger&lt;br&gt;&lt;b&gt;Dogtra YS300 No Bark Collar&lt;/b&gt;&lt;br&gt;YS300 No-Bark Collar. For dogs 10 pounds and up. Bark recognition; distinguishes bark from surrounding noises. 6 intensity levels. Non-electrical stimulation warning. 2-hour rapid charge Lithium Polymer batteries. LED battery life indicator. Fully waterproof. Charger included&lt;br&gt;&lt;br&gt;&lt;b&gt;Dogtra BC5AUTO Auto Charger&lt;/b&gt;&lt;br&gt;The Dogtra BC5AUTO is a 5 Volt battery charger for lithium-polymer batteries. It works with 200C, 280C, EF-3000 Gold receiver iQ Series dog training collars.&lt;br&gt;</v>
      </c>
      <c r="AB81" t="s">
        <v>1187</v>
      </c>
      <c r="AC81" t="s">
        <v>1265</v>
      </c>
      <c r="AD81" s="22" t="s">
        <v>1293</v>
      </c>
      <c r="AE81" s="22" t="str">
        <f t="shared" si="6"/>
        <v>https://membermarkets.github.io/membermarkets-images/img/Dogtra_-_In-Brand_Member_Markets/DogtraBundle-48.jpg</v>
      </c>
      <c r="AF81" t="s">
        <v>1341</v>
      </c>
    </row>
    <row r="82" spans="1:32">
      <c r="A82" s="42" t="s">
        <v>903</v>
      </c>
      <c r="B82" s="15" t="s">
        <v>579</v>
      </c>
      <c r="C82" s="5" t="s">
        <v>581</v>
      </c>
      <c r="D82" s="15">
        <v>89.99</v>
      </c>
      <c r="E82" s="150">
        <v>59.84</v>
      </c>
      <c r="F82" s="6" t="s">
        <v>590</v>
      </c>
      <c r="G82" s="5" t="s">
        <v>591</v>
      </c>
      <c r="H82" s="15">
        <v>9.99</v>
      </c>
      <c r="I82" s="150">
        <v>7.6</v>
      </c>
      <c r="J82" s="15" t="s">
        <v>551</v>
      </c>
      <c r="S82" s="3" t="str">
        <f t="shared" si="11"/>
        <v>Dogtra YS600 No Bark Collar Bundle With Dogtra 1" X 30" Collar Strap - Black</v>
      </c>
      <c r="T82" s="58" t="s">
        <v>1113</v>
      </c>
      <c r="U82" s="15">
        <f t="shared" si="7"/>
        <v>99.97999999999999</v>
      </c>
      <c r="V82" s="32">
        <f t="shared" si="5"/>
        <v>67.44</v>
      </c>
      <c r="W82" s="5" t="str">
        <f t="shared" si="8"/>
        <v>&lt;br&gt;&lt;b&gt;Dogtra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Black&lt;/b&gt;&lt;br&gt; Technical Features for Dogtra 1" X 30" Collar Strap - A metal rollerbuckle is easy to fasten and the metal D-ring allows for quick connection to the leash.&lt;br&gt;</v>
      </c>
      <c r="X82" s="5" t="str">
        <f t="shared" si="10"/>
        <v>This Bundle Contains: 1 Dogtra YS600 No Bark Collar + 1 Dogtra 1" X 30" Collar Strap - Black</v>
      </c>
      <c r="Y82" s="60" t="s">
        <v>1008</v>
      </c>
      <c r="Z82" t="s">
        <v>665</v>
      </c>
      <c r="AA82" s="17" t="str">
        <f t="shared" si="9"/>
        <v>This Bundle Contains: 1 Dogtra YS600 No Bark Collar + 1 Dogtra 1" X 30" Collar Strap - Black&lt;br&gt;&lt;b&gt;Dogtra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Black&lt;/b&gt;&lt;br&gt; Technical Features for Dogtra 1" X 30" Collar Strap - A metal rollerbuckle is easy to fasten and the metal D-ring allows for quick connection to the leash.&lt;br&gt;</v>
      </c>
      <c r="AB82" t="s">
        <v>1188</v>
      </c>
      <c r="AC82" t="s">
        <v>1266</v>
      </c>
      <c r="AD82" s="22" t="s">
        <v>1293</v>
      </c>
      <c r="AE82" s="22" t="str">
        <f t="shared" si="6"/>
        <v>https://membermarkets.github.io/membermarkets-images/img/Dogtra_-_In-Brand_Member_Markets/DogtraBundle-49.jpg</v>
      </c>
      <c r="AF82" t="s">
        <v>1342</v>
      </c>
    </row>
    <row r="83" spans="1:32">
      <c r="A83" s="42" t="s">
        <v>904</v>
      </c>
      <c r="B83" s="15" t="s">
        <v>579</v>
      </c>
      <c r="C83" s="5" t="s">
        <v>581</v>
      </c>
      <c r="D83" s="15">
        <v>89.99</v>
      </c>
      <c r="E83" s="150">
        <v>59.84</v>
      </c>
      <c r="F83" s="6" t="s">
        <v>592</v>
      </c>
      <c r="G83" s="5" t="s">
        <v>593</v>
      </c>
      <c r="H83" s="15">
        <v>9.99</v>
      </c>
      <c r="I83" s="150">
        <v>7.6</v>
      </c>
      <c r="J83" s="15" t="s">
        <v>552</v>
      </c>
      <c r="S83" s="3" t="str">
        <f t="shared" si="11"/>
        <v>Dogtra YS600 No Bark Collar Bundle With Dogtra 1" X 30" Collar Strap - Orange</v>
      </c>
      <c r="T83" s="58" t="s">
        <v>1114</v>
      </c>
      <c r="U83" s="48">
        <f t="shared" si="7"/>
        <v>99.97999999999999</v>
      </c>
      <c r="V83" s="32">
        <f t="shared" si="5"/>
        <v>67.44</v>
      </c>
      <c r="W83" s="49" t="str">
        <f t="shared" si="8"/>
        <v>&lt;br&gt;&lt;b&gt;Dogtra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Orange&lt;/b&gt;&lt;br&gt; Technical Features for Dogtra 1" X 30" Collar Strap - A metal rollerbuckle is easy to fasten and the metal D-ring allows for quick connection to the leash.&lt;br&gt;</v>
      </c>
      <c r="X83" s="5" t="str">
        <f t="shared" si="10"/>
        <v>This Bundle Contains: 1 Dogtra YS600 No Bark Collar + 1 Dogtra 1" X 30" Collar Strap - Orange</v>
      </c>
      <c r="Y83" s="60" t="s">
        <v>1009</v>
      </c>
      <c r="Z83" t="s">
        <v>666</v>
      </c>
      <c r="AA83" s="52" t="str">
        <f t="shared" si="9"/>
        <v>This Bundle Contains: 1 Dogtra YS600 No Bark Collar + 1 Dogtra 1" X 30" Collar Strap - Orange&lt;br&gt;&lt;b&gt;Dogtra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Orange&lt;/b&gt;&lt;br&gt; Technical Features for Dogtra 1" X 30" Collar Strap - A metal rollerbuckle is easy to fasten and the metal D-ring allows for quick connection to the leash.&lt;br&gt;</v>
      </c>
      <c r="AB83" t="s">
        <v>1189</v>
      </c>
      <c r="AC83" t="s">
        <v>1267</v>
      </c>
      <c r="AD83" s="22" t="s">
        <v>1293</v>
      </c>
      <c r="AE83" s="22" t="str">
        <f t="shared" si="6"/>
        <v>https://membermarkets.github.io/membermarkets-images/img/Dogtra_-_In-Brand_Member_Markets/DogtraBundle-50.jpg</v>
      </c>
      <c r="AF83" t="s">
        <v>1343</v>
      </c>
    </row>
    <row r="84" spans="1:32">
      <c r="A84" s="42" t="s">
        <v>905</v>
      </c>
      <c r="B84" s="15" t="s">
        <v>579</v>
      </c>
      <c r="C84" s="5" t="s">
        <v>581</v>
      </c>
      <c r="D84" s="15">
        <v>89.99</v>
      </c>
      <c r="E84" s="150">
        <v>59.84</v>
      </c>
      <c r="F84" s="6" t="s">
        <v>594</v>
      </c>
      <c r="G84" s="5" t="s">
        <v>595</v>
      </c>
      <c r="H84" s="15">
        <v>9.99</v>
      </c>
      <c r="I84" s="150">
        <v>7.6</v>
      </c>
      <c r="J84" s="15" t="s">
        <v>553</v>
      </c>
      <c r="S84" s="3" t="str">
        <f t="shared" si="11"/>
        <v>Dogtra YS600 No Bark Collar Bundle With Dogtra 1" X 30" Collar Strap - Blue</v>
      </c>
      <c r="T84" s="58" t="s">
        <v>1115</v>
      </c>
      <c r="U84" s="15">
        <f t="shared" si="7"/>
        <v>99.97999999999999</v>
      </c>
      <c r="V84" s="32">
        <f t="shared" si="5"/>
        <v>67.44</v>
      </c>
      <c r="W84" s="5" t="str">
        <f t="shared" si="8"/>
        <v>&lt;br&gt;&lt;b&gt;Dogtra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Blue&lt;/b&gt;&lt;br&gt; Technical Features for Dogtra 1" X 30" Collar Strap - A metal rollerbuckle is easy to fasten and the metal D-ring allows for quick connection to the leash.&lt;br&gt;</v>
      </c>
      <c r="X84" s="5" t="str">
        <f t="shared" si="10"/>
        <v>This Bundle Contains: 1 Dogtra YS600 No Bark Collar + 1 Dogtra 1" X 30" Collar Strap - Blue</v>
      </c>
      <c r="Y84" s="60" t="s">
        <v>1010</v>
      </c>
      <c r="Z84" t="s">
        <v>667</v>
      </c>
      <c r="AA84" s="17" t="str">
        <f t="shared" si="9"/>
        <v>This Bundle Contains: 1 Dogtra YS600 No Bark Collar + 1 Dogtra 1" X 30" Collar Strap - Blue&lt;br&gt;&lt;b&gt;Dogtra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Blue&lt;/b&gt;&lt;br&gt; Technical Features for Dogtra 1" X 30" Collar Strap - A metal rollerbuckle is easy to fasten and the metal D-ring allows for quick connection to the leash.&lt;br&gt;</v>
      </c>
      <c r="AB84" t="s">
        <v>1190</v>
      </c>
      <c r="AC84" t="s">
        <v>1268</v>
      </c>
      <c r="AD84" s="22" t="s">
        <v>1293</v>
      </c>
      <c r="AE84" s="22" t="str">
        <f t="shared" si="6"/>
        <v>https://membermarkets.github.io/membermarkets-images/img/Dogtra_-_In-Brand_Member_Markets/DogtraBundle-51.jpg</v>
      </c>
      <c r="AF84" t="s">
        <v>1344</v>
      </c>
    </row>
    <row r="85" spans="1:32">
      <c r="A85" s="42" t="s">
        <v>906</v>
      </c>
      <c r="B85" s="15" t="s">
        <v>579</v>
      </c>
      <c r="C85" s="5" t="s">
        <v>581</v>
      </c>
      <c r="D85" s="15">
        <v>89.99</v>
      </c>
      <c r="E85" s="150">
        <v>59.84</v>
      </c>
      <c r="F85" s="6" t="s">
        <v>596</v>
      </c>
      <c r="G85" s="5" t="s">
        <v>597</v>
      </c>
      <c r="H85" s="15">
        <v>9.99</v>
      </c>
      <c r="I85" s="150">
        <v>7.6</v>
      </c>
      <c r="J85" s="15" t="s">
        <v>554</v>
      </c>
      <c r="S85" s="3" t="str">
        <f t="shared" si="11"/>
        <v>Dogtra YS600 No Bark Collar Bundle With Dogtra 1" X 30" Collar Strap - Green</v>
      </c>
      <c r="T85" s="58" t="s">
        <v>1116</v>
      </c>
      <c r="U85" s="48">
        <f t="shared" si="7"/>
        <v>99.97999999999999</v>
      </c>
      <c r="V85" s="32">
        <f t="shared" si="5"/>
        <v>67.44</v>
      </c>
      <c r="W85" s="49" t="str">
        <f t="shared" si="8"/>
        <v>&lt;br&gt;&lt;b&gt;Dogtra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Green&lt;/b&gt;&lt;br&gt; Technical Features for Dogtra 1" X 30" Collar Strap - A metal rollerbuckle is easy to fasten and the metal D-ring allows for quick connection to the leash.&lt;br&gt;</v>
      </c>
      <c r="X85" s="5" t="str">
        <f t="shared" si="10"/>
        <v>This Bundle Contains: 1 Dogtra YS600 No Bark Collar + 1 Dogtra 1" X 30" Collar Strap - Green</v>
      </c>
      <c r="Y85" s="60" t="s">
        <v>1011</v>
      </c>
      <c r="Z85" t="s">
        <v>668</v>
      </c>
      <c r="AA85" s="52" t="str">
        <f t="shared" si="9"/>
        <v>This Bundle Contains: 1 Dogtra YS600 No Bark Collar + 1 Dogtra 1" X 30" Collar Strap - Green&lt;br&gt;&lt;b&gt;Dogtra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1" X 30" Collar Strap - Green&lt;/b&gt;&lt;br&gt; Technical Features for Dogtra 1" X 30" Collar Strap - A metal rollerbuckle is easy to fasten and the metal D-ring allows for quick connection to the leash.&lt;br&gt;</v>
      </c>
      <c r="AB85" t="s">
        <v>1191</v>
      </c>
      <c r="AC85" t="s">
        <v>1269</v>
      </c>
      <c r="AD85" s="22" t="s">
        <v>1293</v>
      </c>
      <c r="AE85" s="22" t="str">
        <f t="shared" si="6"/>
        <v>https://membermarkets.github.io/membermarkets-images/img/Dogtra_-_In-Brand_Member_Markets/DogtraBundle-52.jpg</v>
      </c>
      <c r="AF85" t="s">
        <v>1345</v>
      </c>
    </row>
    <row r="86" spans="1:32">
      <c r="A86" s="42" t="s">
        <v>907</v>
      </c>
      <c r="B86" s="15" t="s">
        <v>579</v>
      </c>
      <c r="C86" s="5" t="s">
        <v>581</v>
      </c>
      <c r="D86" s="15">
        <v>89.99</v>
      </c>
      <c r="E86" s="150">
        <v>59.84</v>
      </c>
      <c r="F86" s="6" t="s">
        <v>609</v>
      </c>
      <c r="G86" s="5" t="s">
        <v>610</v>
      </c>
      <c r="H86" s="15">
        <v>29.99</v>
      </c>
      <c r="I86" s="150">
        <v>22.79</v>
      </c>
      <c r="J86" s="15" t="s">
        <v>543</v>
      </c>
      <c r="S86" s="3" t="str">
        <f t="shared" si="11"/>
        <v>Dogtra YS600 No Bark Collar Bundle With Dogtra BC5AUTO Auto Charger</v>
      </c>
      <c r="T86" s="58" t="s">
        <v>1117</v>
      </c>
      <c r="U86" s="15">
        <f t="shared" si="7"/>
        <v>119.97999999999999</v>
      </c>
      <c r="V86" s="32">
        <f t="shared" si="5"/>
        <v>82.63</v>
      </c>
      <c r="W86" s="5" t="str">
        <f t="shared" si="8"/>
        <v>&lt;br&gt;&lt;b&gt;Dogtra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BC5AUTO Auto Charger&lt;/b&gt;&lt;br&gt;The Dogtra BC5AUTO is a 5 Volt battery charger for lithium-polymer batteries. It works with 200C, 280C, EF-3000 Gold receiver iQ Series dog training collars.&lt;br&gt;</v>
      </c>
      <c r="X86" s="5" t="str">
        <f t="shared" si="10"/>
        <v>This Bundle Contains: 1 Dogtra YS600 No Bark Collar + 1 Dogtra BC5AUTO Auto Charger</v>
      </c>
      <c r="Y86" s="60" t="s">
        <v>1012</v>
      </c>
      <c r="Z86" t="s">
        <v>669</v>
      </c>
      <c r="AA86" s="17" t="str">
        <f t="shared" si="9"/>
        <v>This Bundle Contains: 1 Dogtra YS600 No Bark Collar + 1 Dogtra BC5AUTO Auto Charger&lt;br&gt;&lt;b&gt;Dogtra YS600 No Bark Collar&lt;/b&gt;&lt;br&gt;Ultra-Compact Receiver/Collar. Water Resistant Receiver/Collar. Vocal Cord Sensor. Low to Medium Power Stimulation. Stimulation Levels 1-6. For Dogs as Small as 10 lbs.. Enhanced contact points. Superior advanced bark sensor.. Pager vibration feature.. 2 hour rapid charge batteries. Replaceable Coin Lithium Batteries Included. Built-in Accelerometer Bark Sensor. Perfect for dogs that are 35 lbs. or more&lt;br&gt;&lt;br&gt;&lt;b&gt;Dogtra BC5AUTO Auto Charger&lt;/b&gt;&lt;br&gt;The Dogtra BC5AUTO is a 5 Volt battery charger for lithium-polymer batteries. It works with 200C, 280C, EF-3000 Gold receiver iQ Series dog training collars.&lt;br&gt;</v>
      </c>
      <c r="AB86" t="s">
        <v>1192</v>
      </c>
      <c r="AC86" t="s">
        <v>1270</v>
      </c>
      <c r="AD86" s="22" t="s">
        <v>1293</v>
      </c>
      <c r="AE86" s="22" t="str">
        <f t="shared" si="6"/>
        <v>https://membermarkets.github.io/membermarkets-images/img/Dogtra_-_In-Brand_Member_Markets/DogtraBundle-53.jpg</v>
      </c>
      <c r="AF86" t="s">
        <v>1346</v>
      </c>
    </row>
    <row r="87" spans="1:32">
      <c r="A87" s="42" t="s">
        <v>908</v>
      </c>
      <c r="B87" s="15" t="s">
        <v>572</v>
      </c>
      <c r="C87" s="5" t="s">
        <v>600</v>
      </c>
      <c r="D87" s="15">
        <v>189.99</v>
      </c>
      <c r="E87" s="150">
        <v>126.34</v>
      </c>
      <c r="F87" s="15" t="s">
        <v>582</v>
      </c>
      <c r="G87" s="5" t="s">
        <v>586</v>
      </c>
      <c r="H87" s="15">
        <v>9.99</v>
      </c>
      <c r="I87" s="150">
        <v>7.6</v>
      </c>
      <c r="J87" s="15" t="s">
        <v>547</v>
      </c>
      <c r="S87" s="3" t="str">
        <f t="shared" si="11"/>
        <v>Dogtra 200C Remote Trainer Bundle With Dogtra 3/4" x 28" Collar Strap - Black</v>
      </c>
      <c r="T87" s="58" t="s">
        <v>1118</v>
      </c>
      <c r="U87" s="48">
        <f t="shared" si="7"/>
        <v>199.98000000000002</v>
      </c>
      <c r="V87" s="32">
        <f t="shared" si="5"/>
        <v>133.94</v>
      </c>
      <c r="W87" s="49" t="str">
        <f t="shared" si="8"/>
        <v>&lt;br&gt;&lt;b&gt;Dogtra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v>
      </c>
      <c r="X87" s="5" t="str">
        <f t="shared" si="10"/>
        <v>This Bundle Contains: 1 Dogtra 200C Remote Trainer + 1 Dogtra 3/4" x 28" Collar Strap - Black</v>
      </c>
      <c r="Y87" s="60" t="s">
        <v>1013</v>
      </c>
      <c r="Z87" t="s">
        <v>670</v>
      </c>
      <c r="AA87" s="52" t="str">
        <f t="shared" si="9"/>
        <v>This Bundle Contains: 1 Dogtra 200C Remote Trainer + 1 Dogtra 3/4" x 28" Collar Strap - Black&lt;br&gt;&lt;b&gt;Dogtra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v>
      </c>
      <c r="AB87" t="s">
        <v>1193</v>
      </c>
      <c r="AC87" t="s">
        <v>1271</v>
      </c>
      <c r="AD87" s="22" t="s">
        <v>1293</v>
      </c>
      <c r="AE87" s="22" t="str">
        <f t="shared" si="6"/>
        <v>https://membermarkets.github.io/membermarkets-images/img/Dogtra_-_In-Brand_Member_Markets/DogtraBundle-54.jpg</v>
      </c>
      <c r="AF87" t="s">
        <v>1347</v>
      </c>
    </row>
    <row r="88" spans="1:32">
      <c r="A88" s="42" t="s">
        <v>909</v>
      </c>
      <c r="B88" s="15" t="s">
        <v>572</v>
      </c>
      <c r="C88" s="5" t="s">
        <v>600</v>
      </c>
      <c r="D88" s="15">
        <v>189.99</v>
      </c>
      <c r="E88" s="150">
        <v>126.34</v>
      </c>
      <c r="F88" s="15" t="s">
        <v>583</v>
      </c>
      <c r="G88" s="5" t="s">
        <v>587</v>
      </c>
      <c r="H88" s="15">
        <v>9.99</v>
      </c>
      <c r="I88" s="150">
        <v>7.6</v>
      </c>
      <c r="J88" s="15" t="s">
        <v>548</v>
      </c>
      <c r="S88" s="3" t="str">
        <f t="shared" si="11"/>
        <v>Dogtra 200C Remote Trainer Bundle With Dogtra 3/4" x 28" Collar Strap - Orange</v>
      </c>
      <c r="T88" s="58" t="s">
        <v>1119</v>
      </c>
      <c r="U88" s="15">
        <f t="shared" si="7"/>
        <v>199.98000000000002</v>
      </c>
      <c r="V88" s="32">
        <f t="shared" si="5"/>
        <v>133.94</v>
      </c>
      <c r="W88" s="5" t="str">
        <f t="shared" si="8"/>
        <v>&lt;br&gt;&lt;b&gt;Dogtra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v>
      </c>
      <c r="X88" s="5" t="str">
        <f t="shared" si="10"/>
        <v>This Bundle Contains: 1 Dogtra 200C Remote Trainer + 1 Dogtra 3/4" x 28" Collar Strap - Orange</v>
      </c>
      <c r="Y88" s="60" t="s">
        <v>1014</v>
      </c>
      <c r="Z88" t="s">
        <v>671</v>
      </c>
      <c r="AA88" s="17" t="str">
        <f t="shared" si="9"/>
        <v>This Bundle Contains: 1 Dogtra 200C Remote Trainer + 1 Dogtra 3/4" x 28" Collar Strap - Orange&lt;br&gt;&lt;b&gt;Dogtra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v>
      </c>
      <c r="AB88" t="s">
        <v>1194</v>
      </c>
      <c r="AC88" t="s">
        <v>1272</v>
      </c>
      <c r="AD88" s="22" t="s">
        <v>1293</v>
      </c>
      <c r="AE88" s="22" t="str">
        <f t="shared" si="6"/>
        <v>https://membermarkets.github.io/membermarkets-images/img/Dogtra_-_In-Brand_Member_Markets/DogtraBundle-55.jpg</v>
      </c>
      <c r="AF88" t="s">
        <v>1348</v>
      </c>
    </row>
    <row r="89" spans="1:32">
      <c r="A89" s="42" t="s">
        <v>910</v>
      </c>
      <c r="B89" s="15" t="s">
        <v>572</v>
      </c>
      <c r="C89" s="5" t="s">
        <v>600</v>
      </c>
      <c r="D89" s="15">
        <v>189.99</v>
      </c>
      <c r="E89" s="150">
        <v>126.34</v>
      </c>
      <c r="F89" s="15" t="s">
        <v>584</v>
      </c>
      <c r="G89" s="5" t="s">
        <v>588</v>
      </c>
      <c r="H89" s="15">
        <v>9.99</v>
      </c>
      <c r="I89" s="150">
        <v>7.6</v>
      </c>
      <c r="J89" s="15" t="s">
        <v>549</v>
      </c>
      <c r="S89" s="3" t="str">
        <f t="shared" si="11"/>
        <v>Dogtra 200C Remote Trainer Bundle With Dogtra 3/4" x 28" Collar Strap - Blue</v>
      </c>
      <c r="T89" s="58" t="s">
        <v>1120</v>
      </c>
      <c r="U89" s="48">
        <f t="shared" si="7"/>
        <v>199.98000000000002</v>
      </c>
      <c r="V89" s="32">
        <f t="shared" si="5"/>
        <v>133.94</v>
      </c>
      <c r="W89" s="49" t="str">
        <f t="shared" si="8"/>
        <v>&lt;br&gt;&lt;b&gt;Dogtra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v>
      </c>
      <c r="X89" s="5" t="str">
        <f t="shared" si="10"/>
        <v>This Bundle Contains: 1 Dogtra 200C Remote Trainer + 1 Dogtra 3/4" x 28" Collar Strap - Blue</v>
      </c>
      <c r="Y89" s="60" t="s">
        <v>1015</v>
      </c>
      <c r="Z89" t="s">
        <v>672</v>
      </c>
      <c r="AA89" s="52" t="str">
        <f t="shared" si="9"/>
        <v>This Bundle Contains: 1 Dogtra 200C Remote Trainer + 1 Dogtra 3/4" x 28" Collar Strap - Blue&lt;br&gt;&lt;b&gt;Dogtra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v>
      </c>
      <c r="AB89" t="s">
        <v>1195</v>
      </c>
      <c r="AC89" t="s">
        <v>1273</v>
      </c>
      <c r="AD89" s="22" t="s">
        <v>1293</v>
      </c>
      <c r="AE89" s="22" t="str">
        <f t="shared" si="6"/>
        <v>https://membermarkets.github.io/membermarkets-images/img/Dogtra_-_In-Brand_Member_Markets/DogtraBundle-56.jpg</v>
      </c>
      <c r="AF89" t="s">
        <v>1349</v>
      </c>
    </row>
    <row r="90" spans="1:32">
      <c r="A90" s="42" t="s">
        <v>911</v>
      </c>
      <c r="B90" s="15" t="s">
        <v>572</v>
      </c>
      <c r="C90" s="5" t="s">
        <v>600</v>
      </c>
      <c r="D90" s="15">
        <v>189.99</v>
      </c>
      <c r="E90" s="150">
        <v>126.34</v>
      </c>
      <c r="F90" s="15" t="s">
        <v>585</v>
      </c>
      <c r="G90" s="5" t="s">
        <v>589</v>
      </c>
      <c r="H90" s="15">
        <v>9.99</v>
      </c>
      <c r="I90" s="150">
        <v>7.6</v>
      </c>
      <c r="J90" s="15" t="s">
        <v>550</v>
      </c>
      <c r="S90" s="3" t="str">
        <f t="shared" si="11"/>
        <v>Dogtra 200C Remote Trainer Bundle With Dogtra 3/4" x 28" Collar Strap - Green</v>
      </c>
      <c r="T90" s="58" t="s">
        <v>1121</v>
      </c>
      <c r="U90" s="15">
        <f t="shared" si="7"/>
        <v>199.98000000000002</v>
      </c>
      <c r="V90" s="32">
        <f t="shared" si="5"/>
        <v>133.94</v>
      </c>
      <c r="W90" s="5" t="str">
        <f t="shared" si="8"/>
        <v>&lt;br&gt;&lt;b&gt;Dogtra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v>
      </c>
      <c r="X90" s="5" t="str">
        <f t="shared" si="10"/>
        <v>This Bundle Contains: 1 Dogtra 200C Remote Trainer + 1 Dogtra 3/4" x 28" Collar Strap - Green</v>
      </c>
      <c r="Y90" s="60" t="s">
        <v>1016</v>
      </c>
      <c r="Z90" t="s">
        <v>673</v>
      </c>
      <c r="AA90" s="17" t="str">
        <f t="shared" si="9"/>
        <v>This Bundle Contains: 1 Dogtra 200C Remote Trainer + 1 Dogtra 3/4" x 28" Collar Strap - Green&lt;br&gt;&lt;b&gt;Dogtra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v>
      </c>
      <c r="AB90" t="s">
        <v>1196</v>
      </c>
      <c r="AC90" t="s">
        <v>1274</v>
      </c>
      <c r="AD90" s="22" t="s">
        <v>1293</v>
      </c>
      <c r="AE90" s="22" t="str">
        <f t="shared" si="6"/>
        <v>https://membermarkets.github.io/membermarkets-images/img/Dogtra_-_In-Brand_Member_Markets/DogtraBundle-57.jpg</v>
      </c>
      <c r="AF90" t="s">
        <v>1350</v>
      </c>
    </row>
    <row r="91" spans="1:32">
      <c r="A91" s="42" t="s">
        <v>912</v>
      </c>
      <c r="B91" s="15" t="s">
        <v>572</v>
      </c>
      <c r="C91" s="5" t="s">
        <v>600</v>
      </c>
      <c r="D91" s="15">
        <v>189.99</v>
      </c>
      <c r="E91" s="150">
        <v>126.34</v>
      </c>
      <c r="F91" s="6" t="s">
        <v>609</v>
      </c>
      <c r="G91" s="5" t="s">
        <v>610</v>
      </c>
      <c r="H91" s="15">
        <v>29.99</v>
      </c>
      <c r="I91" s="150">
        <v>22.79</v>
      </c>
      <c r="J91" s="15" t="s">
        <v>543</v>
      </c>
      <c r="S91" s="3" t="str">
        <f t="shared" si="11"/>
        <v>Dogtra 200C Remote Trainer Bundle With Dogtra BC5AUTO Auto Charger</v>
      </c>
      <c r="T91" s="58" t="s">
        <v>1122</v>
      </c>
      <c r="U91" s="48">
        <f t="shared" si="7"/>
        <v>219.98000000000002</v>
      </c>
      <c r="V91" s="32">
        <f t="shared" si="5"/>
        <v>149.13</v>
      </c>
      <c r="W91" s="49" t="str">
        <f t="shared" si="8"/>
        <v>&lt;br&gt;&lt;b&gt;Dogtra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v>
      </c>
      <c r="X91" s="5" t="str">
        <f t="shared" si="10"/>
        <v>This Bundle Contains: 1 Dogtra 200C Remote Trainer + 1 Dogtra BC5AUTO Auto Charger</v>
      </c>
      <c r="Y91" s="60" t="s">
        <v>1017</v>
      </c>
      <c r="Z91" t="s">
        <v>674</v>
      </c>
      <c r="AA91" s="52" t="str">
        <f t="shared" si="9"/>
        <v>This Bundle Contains: 1 Dogtra 200C Remote Trainer + 1 Dogtra BC5AUTO Auto Charger&lt;br&gt;&lt;b&gt;Dogtra 200C Remote Trainer&lt;/b&gt;&lt;br&gt;The Dogtra 200C is a dog trainer system for one dog. This ultra-compact receiver/collar is designed for dogs as small as 10 lbs. Features 'Nick' and 'Constant' stimulation along with the High 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v>
      </c>
      <c r="AB91" t="s">
        <v>1197</v>
      </c>
      <c r="AC91" t="s">
        <v>1275</v>
      </c>
      <c r="AD91" s="22" t="s">
        <v>1293</v>
      </c>
      <c r="AE91" s="22" t="str">
        <f t="shared" si="6"/>
        <v>https://membermarkets.github.io/membermarkets-images/img/Dogtra_-_In-Brand_Member_Markets/DogtraBundle-58.jpg</v>
      </c>
      <c r="AF91" t="s">
        <v>1351</v>
      </c>
    </row>
    <row r="92" spans="1:32">
      <c r="A92" s="42" t="s">
        <v>913</v>
      </c>
      <c r="B92" s="15" t="s">
        <v>573</v>
      </c>
      <c r="C92" s="5" t="s">
        <v>601</v>
      </c>
      <c r="D92" s="15">
        <v>214.99</v>
      </c>
      <c r="E92" s="150">
        <v>142.97</v>
      </c>
      <c r="F92" s="15" t="s">
        <v>582</v>
      </c>
      <c r="G92" s="5" t="s">
        <v>586</v>
      </c>
      <c r="H92" s="15">
        <v>9.99</v>
      </c>
      <c r="I92" s="150">
        <v>7.6</v>
      </c>
      <c r="J92" s="15" t="s">
        <v>547</v>
      </c>
      <c r="S92" s="3" t="str">
        <f t="shared" si="11"/>
        <v>Dogtra 280C Remote Trainer Bundle With Dogtra 3/4" x 28" Collar Strap - Black</v>
      </c>
      <c r="T92" s="58" t="s">
        <v>1123</v>
      </c>
      <c r="U92" s="15">
        <f t="shared" si="7"/>
        <v>224.98000000000002</v>
      </c>
      <c r="V92" s="32">
        <f t="shared" si="5"/>
        <v>150.57</v>
      </c>
      <c r="W92" s="5" t="str">
        <f t="shared" si="8"/>
        <v>&lt;br&gt;&lt;b&gt;Dogtra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v>
      </c>
      <c r="X92" s="5" t="str">
        <f t="shared" si="10"/>
        <v>This Bundle Contains: 1 Dogtra 280C Remote Trainer + 1 Dogtra 3/4" x 28" Collar Strap - Black</v>
      </c>
      <c r="Y92" s="60" t="s">
        <v>1018</v>
      </c>
      <c r="Z92" t="s">
        <v>675</v>
      </c>
      <c r="AA92" s="17" t="str">
        <f t="shared" si="9"/>
        <v>This Bundle Contains: 1 Dogtra 280C Remote Trainer + 1 Dogtra 3/4" x 28" Collar Strap - Black&lt;br&gt;&lt;b&gt;Dogtra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v>
      </c>
      <c r="AB92" t="s">
        <v>1198</v>
      </c>
      <c r="AC92" t="s">
        <v>1276</v>
      </c>
      <c r="AD92" s="22" t="s">
        <v>1293</v>
      </c>
      <c r="AE92" s="22" t="str">
        <f t="shared" si="6"/>
        <v>https://membermarkets.github.io/membermarkets-images/img/Dogtra_-_In-Brand_Member_Markets/DogtraBundle-59.jpg</v>
      </c>
      <c r="AF92" t="s">
        <v>1352</v>
      </c>
    </row>
    <row r="93" spans="1:32">
      <c r="A93" s="42" t="s">
        <v>914</v>
      </c>
      <c r="B93" s="15" t="s">
        <v>573</v>
      </c>
      <c r="C93" s="5" t="s">
        <v>601</v>
      </c>
      <c r="D93" s="15">
        <v>214.99</v>
      </c>
      <c r="E93" s="150">
        <v>142.97</v>
      </c>
      <c r="F93" s="15" t="s">
        <v>583</v>
      </c>
      <c r="G93" s="5" t="s">
        <v>587</v>
      </c>
      <c r="H93" s="15">
        <v>9.99</v>
      </c>
      <c r="I93" s="150">
        <v>7.6</v>
      </c>
      <c r="J93" s="15" t="s">
        <v>548</v>
      </c>
      <c r="S93" s="3" t="str">
        <f t="shared" si="11"/>
        <v>Dogtra 280C Remote Trainer Bundle With Dogtra 3/4" x 28" Collar Strap - Orange</v>
      </c>
      <c r="T93" s="58" t="s">
        <v>1124</v>
      </c>
      <c r="U93" s="48">
        <f t="shared" si="7"/>
        <v>224.98000000000002</v>
      </c>
      <c r="V93" s="32">
        <f t="shared" si="5"/>
        <v>150.57</v>
      </c>
      <c r="W93" s="49" t="str">
        <f t="shared" si="8"/>
        <v>&lt;br&gt;&lt;b&gt;Dogtra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v>
      </c>
      <c r="X93" s="5" t="str">
        <f t="shared" si="10"/>
        <v>This Bundle Contains: 1 Dogtra 280C Remote Trainer + 1 Dogtra 3/4" x 28" Collar Strap - Orange</v>
      </c>
      <c r="Y93" s="60" t="s">
        <v>1019</v>
      </c>
      <c r="Z93" t="s">
        <v>676</v>
      </c>
      <c r="AA93" s="52" t="str">
        <f t="shared" si="9"/>
        <v>This Bundle Contains: 1 Dogtra 280C Remote Trainer + 1 Dogtra 3/4" x 28" Collar Strap - Orange&lt;br&gt;&lt;b&gt;Dogtra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v>
      </c>
      <c r="AB93" t="s">
        <v>1199</v>
      </c>
      <c r="AC93" t="s">
        <v>1277</v>
      </c>
      <c r="AD93" s="22" t="s">
        <v>1293</v>
      </c>
      <c r="AE93" s="22" t="str">
        <f t="shared" si="6"/>
        <v>https://membermarkets.github.io/membermarkets-images/img/Dogtra_-_In-Brand_Member_Markets/DogtraBundle-60.jpg</v>
      </c>
      <c r="AF93" t="s">
        <v>1353</v>
      </c>
    </row>
    <row r="94" spans="1:32">
      <c r="A94" s="42" t="s">
        <v>915</v>
      </c>
      <c r="B94" s="15" t="s">
        <v>573</v>
      </c>
      <c r="C94" s="5" t="s">
        <v>601</v>
      </c>
      <c r="D94" s="15">
        <v>214.99</v>
      </c>
      <c r="E94" s="150">
        <v>142.97</v>
      </c>
      <c r="F94" s="15" t="s">
        <v>584</v>
      </c>
      <c r="G94" s="5" t="s">
        <v>588</v>
      </c>
      <c r="H94" s="15">
        <v>9.99</v>
      </c>
      <c r="I94" s="150">
        <v>7.6</v>
      </c>
      <c r="J94" s="15" t="s">
        <v>549</v>
      </c>
      <c r="S94" s="3" t="str">
        <f t="shared" si="11"/>
        <v>Dogtra 280C Remote Trainer Bundle With Dogtra 3/4" x 28" Collar Strap - Blue</v>
      </c>
      <c r="T94" s="58" t="s">
        <v>1125</v>
      </c>
      <c r="U94" s="15">
        <f t="shared" si="7"/>
        <v>224.98000000000002</v>
      </c>
      <c r="V94" s="32">
        <f t="shared" si="5"/>
        <v>150.57</v>
      </c>
      <c r="W94" s="5" t="str">
        <f t="shared" si="8"/>
        <v>&lt;br&gt;&lt;b&gt;Dogtra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v>
      </c>
      <c r="X94" s="5" t="str">
        <f t="shared" si="10"/>
        <v>This Bundle Contains: 1 Dogtra 280C Remote Trainer + 1 Dogtra 3/4" x 28" Collar Strap - Blue</v>
      </c>
      <c r="Y94" s="60" t="s">
        <v>1020</v>
      </c>
      <c r="Z94" t="s">
        <v>677</v>
      </c>
      <c r="AA94" s="17" t="str">
        <f t="shared" si="9"/>
        <v>This Bundle Contains: 1 Dogtra 280C Remote Trainer + 1 Dogtra 3/4" x 28" Collar Strap - Blue&lt;br&gt;&lt;b&gt;Dogtra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v>
      </c>
      <c r="AB94" t="s">
        <v>1200</v>
      </c>
      <c r="AC94" t="s">
        <v>1278</v>
      </c>
      <c r="AD94" s="22" t="s">
        <v>1293</v>
      </c>
      <c r="AE94" s="22" t="str">
        <f t="shared" si="6"/>
        <v>https://membermarkets.github.io/membermarkets-images/img/Dogtra_-_In-Brand_Member_Markets/DogtraBundle-61.jpg</v>
      </c>
      <c r="AF94" t="s">
        <v>1354</v>
      </c>
    </row>
    <row r="95" spans="1:32">
      <c r="A95" s="42" t="s">
        <v>916</v>
      </c>
      <c r="B95" s="15" t="s">
        <v>573</v>
      </c>
      <c r="C95" s="5" t="s">
        <v>601</v>
      </c>
      <c r="D95" s="15">
        <v>214.99</v>
      </c>
      <c r="E95" s="150">
        <v>142.97</v>
      </c>
      <c r="F95" s="15" t="s">
        <v>585</v>
      </c>
      <c r="G95" s="5" t="s">
        <v>589</v>
      </c>
      <c r="H95" s="15">
        <v>9.99</v>
      </c>
      <c r="I95" s="150">
        <v>7.6</v>
      </c>
      <c r="J95" s="15" t="s">
        <v>550</v>
      </c>
      <c r="S95" s="3" t="str">
        <f t="shared" si="11"/>
        <v>Dogtra 280C Remote Trainer Bundle With Dogtra 3/4" x 28" Collar Strap - Green</v>
      </c>
      <c r="T95" s="58" t="s">
        <v>1126</v>
      </c>
      <c r="U95" s="48">
        <f t="shared" si="7"/>
        <v>224.98000000000002</v>
      </c>
      <c r="V95" s="32">
        <f t="shared" si="5"/>
        <v>150.57</v>
      </c>
      <c r="W95" s="49" t="str">
        <f t="shared" si="8"/>
        <v>&lt;br&gt;&lt;b&gt;Dogtra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v>
      </c>
      <c r="X95" s="5" t="str">
        <f t="shared" si="10"/>
        <v>This Bundle Contains: 1 Dogtra 280C Remote Trainer + 1 Dogtra 3/4" x 28" Collar Strap - Green</v>
      </c>
      <c r="Y95" s="60" t="s">
        <v>1021</v>
      </c>
      <c r="Z95" t="s">
        <v>678</v>
      </c>
      <c r="AA95" s="52" t="str">
        <f t="shared" si="9"/>
        <v>This Bundle Contains: 1 Dogtra 280C Remote Trainer + 1 Dogtra 3/4" x 28" Collar Strap - Green&lt;br&gt;&lt;b&gt;Dogtra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v>
      </c>
      <c r="AB95" t="s">
        <v>1201</v>
      </c>
      <c r="AC95" t="s">
        <v>1279</v>
      </c>
      <c r="AD95" s="22" t="s">
        <v>1293</v>
      </c>
      <c r="AE95" s="22" t="str">
        <f t="shared" si="6"/>
        <v>https://membermarkets.github.io/membermarkets-images/img/Dogtra_-_In-Brand_Member_Markets/DogtraBundle-62.jpg</v>
      </c>
      <c r="AF95" t="s">
        <v>1355</v>
      </c>
    </row>
    <row r="96" spans="1:32">
      <c r="A96" s="42" t="s">
        <v>917</v>
      </c>
      <c r="B96" s="15" t="s">
        <v>573</v>
      </c>
      <c r="C96" s="5" t="s">
        <v>601</v>
      </c>
      <c r="D96" s="15">
        <v>214.99</v>
      </c>
      <c r="E96" s="150">
        <v>142.97</v>
      </c>
      <c r="F96" s="6" t="s">
        <v>609</v>
      </c>
      <c r="G96" s="5" t="s">
        <v>610</v>
      </c>
      <c r="H96" s="15">
        <v>29.99</v>
      </c>
      <c r="I96" s="150">
        <v>22.79</v>
      </c>
      <c r="J96" s="15" t="s">
        <v>543</v>
      </c>
      <c r="S96" s="3" t="str">
        <f t="shared" si="11"/>
        <v>Dogtra 280C Remote Trainer Bundle With Dogtra BC5AUTO Auto Charger</v>
      </c>
      <c r="T96" s="58" t="s">
        <v>1127</v>
      </c>
      <c r="U96" s="15">
        <f t="shared" si="7"/>
        <v>244.98000000000002</v>
      </c>
      <c r="V96" s="32">
        <f t="shared" si="5"/>
        <v>165.76</v>
      </c>
      <c r="W96" s="5" t="str">
        <f t="shared" si="8"/>
        <v>&lt;br&gt;&lt;b&gt;Dogtra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v>
      </c>
      <c r="X96" s="5" t="str">
        <f t="shared" si="10"/>
        <v>This Bundle Contains: 1 Dogtra 280C Remote Trainer + 1 Dogtra BC5AUTO Auto Charger</v>
      </c>
      <c r="Y96" s="60" t="s">
        <v>1022</v>
      </c>
      <c r="Z96" t="s">
        <v>679</v>
      </c>
      <c r="AA96" s="17" t="str">
        <f t="shared" si="9"/>
        <v>This Bundle Contains: 1 Dogtra 280C Remote Trainer + 1 Dogtra BC5AUTO Auto Charger&lt;br&gt;&lt;b&gt;Dogtra 280C Remote Trainer&lt;/b&gt;&lt;br&gt;The Dogtra 280C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receiver/collar features 2-hour rapid charge batteries, along with a 1/2-mile range. The Dogtra 280C e-collar is packaged with the smallest ultra-compact receiver from Dogtra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v>
      </c>
      <c r="AB96" t="s">
        <v>1202</v>
      </c>
      <c r="AC96" t="s">
        <v>1280</v>
      </c>
      <c r="AD96" s="22" t="s">
        <v>1293</v>
      </c>
      <c r="AE96" s="22" t="str">
        <f t="shared" si="6"/>
        <v>https://membermarkets.github.io/membermarkets-images/img/Dogtra_-_In-Brand_Member_Markets/DogtraBundle-63.jpg</v>
      </c>
      <c r="AF96" t="s">
        <v>1356</v>
      </c>
    </row>
    <row r="97" spans="1:32">
      <c r="A97" s="42" t="s">
        <v>918</v>
      </c>
      <c r="B97" s="15" t="s">
        <v>603</v>
      </c>
      <c r="C97" s="5" t="s">
        <v>604</v>
      </c>
      <c r="D97" s="15">
        <v>329.99</v>
      </c>
      <c r="E97" s="150">
        <v>219.44</v>
      </c>
      <c r="F97" s="15" t="s">
        <v>582</v>
      </c>
      <c r="G97" s="5" t="s">
        <v>586</v>
      </c>
      <c r="H97" s="15">
        <v>9.99</v>
      </c>
      <c r="I97" s="150">
        <v>7.6</v>
      </c>
      <c r="J97" s="15" t="s">
        <v>547</v>
      </c>
      <c r="S97" s="3" t="str">
        <f t="shared" si="11"/>
        <v>Dogtra 282C Two-Dog Remote Trainer Bundle With Dogtra 3/4" x 28" Collar Strap - Black</v>
      </c>
      <c r="T97" s="58" t="s">
        <v>1128</v>
      </c>
      <c r="U97" s="48">
        <f t="shared" si="7"/>
        <v>339.98</v>
      </c>
      <c r="V97" s="32">
        <f t="shared" si="5"/>
        <v>227.04</v>
      </c>
      <c r="W97" s="49" t="str">
        <f t="shared" si="8"/>
        <v>&lt;br&gt;&lt;b&gt;Dogtra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v>
      </c>
      <c r="X97" s="5" t="str">
        <f t="shared" si="10"/>
        <v>This Bundle Contains: 1 Dogtra 282C Two-Dog Remote Trainer + 1 Dogtra 3/4" x 28" Collar Strap - Black</v>
      </c>
      <c r="Y97" s="60" t="s">
        <v>1023</v>
      </c>
      <c r="Z97" t="s">
        <v>680</v>
      </c>
      <c r="AA97" s="52" t="str">
        <f t="shared" si="9"/>
        <v>This Bundle Contains: 1 Dogtra 282C Two-Dog Remote Trainer + 1 Dogtra 3/4" x 28" Collar Strap - Black&lt;br&gt;&lt;b&gt;Dogtra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Black&lt;/b&gt;&lt;br&gt; Technical Features for Dogtra 3/4" x 28" Collar Strap - A metal rollerbuckle is easy to fasten and the metal D-ring allows for quick connection to the leash.&lt;br&gt;</v>
      </c>
      <c r="AB97" t="s">
        <v>1203</v>
      </c>
      <c r="AC97" t="s">
        <v>1281</v>
      </c>
      <c r="AD97" s="22" t="s">
        <v>1293</v>
      </c>
      <c r="AE97" s="22" t="str">
        <f t="shared" si="6"/>
        <v>https://membermarkets.github.io/membermarkets-images/img/Dogtra_-_In-Brand_Member_Markets/DogtraBundle-64.jpg</v>
      </c>
      <c r="AF97" t="s">
        <v>1357</v>
      </c>
    </row>
    <row r="98" spans="1:32">
      <c r="A98" s="42" t="s">
        <v>919</v>
      </c>
      <c r="B98" s="15" t="s">
        <v>603</v>
      </c>
      <c r="C98" s="5" t="s">
        <v>604</v>
      </c>
      <c r="D98" s="15">
        <v>329.99</v>
      </c>
      <c r="E98" s="150">
        <v>219.44</v>
      </c>
      <c r="F98" s="15" t="s">
        <v>583</v>
      </c>
      <c r="G98" s="5" t="s">
        <v>587</v>
      </c>
      <c r="H98" s="15">
        <v>9.99</v>
      </c>
      <c r="I98" s="150">
        <v>7.6</v>
      </c>
      <c r="J98" s="15" t="s">
        <v>548</v>
      </c>
      <c r="S98" s="3" t="str">
        <f t="shared" si="11"/>
        <v>Dogtra 282C Two-Dog Remote Trainer Bundle With Dogtra 3/4" x 28" Collar Strap - Orange</v>
      </c>
      <c r="T98" s="58" t="s">
        <v>1129</v>
      </c>
      <c r="U98" s="15">
        <f t="shared" si="7"/>
        <v>339.98</v>
      </c>
      <c r="V98" s="32">
        <f t="shared" si="5"/>
        <v>227.04</v>
      </c>
      <c r="W98" s="5" t="str">
        <f t="shared" si="8"/>
        <v>&lt;br&gt;&lt;b&gt;Dogtra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v>
      </c>
      <c r="X98" s="5" t="str">
        <f t="shared" si="10"/>
        <v>This Bundle Contains: 1 Dogtra 282C Two-Dog Remote Trainer + 1 Dogtra 3/4" x 28" Collar Strap - Orange</v>
      </c>
      <c r="Y98" s="60" t="s">
        <v>1024</v>
      </c>
      <c r="Z98" t="s">
        <v>681</v>
      </c>
      <c r="AA98" s="17" t="str">
        <f t="shared" si="9"/>
        <v>This Bundle Contains: 1 Dogtra 282C Two-Dog Remote Trainer + 1 Dogtra 3/4" x 28" Collar Strap - Orange&lt;br&gt;&lt;b&gt;Dogtra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Orange&lt;/b&gt;&lt;br&gt; Technical Features for Dogtra 3/4" x 28" Collar Strap - A metal rollerbuckle is easy to fasten and the metal D-ring allows for quick connection to the leash.&lt;br&gt;</v>
      </c>
      <c r="AB98" t="s">
        <v>1204</v>
      </c>
      <c r="AC98" t="s">
        <v>1282</v>
      </c>
      <c r="AD98" s="22" t="s">
        <v>1293</v>
      </c>
      <c r="AE98" s="22" t="str">
        <f t="shared" si="6"/>
        <v>https://membermarkets.github.io/membermarkets-images/img/Dogtra_-_In-Brand_Member_Markets/DogtraBundle-65.jpg</v>
      </c>
      <c r="AF98" t="s">
        <v>1358</v>
      </c>
    </row>
    <row r="99" spans="1:32">
      <c r="A99" s="42" t="s">
        <v>920</v>
      </c>
      <c r="B99" s="15" t="s">
        <v>603</v>
      </c>
      <c r="C99" s="5" t="s">
        <v>604</v>
      </c>
      <c r="D99" s="15">
        <v>329.99</v>
      </c>
      <c r="E99" s="150">
        <v>219.44</v>
      </c>
      <c r="F99" s="15" t="s">
        <v>584</v>
      </c>
      <c r="G99" s="5" t="s">
        <v>588</v>
      </c>
      <c r="H99" s="15">
        <v>9.99</v>
      </c>
      <c r="I99" s="150">
        <v>7.6</v>
      </c>
      <c r="J99" s="15" t="s">
        <v>549</v>
      </c>
      <c r="S99" s="3" t="str">
        <f t="shared" si="11"/>
        <v>Dogtra 282C Two-Dog Remote Trainer Bundle With Dogtra 3/4" x 28" Collar Strap - Blue</v>
      </c>
      <c r="T99" s="58" t="s">
        <v>1130</v>
      </c>
      <c r="U99" s="48">
        <f t="shared" si="7"/>
        <v>339.98</v>
      </c>
      <c r="V99" s="32">
        <f t="shared" ref="V99:V108" si="12">E99+I99</f>
        <v>227.04</v>
      </c>
      <c r="W99" s="49" t="str">
        <f t="shared" si="8"/>
        <v>&lt;br&gt;&lt;b&gt;Dogtra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v>
      </c>
      <c r="X99" s="5" t="str">
        <f t="shared" si="10"/>
        <v>This Bundle Contains: 1 Dogtra 282C Two-Dog Remote Trainer + 1 Dogtra 3/4" x 28" Collar Strap - Blue</v>
      </c>
      <c r="Y99" s="60" t="s">
        <v>1025</v>
      </c>
      <c r="Z99" t="s">
        <v>682</v>
      </c>
      <c r="AA99" s="52" t="str">
        <f t="shared" si="9"/>
        <v>This Bundle Contains: 1 Dogtra 282C Two-Dog Remote Trainer + 1 Dogtra 3/4" x 28" Collar Strap - Blue&lt;br&gt;&lt;b&gt;Dogtra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Blue&lt;/b&gt;&lt;br&gt; Technical Features for Dogtra 3/4" x 28" Collar Strap - A metal rollerbuckle is easy to fasten and the metal D-ring allows for quick connection to the leash.&lt;br&gt;</v>
      </c>
      <c r="AB99" t="s">
        <v>1205</v>
      </c>
      <c r="AC99" t="s">
        <v>1283</v>
      </c>
      <c r="AD99" s="22" t="s">
        <v>1293</v>
      </c>
      <c r="AE99" s="22" t="str">
        <f t="shared" ref="AE99:AE108" si="13">AC99&amp;AD99</f>
        <v>https://membermarkets.github.io/membermarkets-images/img/Dogtra_-_In-Brand_Member_Markets/DogtraBundle-66.jpg</v>
      </c>
      <c r="AF99" t="s">
        <v>1359</v>
      </c>
    </row>
    <row r="100" spans="1:32">
      <c r="A100" s="42" t="s">
        <v>921</v>
      </c>
      <c r="B100" s="15" t="s">
        <v>603</v>
      </c>
      <c r="C100" s="5" t="s">
        <v>604</v>
      </c>
      <c r="D100" s="15">
        <v>329.99</v>
      </c>
      <c r="E100" s="150">
        <v>219.44</v>
      </c>
      <c r="F100" s="15" t="s">
        <v>585</v>
      </c>
      <c r="G100" s="5" t="s">
        <v>589</v>
      </c>
      <c r="H100" s="15">
        <v>9.99</v>
      </c>
      <c r="I100" s="150">
        <v>7.6</v>
      </c>
      <c r="J100" s="15" t="s">
        <v>550</v>
      </c>
      <c r="S100" s="3" t="str">
        <f t="shared" si="11"/>
        <v>Dogtra 282C Two-Dog Remote Trainer Bundle With Dogtra 3/4" x 28" Collar Strap - Green</v>
      </c>
      <c r="T100" s="58" t="s">
        <v>1131</v>
      </c>
      <c r="U100" s="15">
        <f t="shared" si="7"/>
        <v>339.98</v>
      </c>
      <c r="V100" s="32">
        <f t="shared" si="12"/>
        <v>227.04</v>
      </c>
      <c r="W100" s="5" t="str">
        <f t="shared" si="8"/>
        <v>&lt;br&gt;&lt;b&gt;Dogtra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v>
      </c>
      <c r="X100" s="5" t="str">
        <f t="shared" si="10"/>
        <v>This Bundle Contains: 1 Dogtra 282C Two-Dog Remote Trainer + 1 Dogtra 3/4" x 28" Collar Strap - Green</v>
      </c>
      <c r="Y100" s="60" t="s">
        <v>1026</v>
      </c>
      <c r="Z100" t="s">
        <v>683</v>
      </c>
      <c r="AA100" s="17" t="str">
        <f t="shared" si="9"/>
        <v>This Bundle Contains: 1 Dogtra 282C Two-Dog Remote Trainer + 1 Dogtra 3/4" x 28" Collar Strap - Green&lt;br&gt;&lt;b&gt;Dogtra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3/4" x 28" Collar Strap - Green&lt;/b&gt;&lt;br&gt; Technical Features for Dogtra 3/4" x 28" Collar Strap - A metal rollerbuckle is easy to fasten and the metal D-ring allows for quick connection to the leash.&lt;br&gt;</v>
      </c>
      <c r="AB100" t="s">
        <v>1206</v>
      </c>
      <c r="AC100" t="s">
        <v>1284</v>
      </c>
      <c r="AD100" s="22" t="s">
        <v>1293</v>
      </c>
      <c r="AE100" s="22" t="str">
        <f t="shared" si="13"/>
        <v>https://membermarkets.github.io/membermarkets-images/img/Dogtra_-_In-Brand_Member_Markets/DogtraBundle-67.jpg</v>
      </c>
      <c r="AF100" t="s">
        <v>1360</v>
      </c>
    </row>
    <row r="101" spans="1:32">
      <c r="A101" s="42" t="s">
        <v>922</v>
      </c>
      <c r="B101" s="15" t="s">
        <v>603</v>
      </c>
      <c r="C101" s="5" t="s">
        <v>604</v>
      </c>
      <c r="D101" s="15">
        <v>329.99</v>
      </c>
      <c r="E101" s="150">
        <v>219.44</v>
      </c>
      <c r="F101" s="6" t="s">
        <v>609</v>
      </c>
      <c r="G101" s="5" t="s">
        <v>610</v>
      </c>
      <c r="H101" s="15">
        <v>29.99</v>
      </c>
      <c r="I101" s="150">
        <v>22.79</v>
      </c>
      <c r="J101" s="15" t="s">
        <v>543</v>
      </c>
      <c r="S101" s="3" t="str">
        <f t="shared" si="11"/>
        <v>Dogtra 282C Two-Dog Remote Trainer Bundle With Dogtra BC5AUTO Auto Charger</v>
      </c>
      <c r="T101" s="58" t="s">
        <v>1132</v>
      </c>
      <c r="U101" s="48">
        <f t="shared" si="7"/>
        <v>359.98</v>
      </c>
      <c r="V101" s="32">
        <f t="shared" si="12"/>
        <v>242.23</v>
      </c>
      <c r="W101" s="49" t="str">
        <f t="shared" si="8"/>
        <v>&lt;br&gt;&lt;b&gt;Dogtra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v>
      </c>
      <c r="X101" s="5" t="str">
        <f t="shared" si="10"/>
        <v>This Bundle Contains: 1 Dogtra 282C Two-Dog Remote Trainer + 1 Dogtra BC5AUTO Auto Charger</v>
      </c>
      <c r="Y101" s="60" t="s">
        <v>1027</v>
      </c>
      <c r="Z101" t="s">
        <v>684</v>
      </c>
      <c r="AA101" s="52" t="str">
        <f t="shared" si="9"/>
        <v>This Bundle Contains: 1 Dogtra 282C Two-Dog Remote Trainer + 1 Dogtra BC5AUTO Auto Charger&lt;br&gt;&lt;b&gt;Dogtra 282C Two-Dog Remote Trainer&lt;/b&gt;&lt;br&gt;The Dogtra 282C is an e-collar offering all the key essentials for dog training in an ultra-compact unit without sacrificing the benefits of a remote training tool. It is an ultra-compact system that packs all the features of the larger units but designed for dogs as small as 10 lbs.The handheld transmitter and receivers/collars features 2-hour rapid charge batteries, along with a 1/2-mile range. The Dogtra 280C e-collar is packaged with Two smallest ultra-compact receivers for a Two dogs that offers Low-Mid stimulation from 1-127 levels at your fingertips. The 1-127 stimulation level is controlled by a Rheostat Intensity Dial, a Dogtra's own patented technology.&lt;br&gt;&lt;br&gt;&lt;b&gt;Dogtra BC5AUTO Auto Charger&lt;/b&gt;&lt;br&gt;The Dogtra BC5AUTO is a 5 Volt battery charger for lithium-polymer batteries. It works with 200C, 280C, EF-3000 Gold receiver iQ Series dog training collars.&lt;br&gt;</v>
      </c>
      <c r="AB101" t="s">
        <v>1207</v>
      </c>
      <c r="AC101" t="s">
        <v>1285</v>
      </c>
      <c r="AD101" s="22" t="s">
        <v>1293</v>
      </c>
      <c r="AE101" s="22" t="str">
        <f t="shared" si="13"/>
        <v>https://membermarkets.github.io/membermarkets-images/img/Dogtra_-_In-Brand_Member_Markets/DogtraBundle-68.jpg</v>
      </c>
      <c r="AF101" t="s">
        <v>1361</v>
      </c>
    </row>
    <row r="102" spans="1:32">
      <c r="A102" s="42" t="s">
        <v>923</v>
      </c>
      <c r="B102" s="15" t="s">
        <v>602</v>
      </c>
      <c r="C102" s="5" t="s">
        <v>605</v>
      </c>
      <c r="D102" s="15">
        <v>299.99</v>
      </c>
      <c r="E102" s="150">
        <v>199.49</v>
      </c>
      <c r="F102" s="15" t="s">
        <v>582</v>
      </c>
      <c r="G102" s="5" t="s">
        <v>586</v>
      </c>
      <c r="H102" s="15">
        <v>9.99</v>
      </c>
      <c r="I102" s="150">
        <v>7.6</v>
      </c>
      <c r="J102" s="15" t="s">
        <v>547</v>
      </c>
      <c r="S102" s="3" t="str">
        <f t="shared" si="11"/>
        <v>Dogtra 202C Two-Dog Remote Trainer Bundle With Dogtra 3/4" x 28" Collar Strap - Black</v>
      </c>
      <c r="T102" s="58" t="s">
        <v>1133</v>
      </c>
      <c r="U102" s="15">
        <f t="shared" si="7"/>
        <v>309.98</v>
      </c>
      <c r="V102" s="32">
        <f t="shared" si="12"/>
        <v>207.09</v>
      </c>
      <c r="W102" s="5" t="str">
        <f t="shared" si="8"/>
        <v>&lt;br&gt;&lt;b&gt;Dogtra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v>
      </c>
      <c r="X102" s="5" t="str">
        <f t="shared" si="10"/>
        <v>This Bundle Contains: 1 Dogtra 202C Two-Dog Remote Trainer + 1 Dogtra 3/4" x 28" Collar Strap - Black</v>
      </c>
      <c r="Y102" s="60" t="s">
        <v>1028</v>
      </c>
      <c r="Z102" t="s">
        <v>685</v>
      </c>
      <c r="AA102" s="17" t="str">
        <f t="shared" si="9"/>
        <v>This Bundle Contains: 1 Dogtra 202C Two-Dog Remote Trainer + 1 Dogtra 3/4" x 28" Collar Strap - Black&lt;br&gt;&lt;b&gt;Dogtra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Black&lt;/b&gt;&lt;br&gt; Technical Features for Dogtra 3/4" x 28" Collar Strap - A metal rollerbuckle is easy to fasten and the metal D-ring allows for quick connection to the leash.&lt;br&gt;</v>
      </c>
      <c r="AB102" t="s">
        <v>1208</v>
      </c>
      <c r="AC102" t="s">
        <v>1286</v>
      </c>
      <c r="AD102" s="22" t="s">
        <v>1293</v>
      </c>
      <c r="AE102" s="22" t="str">
        <f t="shared" si="13"/>
        <v>https://membermarkets.github.io/membermarkets-images/img/Dogtra_-_In-Brand_Member_Markets/DogtraBundle-69.jpg</v>
      </c>
      <c r="AF102" t="s">
        <v>1362</v>
      </c>
    </row>
    <row r="103" spans="1:32">
      <c r="A103" s="42" t="s">
        <v>924</v>
      </c>
      <c r="B103" s="15" t="s">
        <v>602</v>
      </c>
      <c r="C103" s="5" t="s">
        <v>605</v>
      </c>
      <c r="D103" s="15">
        <v>299.99</v>
      </c>
      <c r="E103" s="150">
        <v>199.49</v>
      </c>
      <c r="F103" s="15" t="s">
        <v>583</v>
      </c>
      <c r="G103" s="5" t="s">
        <v>587</v>
      </c>
      <c r="H103" s="15">
        <v>9.99</v>
      </c>
      <c r="I103" s="150">
        <v>7.6</v>
      </c>
      <c r="J103" s="15" t="s">
        <v>548</v>
      </c>
      <c r="S103" s="3" t="str">
        <f t="shared" si="11"/>
        <v>Dogtra 202C Two-Dog Remote Trainer Bundle With Dogtra 3/4" x 28" Collar Strap - Orange</v>
      </c>
      <c r="T103" s="58" t="s">
        <v>1134</v>
      </c>
      <c r="U103" s="48">
        <f t="shared" si="7"/>
        <v>309.98</v>
      </c>
      <c r="V103" s="32">
        <f t="shared" si="12"/>
        <v>207.09</v>
      </c>
      <c r="W103" s="49" t="str">
        <f t="shared" si="8"/>
        <v>&lt;br&gt;&lt;b&gt;Dogtra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v>
      </c>
      <c r="X103" s="5" t="str">
        <f t="shared" si="10"/>
        <v>This Bundle Contains: 1 Dogtra 202C Two-Dog Remote Trainer + 1 Dogtra 3/4" x 28" Collar Strap - Orange</v>
      </c>
      <c r="Y103" s="60" t="s">
        <v>1029</v>
      </c>
      <c r="Z103" t="s">
        <v>686</v>
      </c>
      <c r="AA103" s="52" t="str">
        <f t="shared" si="9"/>
        <v>This Bundle Contains: 1 Dogtra 202C Two-Dog Remote Trainer + 1 Dogtra 3/4" x 28" Collar Strap - Orange&lt;br&gt;&lt;b&gt;Dogtra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Orange&lt;/b&gt;&lt;br&gt; Technical Features for Dogtra 3/4" x 28" Collar Strap - A metal rollerbuckle is easy to fasten and the metal D-ring allows for quick connection to the leash.&lt;br&gt;</v>
      </c>
      <c r="AB103" t="s">
        <v>1209</v>
      </c>
      <c r="AC103" t="s">
        <v>1287</v>
      </c>
      <c r="AD103" s="22" t="s">
        <v>1293</v>
      </c>
      <c r="AE103" s="22" t="str">
        <f t="shared" si="13"/>
        <v>https://membermarkets.github.io/membermarkets-images/img/Dogtra_-_In-Brand_Member_Markets/DogtraBundle-70.jpg</v>
      </c>
      <c r="AF103" t="s">
        <v>1363</v>
      </c>
    </row>
    <row r="104" spans="1:32">
      <c r="A104" s="42" t="s">
        <v>925</v>
      </c>
      <c r="B104" s="15" t="s">
        <v>602</v>
      </c>
      <c r="C104" s="5" t="s">
        <v>605</v>
      </c>
      <c r="D104" s="15">
        <v>299.99</v>
      </c>
      <c r="E104" s="150">
        <v>199.49</v>
      </c>
      <c r="F104" s="15" t="s">
        <v>584</v>
      </c>
      <c r="G104" s="5" t="s">
        <v>588</v>
      </c>
      <c r="H104" s="15">
        <v>9.99</v>
      </c>
      <c r="I104" s="150">
        <v>7.6</v>
      </c>
      <c r="J104" s="15" t="s">
        <v>549</v>
      </c>
      <c r="S104" s="3" t="str">
        <f t="shared" si="11"/>
        <v>Dogtra 202C Two-Dog Remote Trainer Bundle With Dogtra 3/4" x 28" Collar Strap - Blue</v>
      </c>
      <c r="T104" s="58" t="s">
        <v>1135</v>
      </c>
      <c r="U104" s="15">
        <f t="shared" si="7"/>
        <v>309.98</v>
      </c>
      <c r="V104" s="32">
        <f t="shared" si="12"/>
        <v>207.09</v>
      </c>
      <c r="W104" s="5" t="str">
        <f t="shared" si="8"/>
        <v>&lt;br&gt;&lt;b&gt;Dogtra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v>
      </c>
      <c r="X104" s="5" t="str">
        <f t="shared" si="10"/>
        <v>This Bundle Contains: 1 Dogtra 202C Two-Dog Remote Trainer + 1 Dogtra 3/4" x 28" Collar Strap - Blue</v>
      </c>
      <c r="Y104" s="60" t="s">
        <v>1030</v>
      </c>
      <c r="Z104" t="s">
        <v>687</v>
      </c>
      <c r="AA104" s="17" t="str">
        <f t="shared" si="9"/>
        <v>This Bundle Contains: 1 Dogtra 202C Two-Dog Remote Trainer + 1 Dogtra 3/4" x 28" Collar Strap - Blue&lt;br&gt;&lt;b&gt;Dogtra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Blue&lt;/b&gt;&lt;br&gt; Technical Features for Dogtra 3/4" x 28" Collar Strap - A metal rollerbuckle is easy to fasten and the metal D-ring allows for quick connection to the leash.&lt;br&gt;</v>
      </c>
      <c r="AB104" t="s">
        <v>1210</v>
      </c>
      <c r="AC104" t="s">
        <v>1288</v>
      </c>
      <c r="AD104" s="22" t="s">
        <v>1293</v>
      </c>
      <c r="AE104" s="22" t="str">
        <f t="shared" si="13"/>
        <v>https://membermarkets.github.io/membermarkets-images/img/Dogtra_-_In-Brand_Member_Markets/DogtraBundle-71.jpg</v>
      </c>
      <c r="AF104" t="s">
        <v>1364</v>
      </c>
    </row>
    <row r="105" spans="1:32">
      <c r="A105" s="42" t="s">
        <v>926</v>
      </c>
      <c r="B105" s="15" t="s">
        <v>602</v>
      </c>
      <c r="C105" s="5" t="s">
        <v>605</v>
      </c>
      <c r="D105" s="15">
        <v>299.99</v>
      </c>
      <c r="E105" s="150">
        <v>199.49</v>
      </c>
      <c r="F105" s="15" t="s">
        <v>585</v>
      </c>
      <c r="G105" s="5" t="s">
        <v>589</v>
      </c>
      <c r="H105" s="15">
        <v>9.99</v>
      </c>
      <c r="I105" s="150">
        <v>7.6</v>
      </c>
      <c r="J105" s="15" t="s">
        <v>550</v>
      </c>
      <c r="S105" s="3" t="str">
        <f t="shared" si="11"/>
        <v>Dogtra 202C Two-Dog Remote Trainer Bundle With Dogtra 3/4" x 28" Collar Strap - Green</v>
      </c>
      <c r="T105" s="58" t="s">
        <v>1136</v>
      </c>
      <c r="U105" s="48">
        <f t="shared" si="7"/>
        <v>309.98</v>
      </c>
      <c r="V105" s="32">
        <f t="shared" si="12"/>
        <v>207.09</v>
      </c>
      <c r="W105" s="49" t="str">
        <f t="shared" si="8"/>
        <v>&lt;br&gt;&lt;b&gt;Dogtra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v>
      </c>
      <c r="X105" s="5" t="str">
        <f t="shared" si="10"/>
        <v>This Bundle Contains: 1 Dogtra 202C Two-Dog Remote Trainer + 1 Dogtra 3/4" x 28" Collar Strap - Green</v>
      </c>
      <c r="Y105" s="60" t="s">
        <v>1031</v>
      </c>
      <c r="Z105" t="s">
        <v>688</v>
      </c>
      <c r="AA105" s="52" t="str">
        <f t="shared" si="9"/>
        <v>This Bundle Contains: 1 Dogtra 202C Two-Dog Remote Trainer + 1 Dogtra 3/4" x 28" Collar Strap - Green&lt;br&gt;&lt;b&gt;Dogtra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3/4" x 28" Collar Strap - Green&lt;/b&gt;&lt;br&gt; Technical Features for Dogtra 3/4" x 28" Collar Strap - A metal rollerbuckle is easy to fasten and the metal D-ring allows for quick connection to the leash.&lt;br&gt;</v>
      </c>
      <c r="AB105" t="s">
        <v>1211</v>
      </c>
      <c r="AC105" t="s">
        <v>1289</v>
      </c>
      <c r="AD105" s="22" t="s">
        <v>1293</v>
      </c>
      <c r="AE105" s="22" t="str">
        <f t="shared" si="13"/>
        <v>https://membermarkets.github.io/membermarkets-images/img/Dogtra_-_In-Brand_Member_Markets/DogtraBundle-72.jpg</v>
      </c>
      <c r="AF105" t="s">
        <v>1365</v>
      </c>
    </row>
    <row r="106" spans="1:32">
      <c r="A106" s="42" t="s">
        <v>927</v>
      </c>
      <c r="B106" s="15" t="s">
        <v>602</v>
      </c>
      <c r="C106" s="5" t="s">
        <v>605</v>
      </c>
      <c r="D106" s="15">
        <v>299.99</v>
      </c>
      <c r="E106" s="150">
        <v>199.49</v>
      </c>
      <c r="F106" s="6" t="s">
        <v>609</v>
      </c>
      <c r="G106" s="5" t="s">
        <v>610</v>
      </c>
      <c r="H106" s="15">
        <v>29.99</v>
      </c>
      <c r="I106" s="150">
        <v>22.79</v>
      </c>
      <c r="J106" s="15" t="s">
        <v>543</v>
      </c>
      <c r="S106" s="3" t="str">
        <f t="shared" si="11"/>
        <v>Dogtra 202C Two-Dog Remote Trainer Bundle With Dogtra BC5AUTO Auto Charger</v>
      </c>
      <c r="T106" s="58" t="s">
        <v>1137</v>
      </c>
      <c r="U106" s="15">
        <f t="shared" si="7"/>
        <v>329.98</v>
      </c>
      <c r="V106" s="32">
        <f t="shared" si="12"/>
        <v>222.28</v>
      </c>
      <c r="W106" s="5" t="str">
        <f t="shared" si="8"/>
        <v>&lt;br&gt;&lt;b&gt;Dogtra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v>
      </c>
      <c r="X106" s="5" t="str">
        <f t="shared" si="10"/>
        <v>This Bundle Contains: 1 Dogtra 202C Two-Dog Remote Trainer + 1 Dogtra BC5AUTO Auto Charger</v>
      </c>
      <c r="Y106" s="60" t="s">
        <v>1032</v>
      </c>
      <c r="Z106" t="s">
        <v>689</v>
      </c>
      <c r="AA106" s="17" t="str">
        <f t="shared" si="9"/>
        <v>This Bundle Contains: 1 Dogtra 202C Two-Dog Remote Trainer + 1 Dogtra BC5AUTO Auto Charger&lt;br&gt;&lt;b&gt;Dogtra 202C Two-Dog Remote Trainer&lt;/b&gt;&lt;br&gt;The Dogtra 202C is a dog trainer system for two small dogs. This ultra-compact receiver/collar is designed for dogs as small as 10 lbs. Features 'Nick' and 'Constant' stimulation along with the High-Performance Pager. The receiver and collar are fully waterproof. The patented front facing Rheostat Dial with 0-100 stimulation levels is conveniently located near your thumb for gradual and precise control.&lt;br&gt;&lt;br&gt;&lt;b&gt;Dogtra BC5AUTO Auto Charger&lt;/b&gt;&lt;br&gt;The Dogtra BC5AUTO is a 5 Volt battery charger for lithium-polymer batteries. It works with 200C, 280C, EF-3000 Gold receiver iQ Series dog training collars.&lt;br&gt;</v>
      </c>
      <c r="AB106" t="s">
        <v>1212</v>
      </c>
      <c r="AC106" t="s">
        <v>1290</v>
      </c>
      <c r="AD106" s="22" t="s">
        <v>1293</v>
      </c>
      <c r="AE106" s="22" t="str">
        <f t="shared" si="13"/>
        <v>https://membermarkets.github.io/membermarkets-images/img/Dogtra_-_In-Brand_Member_Markets/DogtraBundle-73.jpg</v>
      </c>
      <c r="AF106" t="s">
        <v>1366</v>
      </c>
    </row>
    <row r="107" spans="1:32">
      <c r="A107" s="42" t="s">
        <v>928</v>
      </c>
      <c r="B107" s="15" t="s">
        <v>607</v>
      </c>
      <c r="C107" s="5" t="s">
        <v>606</v>
      </c>
      <c r="D107" s="15">
        <v>369.99</v>
      </c>
      <c r="E107" s="150">
        <v>246.04</v>
      </c>
      <c r="F107" s="6" t="s">
        <v>611</v>
      </c>
      <c r="G107" s="5" t="s">
        <v>612</v>
      </c>
      <c r="H107" s="15">
        <v>29.99</v>
      </c>
      <c r="I107" s="150">
        <v>22.79</v>
      </c>
      <c r="J107" s="15" t="s">
        <v>544</v>
      </c>
      <c r="S107" s="3" t="str">
        <f t="shared" si="11"/>
        <v>Dogtra 3500X DUAL DIAL Remote Training Collar Bundle With Dogtra Auto Charger BC10AUTO Car Charger</v>
      </c>
      <c r="T107" s="58" t="s">
        <v>1138</v>
      </c>
      <c r="U107" s="48">
        <f t="shared" si="7"/>
        <v>399.98</v>
      </c>
      <c r="V107" s="32">
        <f t="shared" si="12"/>
        <v>268.83</v>
      </c>
      <c r="W107" s="49" t="str">
        <f t="shared" si="8"/>
        <v>&lt;br&gt;&lt;b&gt;Dogtra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forth.&lt;br&gt;&lt;br&gt;&lt;b&gt;Dogtra Auto Charger BC10AUTO Car Charger&lt;/b&gt;&lt;br&gt;The Dogtra BC10 Auto is a replacement battery charger for 1902S, 2300, 2500T&amp;B, 3500 series dog training collars.&lt;br&gt;</v>
      </c>
      <c r="X107" s="5" t="str">
        <f t="shared" si="10"/>
        <v>This Bundle Contains: 1 Dogtra 3500X DUAL DIAL Remote Training Collar + 1 Dogtra Auto Charger BC10AUTO Car Charger</v>
      </c>
      <c r="Y107" s="60" t="s">
        <v>1033</v>
      </c>
      <c r="Z107" t="s">
        <v>690</v>
      </c>
      <c r="AA107" s="52" t="str">
        <f t="shared" si="9"/>
        <v>This Bundle Contains: 1 Dogtra 3500X DUAL DIAL Remote Training Collar + 1 Dogtra Auto Charger BC10AUTO Car Charger&lt;br&gt;&lt;b&gt;Dogtra 3500X DUAL DIAL Remote Training Collar&lt;/b&gt;&lt;br&gt;The Dogtra 3500X is packaged with a professional grade DUAL DIAL transmitter and IPX9K certified waterproof receiver. The unit is fully waterproof with a 1.5 mile range. It offers 8 levels of Nick/Constant stimulation as well as features High Performance Pager Vibration. The receiver is equipped with Stimulation Level Lock, HPP vibration, audible tone, 8-level Selector Dial, and expandable DUAL DIAL for independent 2-dog control. The 3500X remote training collar comes with a dimmable OLED screen and two sets of the Selector Dial and buttons dedicated to each collar, which allows flawless and effective operation of the collars without switching levels back and forth.&lt;br&gt;&lt;br&gt;&lt;b&gt;Dogtra Auto Charger BC10AUTO Car Charger&lt;/b&gt;&lt;br&gt;The Dogtra BC10 Auto is a replacement battery charger for 1902S, 2300, 2500T&amp;B, 3500 series dog training collars.&lt;br&gt;</v>
      </c>
      <c r="AB107" t="s">
        <v>1213</v>
      </c>
      <c r="AC107" t="s">
        <v>1291</v>
      </c>
      <c r="AD107" s="22" t="s">
        <v>1293</v>
      </c>
      <c r="AE107" s="22" t="str">
        <f t="shared" si="13"/>
        <v>https://membermarkets.github.io/membermarkets-images/img/Dogtra_-_In-Brand_Member_Markets/DogtraBundle-74.jpg</v>
      </c>
      <c r="AF107" t="s">
        <v>1367</v>
      </c>
    </row>
    <row r="108" spans="1:32">
      <c r="A108" s="42" t="s">
        <v>929</v>
      </c>
      <c r="B108" s="15" t="s">
        <v>574</v>
      </c>
      <c r="C108" s="5" t="s">
        <v>608</v>
      </c>
      <c r="D108" s="15">
        <v>499.99</v>
      </c>
      <c r="E108" s="150">
        <v>332.49</v>
      </c>
      <c r="F108" s="6" t="s">
        <v>611</v>
      </c>
      <c r="G108" s="5" t="s">
        <v>612</v>
      </c>
      <c r="H108" s="15">
        <v>29.99</v>
      </c>
      <c r="I108" s="150">
        <v>22.79</v>
      </c>
      <c r="J108" s="15" t="s">
        <v>544</v>
      </c>
      <c r="S108" s="3" t="str">
        <f t="shared" si="11"/>
        <v>Dogtra 3502X Remote Trainer Bundle With Dogtra Auto Charger BC10AUTO Car Charger</v>
      </c>
      <c r="T108" s="58" t="s">
        <v>1139</v>
      </c>
      <c r="U108" s="15">
        <f t="shared" si="7"/>
        <v>529.98</v>
      </c>
      <c r="V108" s="32">
        <f t="shared" si="12"/>
        <v>355.28000000000003</v>
      </c>
      <c r="W108" s="5" t="str">
        <f t="shared" si="8"/>
        <v>&lt;br&gt;&lt;b&gt;Dogtra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operation..&lt;br&gt;&lt;br&gt;&lt;b&gt;Dogtra Auto Charger BC10AUTO Car Charger&lt;/b&gt;&lt;br&gt;The Dogtra BC10 Auto is a replacement battery charger for 1902S, 2300, 2500T&amp;B, 3500 series dog training collars.&lt;br&gt;</v>
      </c>
      <c r="X108" s="5" t="str">
        <f t="shared" si="10"/>
        <v>This Bundle Contains: 1 Dogtra 3502X Remote Trainer + 1 Dogtra Auto Charger BC10AUTO Car Charger</v>
      </c>
      <c r="Y108" s="60" t="s">
        <v>1034</v>
      </c>
      <c r="Z108" t="s">
        <v>691</v>
      </c>
      <c r="AA108" s="17" t="str">
        <f t="shared" si="9"/>
        <v>This Bundle Contains: 1 Dogtra 3502X Remote Trainer + 1 Dogtra Auto Charger BC10AUTO Car Charger&lt;br&gt;&lt;b&gt;Dogtra 3502X Remote Trainer&lt;/b&gt;&lt;br&gt;The Dogtra 3502X is designed for advanced handlers and features grade DUAL DIAL transmitter and IPX9K certified waterproof receiver. It comes with 1.5-mile range, Stimulation Level Lock, single-button Nick/Constant stimulation, HPP vibration, audible tone, 8-level Selector Dial, and expandable DUAL DIAL for independent 2-dog control. The expandable DUAL DIAL transmitter of the 3502X comes with a dimmable OLED screen and two sets of the Selector Dial and buttons dedicated to each collar, which allows seamless and effective operation of the collars without switching levels back and forth. It is an ideal tool for elevating hunting/competition performance or training tactical K-9 operation..&lt;br&gt;&lt;br&gt;&lt;b&gt;Dogtra Auto Charger BC10AUTO Car Charger&lt;/b&gt;&lt;br&gt;The Dogtra BC10 Auto is a replacement battery charger for 1902S, 2300, 2500T&amp;B, 3500 series dog training collars.&lt;br&gt;</v>
      </c>
      <c r="AB108" t="s">
        <v>1214</v>
      </c>
      <c r="AC108" t="s">
        <v>1292</v>
      </c>
      <c r="AD108" s="22" t="s">
        <v>1293</v>
      </c>
      <c r="AE108" s="22" t="str">
        <f t="shared" si="13"/>
        <v>https://membermarkets.github.io/membermarkets-images/img/Dogtra_-_In-Brand_Member_Markets/DogtraBundle-75.jpg</v>
      </c>
      <c r="AF108" t="s">
        <v>1368</v>
      </c>
    </row>
    <row r="113" spans="19:19">
      <c r="S113" t="s">
        <v>615</v>
      </c>
    </row>
    <row r="114" spans="19:19">
      <c r="S114" t="s">
        <v>616</v>
      </c>
    </row>
  </sheetData>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0"/>
  <sheetViews>
    <sheetView workbookViewId="0">
      <pane xSplit="1" ySplit="1" topLeftCell="F58" activePane="bottomRight" state="frozen"/>
      <selection pane="topRight" activeCell="B1" sqref="B1"/>
      <selection pane="bottomLeft" activeCell="A2" sqref="A2"/>
      <selection pane="bottomRight" activeCell="AK67" sqref="AK67:AK86"/>
    </sheetView>
  </sheetViews>
  <sheetFormatPr defaultRowHeight="14.75" customHeight="1"/>
  <cols>
    <col min="1" max="1" width="17.1328125" customWidth="1"/>
    <col min="2" max="2" width="39.265625" bestFit="1" customWidth="1"/>
    <col min="5" max="5" width="41.53125" customWidth="1"/>
    <col min="12" max="12" width="12.06640625" customWidth="1"/>
    <col min="13" max="13" width="28.6640625" customWidth="1"/>
    <col min="17" max="28" width="9.06640625" style="149"/>
    <col min="30" max="30" width="17.53125" customWidth="1"/>
  </cols>
  <sheetData>
    <row r="1" spans="1:36" s="149" customFormat="1" ht="14.75" customHeigh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20" t="s">
        <v>4222</v>
      </c>
      <c r="R1" s="19" t="s">
        <v>97</v>
      </c>
      <c r="S1" s="19" t="s">
        <v>98</v>
      </c>
      <c r="T1" s="19"/>
      <c r="U1" s="20" t="s">
        <v>4223</v>
      </c>
      <c r="V1" s="19" t="s">
        <v>97</v>
      </c>
      <c r="W1" s="19" t="s">
        <v>98</v>
      </c>
      <c r="X1" s="19"/>
      <c r="Y1" s="20" t="s">
        <v>4224</v>
      </c>
      <c r="Z1" s="19" t="s">
        <v>97</v>
      </c>
      <c r="AA1" s="19" t="s">
        <v>98</v>
      </c>
      <c r="AB1" s="19"/>
      <c r="AC1" s="19" t="s">
        <v>0</v>
      </c>
      <c r="AD1" s="19" t="s">
        <v>178</v>
      </c>
      <c r="AE1" s="19" t="s">
        <v>98</v>
      </c>
      <c r="AF1" s="19" t="s">
        <v>209</v>
      </c>
      <c r="AG1" s="19" t="s">
        <v>397</v>
      </c>
      <c r="AH1" s="19" t="s">
        <v>398</v>
      </c>
      <c r="AI1" s="153" t="s">
        <v>302</v>
      </c>
      <c r="AJ1" s="153" t="s">
        <v>433</v>
      </c>
    </row>
    <row r="2" spans="1:36" s="149" customFormat="1" ht="14.75" customHeight="1">
      <c r="A2" s="150" t="s">
        <v>485</v>
      </c>
      <c r="B2" s="32" t="s">
        <v>464</v>
      </c>
      <c r="C2" s="151" t="s">
        <v>465</v>
      </c>
      <c r="D2" s="150">
        <v>224.99</v>
      </c>
      <c r="E2" s="44" t="s">
        <v>467</v>
      </c>
      <c r="F2" s="151" t="s">
        <v>468</v>
      </c>
      <c r="G2" s="150">
        <v>79.989999999999995</v>
      </c>
      <c r="H2" s="150" t="s">
        <v>488</v>
      </c>
      <c r="I2" s="150"/>
      <c r="J2" s="150"/>
      <c r="K2" s="150"/>
      <c r="L2" s="150"/>
      <c r="M2" s="150"/>
      <c r="N2" s="150"/>
      <c r="O2" s="150"/>
      <c r="P2" s="150"/>
      <c r="Q2" s="150"/>
      <c r="R2" s="150"/>
      <c r="S2" s="150"/>
      <c r="T2" s="150"/>
      <c r="U2" s="150"/>
      <c r="V2" s="150"/>
      <c r="W2" s="150"/>
      <c r="X2" s="150"/>
      <c r="Y2" s="150"/>
      <c r="Z2" s="150"/>
      <c r="AA2" s="150"/>
      <c r="AB2" s="150"/>
      <c r="AC2" s="153" t="str">
        <f t="shared" ref="AC2:AC43" si="0">B2 &amp; " + " &amp; E2 &amp; " + " &amp; I2 &amp; " + " &amp; M2</f>
        <v xml:space="preserve">ecobee3 lite Smart Thermostat, 2nd Gen, Black + ecobee SmartSensor 2 Pack, White +  + </v>
      </c>
      <c r="AD2" s="65" t="s">
        <v>490</v>
      </c>
      <c r="AE2" s="150">
        <f t="shared" ref="AE2:AE43" si="1">D2+G2+K2+O2</f>
        <v>304.98</v>
      </c>
      <c r="AF2" s="151" t="str">
        <f>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AG2" s="151" t="str">
        <f xml:space="preserve"> "This Bundle Contains: 1 " &amp; B2 &amp; " + 1 " &amp;  E2 &amp; " + 1 " &amp;  I2 &amp; " + 1 " &amp; M2</f>
        <v xml:space="preserve">This Bundle Contains: 1 ecobee3 lite Smart Thermostat, 2nd Gen, Black + 1 ecobee SmartSensor 2 Pack, White + 1  + 1 </v>
      </c>
      <c r="AH2" s="63" t="s">
        <v>492</v>
      </c>
      <c r="AI2" s="150" t="s">
        <v>503</v>
      </c>
      <c r="AJ2" s="150" t="str">
        <f t="shared" ref="AJ2:AK67" si="2">AH2&amp;AI2</f>
        <v>This Bundle Contains: 1 ecobee3 lite Smart Thermostat, 2nd Gen, Black + 1 ecobee SmartSensor 2 Pack, White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 spans="1:36" s="149" customFormat="1" ht="14.75" customHeight="1">
      <c r="A3" s="48" t="s">
        <v>486</v>
      </c>
      <c r="B3" s="66" t="s">
        <v>464</v>
      </c>
      <c r="C3" s="49" t="s">
        <v>465</v>
      </c>
      <c r="D3" s="48">
        <v>224.99</v>
      </c>
      <c r="E3" s="48" t="s">
        <v>471</v>
      </c>
      <c r="F3" s="49" t="s">
        <v>470</v>
      </c>
      <c r="G3" s="48">
        <v>79.989999999999995</v>
      </c>
      <c r="H3" s="67" t="s">
        <v>489</v>
      </c>
      <c r="I3" s="48"/>
      <c r="J3" s="48"/>
      <c r="K3" s="48"/>
      <c r="L3" s="48"/>
      <c r="M3" s="48"/>
      <c r="N3" s="48"/>
      <c r="O3" s="48"/>
      <c r="P3" s="48"/>
      <c r="Q3" s="48"/>
      <c r="R3" s="48"/>
      <c r="S3" s="48"/>
      <c r="T3" s="48"/>
      <c r="U3" s="48"/>
      <c r="V3" s="48"/>
      <c r="W3" s="48"/>
      <c r="X3" s="48"/>
      <c r="Y3" s="48"/>
      <c r="Z3" s="48"/>
      <c r="AA3" s="48"/>
      <c r="AB3" s="48"/>
      <c r="AC3" s="51" t="str">
        <f t="shared" si="0"/>
        <v xml:space="preserve">ecobee3 lite Smart Thermostat, 2nd Gen, Black + ecobee Room Sensor 2 Pack with Stands +  + </v>
      </c>
      <c r="AD3" s="68" t="s">
        <v>491</v>
      </c>
      <c r="AE3" s="48">
        <f t="shared" si="1"/>
        <v>304.98</v>
      </c>
      <c r="AF3" s="49" t="str">
        <f>C3 &amp; F3 &amp; J3 &amp;N3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AG3" s="49" t="str">
        <f xml:space="preserve"> "This Bundle Contains: 1 " &amp; B3 &amp; " + 1 " &amp;  E3 &amp; " + 1 " &amp;  I3 &amp; " + 1 " &amp; M3</f>
        <v xml:space="preserve">This Bundle Contains: 1 ecobee3 lite Smart Thermostat, 2nd Gen, Black + 1 ecobee Room Sensor 2 Pack with Stands + 1  + 1 </v>
      </c>
      <c r="AH3" s="69" t="s">
        <v>493</v>
      </c>
      <c r="AI3" s="48" t="s">
        <v>504</v>
      </c>
      <c r="AJ3" s="48" t="str">
        <f t="shared" si="2"/>
        <v>This Bundle Contains: 1 ecobee3 lite Smart Thermostat, 2nd Gen, Black + 1 ecobee Room Sensor 2 Pack with Stands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row>
    <row r="4" spans="1:36" s="22" customFormat="1" ht="14.75" customHeight="1">
      <c r="A4" s="32"/>
      <c r="B4" s="32"/>
      <c r="C4" s="32"/>
      <c r="D4" s="32"/>
      <c r="E4" s="4" t="s">
        <v>140</v>
      </c>
      <c r="F4" s="4" t="s">
        <v>138</v>
      </c>
      <c r="G4" s="4">
        <v>99.99</v>
      </c>
      <c r="H4" s="4" t="s">
        <v>143</v>
      </c>
      <c r="I4" s="32"/>
      <c r="J4" s="32"/>
      <c r="K4" s="32"/>
      <c r="L4" s="32"/>
      <c r="M4" s="32"/>
      <c r="N4" s="32"/>
      <c r="O4" s="32"/>
      <c r="P4" s="32"/>
      <c r="Q4" s="32"/>
      <c r="R4" s="32"/>
      <c r="S4" s="32"/>
      <c r="T4" s="32"/>
      <c r="U4" s="32"/>
      <c r="V4" s="32"/>
      <c r="W4" s="32"/>
      <c r="X4" s="32"/>
      <c r="Y4" s="32"/>
      <c r="Z4" s="32"/>
      <c r="AA4" s="32"/>
      <c r="AB4" s="32"/>
      <c r="AC4" s="153" t="str">
        <f t="shared" si="0"/>
        <v xml:space="preserve"> + Anova Culinary Sous Vide Precision Cooker Nano +  + </v>
      </c>
      <c r="AD4" s="32"/>
      <c r="AE4" s="32">
        <f t="shared" si="1"/>
        <v>99.99</v>
      </c>
      <c r="AF4" s="49" t="str">
        <f t="shared" ref="AF4:AF43" si="3">C4 &amp; F4 &amp; J4 &amp;N4</f>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AG4" s="151" t="str">
        <f t="shared" ref="AG4:AG43" si="4" xml:space="preserve"> "This Bundle Contains: 1 " &amp; B4 &amp; " + 1 " &amp;  E4 &amp; " + 1 " &amp;  I4 &amp; " + 1 " &amp; M4</f>
        <v xml:space="preserve">This Bundle Contains: 1  + 1 Anova Culinary Sous Vide Precision Cooker Nano + 1  + 1 </v>
      </c>
      <c r="AH4" s="183" t="s">
        <v>1498</v>
      </c>
      <c r="AI4" s="32" t="s">
        <v>138</v>
      </c>
      <c r="AJ4" s="150" t="str">
        <f t="shared" si="2"/>
        <v>This Bundle Contains: 1  + 1 Anova Culinary Sous Vide Precision Cooker Nano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row>
    <row r="5" spans="1:36" s="22" customFormat="1" ht="14.75" customHeight="1">
      <c r="A5" s="32"/>
      <c r="B5" s="32"/>
      <c r="C5" s="32"/>
      <c r="D5" s="32"/>
      <c r="E5" s="4" t="s">
        <v>141</v>
      </c>
      <c r="F5" s="4" t="s">
        <v>137</v>
      </c>
      <c r="G5" s="4">
        <v>199.99</v>
      </c>
      <c r="H5" s="4" t="s">
        <v>144</v>
      </c>
      <c r="I5" s="32"/>
      <c r="J5" s="32"/>
      <c r="K5" s="32"/>
      <c r="L5" s="32"/>
      <c r="M5" s="32"/>
      <c r="N5" s="32"/>
      <c r="O5" s="32"/>
      <c r="P5" s="32"/>
      <c r="Q5" s="32"/>
      <c r="R5" s="32"/>
      <c r="S5" s="32"/>
      <c r="T5" s="32"/>
      <c r="U5" s="32"/>
      <c r="V5" s="32"/>
      <c r="W5" s="32"/>
      <c r="X5" s="32"/>
      <c r="Y5" s="32"/>
      <c r="Z5" s="32"/>
      <c r="AA5" s="32"/>
      <c r="AB5" s="32"/>
      <c r="AC5" s="51" t="str">
        <f t="shared" si="0"/>
        <v xml:space="preserve"> + Anova Culinary AN500-US00 Sous Vide Precision Cooker (WiFi) +  + </v>
      </c>
      <c r="AD5" s="32"/>
      <c r="AE5" s="66">
        <f t="shared" si="1"/>
        <v>199.99</v>
      </c>
      <c r="AF5" s="49"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AG5" s="49" t="str">
        <f t="shared" si="4"/>
        <v xml:space="preserve">This Bundle Contains: 1  + 1 Anova Culinary AN500-US00 Sous Vide Precision Cooker (WiFi) + 1  + 1 </v>
      </c>
      <c r="AH5" s="183" t="s">
        <v>1496</v>
      </c>
      <c r="AI5" s="32" t="s">
        <v>137</v>
      </c>
      <c r="AJ5" s="48" t="str">
        <f t="shared" si="2"/>
        <v>This Bundle Contains: 1  + 1 Anova Culinary AN500-US00 Sous Vide Precision Cooker (WiFi) + 1  + 1 &lt;br&gt;&lt;b&gt;Anova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row>
    <row r="6" spans="1:36" s="22" customFormat="1" ht="14.75" customHeight="1">
      <c r="A6" s="32"/>
      <c r="B6" s="32"/>
      <c r="C6" s="32"/>
      <c r="D6" s="32"/>
      <c r="E6" s="4" t="s">
        <v>142</v>
      </c>
      <c r="F6" s="4" t="s">
        <v>139</v>
      </c>
      <c r="G6" s="4">
        <v>399.99</v>
      </c>
      <c r="H6" s="4" t="s">
        <v>147</v>
      </c>
      <c r="I6" s="32"/>
      <c r="J6" s="32"/>
      <c r="K6" s="32"/>
      <c r="L6" s="32"/>
      <c r="M6" s="32"/>
      <c r="N6" s="32"/>
      <c r="O6" s="32"/>
      <c r="P6" s="32"/>
      <c r="Q6" s="32"/>
      <c r="R6" s="32"/>
      <c r="S6" s="32"/>
      <c r="T6" s="32"/>
      <c r="U6" s="32"/>
      <c r="V6" s="32"/>
      <c r="W6" s="32"/>
      <c r="X6" s="32"/>
      <c r="Y6" s="32"/>
      <c r="Z6" s="32"/>
      <c r="AA6" s="32"/>
      <c r="AB6" s="32"/>
      <c r="AC6" s="153" t="str">
        <f t="shared" si="0"/>
        <v xml:space="preserve"> + Anova Culinary Sous Vide Precision Cooker Pro (WiFi)  +  + </v>
      </c>
      <c r="AD6" s="32"/>
      <c r="AE6" s="32">
        <f t="shared" si="1"/>
        <v>399.99</v>
      </c>
      <c r="AF6" s="49"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AG6" s="151" t="str">
        <f t="shared" si="4"/>
        <v xml:space="preserve">This Bundle Contains: 1  + 1 Anova Culinary Sous Vide Precision Cooker Pro (WiFi)  + 1  + 1 </v>
      </c>
      <c r="AH6" s="183" t="s">
        <v>1497</v>
      </c>
      <c r="AI6" s="32" t="s">
        <v>139</v>
      </c>
      <c r="AJ6" s="150" t="str">
        <f t="shared" si="2"/>
        <v>This Bundle Contains: 1  + 1 Anova Culinary Sous Vide Precision Cooker Pro (WiFi)  + 1  + 1 &lt;br&gt;&lt;b&gt;Anova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row>
    <row r="7" spans="1:36" ht="14.75" customHeight="1">
      <c r="A7" s="150" t="s">
        <v>3441</v>
      </c>
      <c r="B7" s="150" t="s">
        <v>4090</v>
      </c>
      <c r="C7" s="151" t="s">
        <v>3443</v>
      </c>
      <c r="D7" s="150">
        <v>49.95</v>
      </c>
      <c r="E7" s="150" t="s">
        <v>3442</v>
      </c>
      <c r="F7" s="151" t="s">
        <v>3443</v>
      </c>
      <c r="G7" s="150">
        <v>49.95</v>
      </c>
      <c r="H7" s="4" t="s">
        <v>4035</v>
      </c>
      <c r="I7" s="150"/>
      <c r="J7" s="150"/>
      <c r="K7" s="150"/>
      <c r="L7" s="150"/>
      <c r="M7" s="150"/>
      <c r="N7" s="150"/>
      <c r="O7" s="150"/>
      <c r="P7" s="150"/>
      <c r="Q7" s="150"/>
      <c r="R7" s="150"/>
      <c r="S7" s="150"/>
      <c r="T7" s="150"/>
      <c r="U7" s="150"/>
      <c r="V7" s="150"/>
      <c r="W7" s="150"/>
      <c r="X7" s="150"/>
      <c r="Y7" s="150"/>
      <c r="Z7" s="150"/>
      <c r="AA7" s="150"/>
      <c r="AB7" s="150"/>
      <c r="AC7" s="51" t="str">
        <f t="shared" si="0"/>
        <v xml:space="preserve">Lodge 3.2 Quart Cast Iron Combo Cooker  + 3.2 Quart Cast Iron Combo Cooker  +  + </v>
      </c>
      <c r="AD7" s="150"/>
      <c r="AE7" s="150">
        <f t="shared" si="1"/>
        <v>99.9</v>
      </c>
      <c r="AF7" s="49" t="str">
        <f t="shared" si="3"/>
        <v>&lt;br&gt;&lt;b&gt;3.2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v>
      </c>
      <c r="AG7" s="49" t="str">
        <f t="shared" si="4"/>
        <v xml:space="preserve">This Bundle Contains: 1 Lodge 3.2 Quart Cast Iron Combo Cooker  + 1 3.2 Quart Cast Iron Combo Cooker  + 1  + 1 </v>
      </c>
      <c r="AH7" s="150"/>
      <c r="AI7" s="150"/>
      <c r="AJ7" s="48" t="str">
        <f t="shared" si="2"/>
        <v/>
      </c>
    </row>
    <row r="8" spans="1:36" ht="14.75" customHeight="1">
      <c r="A8" s="150" t="s">
        <v>3450</v>
      </c>
      <c r="B8" s="150" t="s">
        <v>4091</v>
      </c>
      <c r="C8" s="151" t="s">
        <v>3452</v>
      </c>
      <c r="D8" s="150">
        <v>29.95</v>
      </c>
      <c r="E8" s="150" t="s">
        <v>3451</v>
      </c>
      <c r="F8" s="151" t="s">
        <v>3452</v>
      </c>
      <c r="G8" s="150">
        <v>29.95</v>
      </c>
      <c r="H8" s="4" t="s">
        <v>4035</v>
      </c>
      <c r="I8" s="150"/>
      <c r="J8" s="150"/>
      <c r="K8" s="150"/>
      <c r="L8" s="150"/>
      <c r="M8" s="150"/>
      <c r="N8" s="150"/>
      <c r="O8" s="150"/>
      <c r="P8" s="150"/>
      <c r="Q8" s="150"/>
      <c r="R8" s="150"/>
      <c r="S8" s="150"/>
      <c r="T8" s="150"/>
      <c r="U8" s="150"/>
      <c r="V8" s="150"/>
      <c r="W8" s="150"/>
      <c r="X8" s="150"/>
      <c r="Y8" s="150"/>
      <c r="Z8" s="150"/>
      <c r="AA8" s="150"/>
      <c r="AB8" s="150"/>
      <c r="AC8" s="153" t="str">
        <f t="shared" si="0"/>
        <v xml:space="preserve">Lodge 12 Inch Dual Handle Cast Iron Grill Pan  + 12 Inch Dual Handle Cast Iron Grill Pan  +  + </v>
      </c>
      <c r="AD8" s="150"/>
      <c r="AE8" s="48">
        <f t="shared" si="1"/>
        <v>59.9</v>
      </c>
      <c r="AF8" s="49" t="str">
        <f t="shared" si="3"/>
        <v>&lt;br&gt;&lt;b&gt;12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v>
      </c>
      <c r="AG8" s="151" t="str">
        <f t="shared" si="4"/>
        <v xml:space="preserve">This Bundle Contains: 1 Lodge 12 Inch Dual Handle Cast Iron Grill Pan  + 1 12 Inch Dual Handle Cast Iron Grill Pan  + 1  + 1 </v>
      </c>
      <c r="AH8" s="150"/>
      <c r="AI8" s="150"/>
      <c r="AJ8" s="150" t="str">
        <f t="shared" si="2"/>
        <v/>
      </c>
    </row>
    <row r="9" spans="1:36" ht="14.75" customHeight="1">
      <c r="A9" s="150" t="s">
        <v>3459</v>
      </c>
      <c r="B9" s="150" t="s">
        <v>4092</v>
      </c>
      <c r="C9" s="151" t="s">
        <v>3461</v>
      </c>
      <c r="D9" s="150">
        <v>150</v>
      </c>
      <c r="E9" s="150" t="s">
        <v>3460</v>
      </c>
      <c r="F9" s="151" t="s">
        <v>3461</v>
      </c>
      <c r="G9" s="150">
        <v>150</v>
      </c>
      <c r="H9" s="4" t="s">
        <v>4035</v>
      </c>
      <c r="I9" s="150"/>
      <c r="J9" s="150"/>
      <c r="K9" s="150"/>
      <c r="L9" s="150"/>
      <c r="M9" s="150"/>
      <c r="N9" s="150"/>
      <c r="O9" s="150"/>
      <c r="P9" s="150"/>
      <c r="Q9" s="150"/>
      <c r="R9" s="150"/>
      <c r="S9" s="150"/>
      <c r="T9" s="150"/>
      <c r="U9" s="150"/>
      <c r="V9" s="150"/>
      <c r="W9" s="150"/>
      <c r="X9" s="150"/>
      <c r="Y9" s="150"/>
      <c r="Z9" s="150"/>
      <c r="AA9" s="150"/>
      <c r="AB9" s="150"/>
      <c r="AC9" s="51" t="str">
        <f t="shared" si="0"/>
        <v xml:space="preserve">Lodge Blacklock 49 4 Quart Deep Skillet With Lid  + Blacklock 49 4 Quart Deep Skillet With Lid  +  + </v>
      </c>
      <c r="AD9" s="150"/>
      <c r="AE9" s="32">
        <f t="shared" si="1"/>
        <v>300</v>
      </c>
      <c r="AF9" s="49" t="str">
        <f t="shared" si="3"/>
        <v>&lt;br&gt;&lt;b&gt;Blacklock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v>
      </c>
      <c r="AG9" s="49" t="str">
        <f t="shared" si="4"/>
        <v xml:space="preserve">This Bundle Contains: 1 Lodge Blacklock 49 4 Quart Deep Skillet With Lid  + 1 Blacklock 49 4 Quart Deep Skillet With Lid  + 1  + 1 </v>
      </c>
      <c r="AH9" s="150"/>
      <c r="AI9" s="150"/>
      <c r="AJ9" s="48" t="str">
        <f t="shared" si="2"/>
        <v/>
      </c>
    </row>
    <row r="10" spans="1:36" ht="14.75" customHeight="1">
      <c r="A10" s="150" t="s">
        <v>3486</v>
      </c>
      <c r="B10" s="150" t="s">
        <v>4093</v>
      </c>
      <c r="C10" s="151" t="s">
        <v>3488</v>
      </c>
      <c r="D10" s="150">
        <v>50.95</v>
      </c>
      <c r="E10" s="150" t="s">
        <v>3487</v>
      </c>
      <c r="F10" s="151" t="s">
        <v>3488</v>
      </c>
      <c r="G10" s="150">
        <v>50.95</v>
      </c>
      <c r="H10" s="4" t="s">
        <v>4035</v>
      </c>
      <c r="I10" s="150"/>
      <c r="J10" s="150"/>
      <c r="K10" s="150"/>
      <c r="L10" s="150"/>
      <c r="M10" s="150"/>
      <c r="N10" s="150"/>
      <c r="O10" s="150"/>
      <c r="P10" s="150"/>
      <c r="Q10" s="150"/>
      <c r="R10" s="150"/>
      <c r="S10" s="150"/>
      <c r="T10" s="150"/>
      <c r="U10" s="150"/>
      <c r="V10" s="150"/>
      <c r="W10" s="150"/>
      <c r="X10" s="150"/>
      <c r="Y10" s="150"/>
      <c r="Z10" s="150"/>
      <c r="AA10" s="150"/>
      <c r="AB10" s="150"/>
      <c r="AC10" s="153" t="str">
        <f t="shared" si="0"/>
        <v xml:space="preserve">Lodge 13.25 Inch Cast Iron Skillet  + 13.25 Inch Cast Iron Skillet  +  + </v>
      </c>
      <c r="AD10" s="150"/>
      <c r="AE10" s="66">
        <f t="shared" si="1"/>
        <v>101.9</v>
      </c>
      <c r="AF10" s="49" t="str">
        <f t="shared" si="3"/>
        <v>&lt;br&gt;&lt;b&gt;13.25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c r="AG10" s="151" t="str">
        <f t="shared" si="4"/>
        <v xml:space="preserve">This Bundle Contains: 1 Lodge 13.25 Inch Cast Iron Skillet  + 1 13.25 Inch Cast Iron Skillet  + 1  + 1 </v>
      </c>
      <c r="AH10" s="150"/>
      <c r="AI10" s="150"/>
      <c r="AJ10" s="150" t="str">
        <f t="shared" si="2"/>
        <v/>
      </c>
    </row>
    <row r="11" spans="1:36" ht="14.75" customHeight="1">
      <c r="A11" s="150" t="s">
        <v>3642</v>
      </c>
      <c r="B11" s="150" t="s">
        <v>4094</v>
      </c>
      <c r="C11" s="151" t="s">
        <v>3644</v>
      </c>
      <c r="D11" s="150">
        <v>50.95</v>
      </c>
      <c r="E11" s="150" t="s">
        <v>3643</v>
      </c>
      <c r="F11" s="151" t="s">
        <v>3644</v>
      </c>
      <c r="G11" s="150">
        <v>50.95</v>
      </c>
      <c r="H11" s="4" t="s">
        <v>4035</v>
      </c>
      <c r="I11" s="150"/>
      <c r="J11" s="150"/>
      <c r="K11" s="150"/>
      <c r="L11" s="150"/>
      <c r="M11" s="150"/>
      <c r="N11" s="150"/>
      <c r="O11" s="150"/>
      <c r="P11" s="150"/>
      <c r="Q11" s="150"/>
      <c r="R11" s="150"/>
      <c r="S11" s="150"/>
      <c r="T11" s="150"/>
      <c r="U11" s="150"/>
      <c r="V11" s="150"/>
      <c r="W11" s="150"/>
      <c r="X11" s="150"/>
      <c r="Y11" s="150"/>
      <c r="Z11" s="150"/>
      <c r="AA11" s="150"/>
      <c r="AB11" s="150"/>
      <c r="AC11" s="51" t="str">
        <f t="shared" si="0"/>
        <v xml:space="preserve">Lodge 5 Quart Cast Iron Dutch Oven  + 5 Quart Cast Iron Dutch Oven  +  + </v>
      </c>
      <c r="AD11" s="150"/>
      <c r="AE11" s="32">
        <f t="shared" si="1"/>
        <v>101.9</v>
      </c>
      <c r="AF11" s="49" t="str">
        <f t="shared" si="3"/>
        <v>&lt;br&gt;&lt;b&gt;5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v>
      </c>
      <c r="AG11" s="49" t="str">
        <f t="shared" si="4"/>
        <v xml:space="preserve">This Bundle Contains: 1 Lodge 5 Quart Cast Iron Dutch Oven  + 1 5 Quart Cast Iron Dutch Oven  + 1  + 1 </v>
      </c>
      <c r="AH11" s="150"/>
      <c r="AI11" s="150"/>
      <c r="AJ11" s="48" t="str">
        <f t="shared" si="2"/>
        <v/>
      </c>
    </row>
    <row r="12" spans="1:36" ht="14.75" customHeight="1">
      <c r="A12" s="150" t="s">
        <v>3690</v>
      </c>
      <c r="B12" s="150" t="s">
        <v>4095</v>
      </c>
      <c r="C12" s="151" t="s">
        <v>3692</v>
      </c>
      <c r="D12" s="150">
        <v>40</v>
      </c>
      <c r="E12" s="150" t="s">
        <v>3691</v>
      </c>
      <c r="F12" s="151" t="s">
        <v>3692</v>
      </c>
      <c r="G12" s="150">
        <v>40</v>
      </c>
      <c r="H12" s="4" t="s">
        <v>4035</v>
      </c>
      <c r="I12" s="150"/>
      <c r="J12" s="150"/>
      <c r="K12" s="150"/>
      <c r="L12" s="150"/>
      <c r="M12" s="150"/>
      <c r="N12" s="150"/>
      <c r="O12" s="150"/>
      <c r="P12" s="150"/>
      <c r="Q12" s="150"/>
      <c r="R12" s="150"/>
      <c r="S12" s="150"/>
      <c r="T12" s="150"/>
      <c r="U12" s="150"/>
      <c r="V12" s="150"/>
      <c r="W12" s="150"/>
      <c r="X12" s="150"/>
      <c r="Y12" s="150"/>
      <c r="Z12" s="150"/>
      <c r="AA12" s="150"/>
      <c r="AB12" s="150"/>
      <c r="AC12" s="153" t="str">
        <f t="shared" si="0"/>
        <v xml:space="preserve">Lodge Chef Collection 12 Inch Cast Iron Skillet  + Chef Collection 12 Inch Cast Iron Skillet  +  + </v>
      </c>
      <c r="AD12" s="150"/>
      <c r="AE12" s="150">
        <f t="shared" si="1"/>
        <v>80</v>
      </c>
      <c r="AF12" s="49" t="str">
        <f t="shared" si="3"/>
        <v>&lt;br&gt;&lt;b&gt;Chef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c r="AG12" s="151" t="str">
        <f t="shared" si="4"/>
        <v xml:space="preserve">This Bundle Contains: 1 Lodge Chef Collection 12 Inch Cast Iron Skillet  + 1 Chef Collection 12 Inch Cast Iron Skillet  + 1  + 1 </v>
      </c>
      <c r="AH12" s="150"/>
      <c r="AI12" s="150"/>
      <c r="AJ12" s="150" t="str">
        <f t="shared" si="2"/>
        <v/>
      </c>
    </row>
    <row r="13" spans="1:36" ht="14.75" customHeight="1">
      <c r="A13" s="150" t="s">
        <v>3789</v>
      </c>
      <c r="B13" s="150" t="s">
        <v>4096</v>
      </c>
      <c r="C13" s="151" t="s">
        <v>3791</v>
      </c>
      <c r="D13" s="150">
        <v>40</v>
      </c>
      <c r="E13" s="150" t="s">
        <v>3790</v>
      </c>
      <c r="F13" s="151" t="s">
        <v>3791</v>
      </c>
      <c r="G13" s="150">
        <v>40</v>
      </c>
      <c r="H13" s="4" t="s">
        <v>4035</v>
      </c>
      <c r="I13" s="150"/>
      <c r="J13" s="150"/>
      <c r="K13" s="150"/>
      <c r="L13" s="150"/>
      <c r="M13" s="150"/>
      <c r="N13" s="150"/>
      <c r="O13" s="150"/>
      <c r="P13" s="150"/>
      <c r="Q13" s="150"/>
      <c r="R13" s="150"/>
      <c r="S13" s="150"/>
      <c r="T13" s="150"/>
      <c r="U13" s="150"/>
      <c r="V13" s="150"/>
      <c r="W13" s="150"/>
      <c r="X13" s="150"/>
      <c r="Y13" s="150"/>
      <c r="Z13" s="150"/>
      <c r="AA13" s="150"/>
      <c r="AB13" s="150"/>
      <c r="AC13" s="51" t="str">
        <f t="shared" si="0"/>
        <v xml:space="preserve">Lodge Chef Collection 11 Inch Cast Iron Square Griddle  + Chef Collection 11 Inch Cast Iron Square Griddle  +  + </v>
      </c>
      <c r="AD13" s="150"/>
      <c r="AE13" s="48">
        <f t="shared" si="1"/>
        <v>80</v>
      </c>
      <c r="AF13" s="49" t="str">
        <f t="shared" si="3"/>
        <v>&lt;br&gt;&lt;b&gt;Chef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c r="AG13" s="49" t="str">
        <f t="shared" si="4"/>
        <v xml:space="preserve">This Bundle Contains: 1 Lodge Chef Collection 11 Inch Cast Iron Square Griddle  + 1 Chef Collection 11 Inch Cast Iron Square Griddle  + 1  + 1 </v>
      </c>
      <c r="AH13" s="150"/>
      <c r="AI13" s="150"/>
      <c r="AJ13" s="48" t="str">
        <f t="shared" si="2"/>
        <v/>
      </c>
    </row>
    <row r="14" spans="1:36" ht="14.75" customHeight="1">
      <c r="A14" s="150" t="s">
        <v>3483</v>
      </c>
      <c r="B14" s="150" t="s">
        <v>4097</v>
      </c>
      <c r="C14" s="151" t="s">
        <v>3485</v>
      </c>
      <c r="D14" s="150">
        <v>31.95</v>
      </c>
      <c r="E14" s="150" t="s">
        <v>3484</v>
      </c>
      <c r="F14" s="151" t="s">
        <v>3485</v>
      </c>
      <c r="G14" s="150">
        <v>31.95</v>
      </c>
      <c r="H14" s="4" t="s">
        <v>4035</v>
      </c>
      <c r="I14" s="150"/>
      <c r="J14" s="150"/>
      <c r="K14" s="150"/>
      <c r="L14" s="150"/>
      <c r="M14" s="150"/>
      <c r="N14" s="150"/>
      <c r="O14" s="150"/>
      <c r="P14" s="150"/>
      <c r="Q14" s="150"/>
      <c r="R14" s="150"/>
      <c r="S14" s="150"/>
      <c r="T14" s="150"/>
      <c r="U14" s="150"/>
      <c r="V14" s="150"/>
      <c r="W14" s="150"/>
      <c r="X14" s="150"/>
      <c r="Y14" s="150"/>
      <c r="Z14" s="150"/>
      <c r="AA14" s="150"/>
      <c r="AB14" s="150"/>
      <c r="AC14" s="153" t="str">
        <f t="shared" si="0"/>
        <v xml:space="preserve">Lodge 12 Inch Cast Iron Skillet  + 12 Inch Cast Iron Skillet  +  + </v>
      </c>
      <c r="AD14" s="150"/>
      <c r="AE14" s="32">
        <f t="shared" si="1"/>
        <v>63.9</v>
      </c>
      <c r="AF14" s="49" t="str">
        <f t="shared" si="3"/>
        <v>&lt;br&gt;&lt;b&gt;12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v>
      </c>
      <c r="AG14" s="151" t="str">
        <f t="shared" si="4"/>
        <v xml:space="preserve">This Bundle Contains: 1 Lodge 12 Inch Cast Iron Skillet  + 1 12 Inch Cast Iron Skillet  + 1  + 1 </v>
      </c>
      <c r="AH14" s="150"/>
      <c r="AI14" s="150"/>
      <c r="AJ14" s="150" t="str">
        <f t="shared" si="2"/>
        <v/>
      </c>
    </row>
    <row r="15" spans="1:36" ht="14.75" customHeight="1">
      <c r="A15" s="150" t="s">
        <v>4039</v>
      </c>
      <c r="B15" s="184" t="s">
        <v>4098</v>
      </c>
      <c r="C15" s="150" t="s">
        <v>4038</v>
      </c>
      <c r="D15" s="150">
        <v>279.99</v>
      </c>
      <c r="E15" s="184" t="s">
        <v>4037</v>
      </c>
      <c r="F15" s="150" t="s">
        <v>4038</v>
      </c>
      <c r="G15" s="150">
        <v>279.99</v>
      </c>
      <c r="H15" s="150" t="s">
        <v>4036</v>
      </c>
      <c r="I15" s="150"/>
      <c r="J15" s="150"/>
      <c r="K15" s="150"/>
      <c r="L15" s="150"/>
      <c r="M15" s="150"/>
      <c r="N15" s="150"/>
      <c r="O15" s="150"/>
      <c r="P15" s="150"/>
      <c r="Q15" s="150"/>
      <c r="R15" s="150"/>
      <c r="S15" s="150"/>
      <c r="T15" s="150"/>
      <c r="U15" s="150"/>
      <c r="V15" s="150"/>
      <c r="W15" s="150"/>
      <c r="X15" s="150"/>
      <c r="Y15" s="150"/>
      <c r="Z15" s="150"/>
      <c r="AA15" s="150"/>
      <c r="AB15" s="150"/>
      <c r="AC15" s="51" t="str">
        <f t="shared" si="0"/>
        <v xml:space="preserve">Zojirushi Induction Heating System Rice Cooker &amp; Warmer NP-GBC05 + Induction Heating System Rice Cooker &amp; Warmer NP-GBC05 +  + </v>
      </c>
      <c r="AD15" s="150"/>
      <c r="AE15" s="66">
        <f t="shared" si="1"/>
        <v>559.98</v>
      </c>
      <c r="AF15" s="49" t="str">
        <f t="shared" si="3"/>
        <v>&lt;br&gt;&lt;b&gt;Induction Heating System Rice Cooker &amp; Warmer NP-GBC05&lt;/b&gt;&lt;br&gt;The 3-cup capacity Induction Heating (IH) System Rice Cooker &amp; Warmer is ideal for singles and smaller families. It cooks as little as 1/2-cup of rice and takes up minimal space. Superior IH technology efficiently prepares flawless rice every time.&lt;br&gt;&lt;br&gt;&lt;b&gt;Induction Heating System Rice Cooker &amp; Warmer NP-GBC05&lt;/b&gt;&lt;br&gt;The 3-cup capacity Induction Heating (IH) System Rice Cooker &amp; Warmer is ideal for singles and smaller families. It cooks as little as 1/2-cup of rice and takes up minimal space. Superior IH technology efficiently prepares flawless rice every time.&lt;br&gt;</v>
      </c>
      <c r="AG15" s="49" t="str">
        <f t="shared" si="4"/>
        <v xml:space="preserve">This Bundle Contains: 1 Zojirushi Induction Heating System Rice Cooker &amp; Warmer NP-GBC05 + 1 Induction Heating System Rice Cooker &amp; Warmer NP-GBC05 + 1  + 1 </v>
      </c>
      <c r="AH15" s="150"/>
      <c r="AI15" s="150"/>
      <c r="AJ15" s="48" t="str">
        <f t="shared" si="2"/>
        <v/>
      </c>
    </row>
    <row r="16" spans="1:36" ht="14.75" customHeight="1">
      <c r="A16" s="150" t="s">
        <v>4041</v>
      </c>
      <c r="B16" s="176" t="s">
        <v>4099</v>
      </c>
      <c r="C16" s="150" t="s">
        <v>4042</v>
      </c>
      <c r="D16" s="150">
        <v>179.99</v>
      </c>
      <c r="E16" s="176" t="s">
        <v>4040</v>
      </c>
      <c r="F16" s="150" t="s">
        <v>4042</v>
      </c>
      <c r="G16" s="150">
        <v>179.99</v>
      </c>
      <c r="H16" s="150" t="s">
        <v>4036</v>
      </c>
      <c r="I16" s="150"/>
      <c r="J16" s="150"/>
      <c r="K16" s="150"/>
      <c r="L16" s="150"/>
      <c r="M16" s="150"/>
      <c r="N16" s="150"/>
      <c r="O16" s="150"/>
      <c r="P16" s="150"/>
      <c r="Q16" s="150"/>
      <c r="R16" s="150"/>
      <c r="S16" s="150"/>
      <c r="T16" s="150"/>
      <c r="U16" s="150"/>
      <c r="V16" s="150"/>
      <c r="W16" s="150"/>
      <c r="X16" s="150"/>
      <c r="Y16" s="150"/>
      <c r="Z16" s="150"/>
      <c r="AA16" s="150"/>
      <c r="AB16" s="150"/>
      <c r="AC16" s="153" t="str">
        <f t="shared" si="0"/>
        <v xml:space="preserve">Zojirushi Micom Rice Cooker &amp; Warmer NS-LGC05 + Micom Rice Cooker &amp; Warmer NS-LGC05 +  + </v>
      </c>
      <c r="AD16" s="150"/>
      <c r="AE16" s="32">
        <f t="shared" si="1"/>
        <v>359.98</v>
      </c>
      <c r="AF16" s="49" t="str">
        <f t="shared" si="3"/>
        <v>&lt;br&gt;&lt;b&gt;Micom Rice Cooker &amp; Warmer NS-LGC05&lt;/b&gt;&lt;br&gt;The 3-cup Micom Rice Cooker &amp; Warmer features an expanded menu with steel cut oatmeal and GABA brown rice settings for more healthy options. With its compact size and ability to cook as little as 1/2 a cup of rice or oats, this rice cooker is ideal for small families or couples.&lt;br&gt;&lt;br&gt;&lt;b&gt;Micom Rice Cooker &amp; Warmer NS-LGC05&lt;/b&gt;&lt;br&gt;The 3-cup Micom Rice Cooker &amp; Warmer features an expanded menu with steel cut oatmeal and GABA brown rice settings for more healthy options. With its compact size and ability to cook as little as 1/2 a cup of rice or oats, this rice cooker is ideal for small families or couples.&lt;br&gt;</v>
      </c>
      <c r="AG16" s="151" t="str">
        <f t="shared" si="4"/>
        <v xml:space="preserve">This Bundle Contains: 1 Zojirushi Micom Rice Cooker &amp; Warmer NS-LGC05 + 1 Micom Rice Cooker &amp; Warmer NS-LGC05 + 1  + 1 </v>
      </c>
      <c r="AH16" s="150"/>
      <c r="AI16" s="150"/>
      <c r="AJ16" s="150" t="str">
        <f t="shared" si="2"/>
        <v/>
      </c>
    </row>
    <row r="17" spans="1:36" ht="14.75" customHeight="1">
      <c r="A17" s="150" t="s">
        <v>4045</v>
      </c>
      <c r="B17" s="176" t="s">
        <v>4100</v>
      </c>
      <c r="C17" s="150" t="s">
        <v>4044</v>
      </c>
      <c r="D17" s="150">
        <v>139.99</v>
      </c>
      <c r="E17" s="176" t="s">
        <v>4043</v>
      </c>
      <c r="F17" s="150" t="s">
        <v>4044</v>
      </c>
      <c r="G17" s="150">
        <v>139.99</v>
      </c>
      <c r="H17" s="150" t="s">
        <v>4036</v>
      </c>
      <c r="I17" s="150"/>
      <c r="J17" s="150"/>
      <c r="K17" s="150"/>
      <c r="L17" s="150"/>
      <c r="M17" s="150"/>
      <c r="N17" s="150"/>
      <c r="O17" s="150"/>
      <c r="P17" s="150"/>
      <c r="Q17" s="150"/>
      <c r="R17" s="150"/>
      <c r="S17" s="150"/>
      <c r="T17" s="150"/>
      <c r="U17" s="150"/>
      <c r="V17" s="150"/>
      <c r="W17" s="150"/>
      <c r="X17" s="150"/>
      <c r="Y17" s="150"/>
      <c r="Z17" s="150"/>
      <c r="AA17" s="150"/>
      <c r="AB17" s="150"/>
      <c r="AC17" s="51" t="str">
        <f t="shared" si="0"/>
        <v xml:space="preserve">Zojirushi Micom Rice Cooker &amp; Warmer NL-BAC05 + Micom Rice Cooker &amp; Warmer NL-BAC05 +  + </v>
      </c>
      <c r="AD17" s="150"/>
      <c r="AE17" s="150">
        <f t="shared" si="1"/>
        <v>279.98</v>
      </c>
      <c r="AF17" s="49" t="str">
        <f t="shared" si="3"/>
        <v>&lt;br&gt;&lt;b&gt;Micom Rice Cooker &amp; Warmer NL-BAC05&lt;/b&gt;&lt;br&gt;Introducing the quinoa menu setting for delicious white, red, black or rainbow quinoa. The 3-cup Micom Rice Cooker &amp; Warmer is also pre-programmed to cook healthy favorites like brown rice and steel cut oatmeal. Cook as little as 1/2 a cup of rice or grains for just-right proportions.&lt;br&gt;&lt;br&gt;&lt;b&gt;Micom Rice Cooker &amp; Warmer NL-BAC05&lt;/b&gt;&lt;br&gt;Introducing the quinoa menu setting for delicious white, red, black or rainbow quinoa. The 3-cup Micom Rice Cooker &amp; Warmer is also pre-programmed to cook healthy favorites like brown rice and steel cut oatmeal. Cook as little as 1/2 a cup of rice or grains for just-right proportions.&lt;br&gt;</v>
      </c>
      <c r="AG17" s="49" t="str">
        <f t="shared" si="4"/>
        <v xml:space="preserve">This Bundle Contains: 1 Zojirushi Micom Rice Cooker &amp; Warmer NL-BAC05 + 1 Micom Rice Cooker &amp; Warmer NL-BAC05 + 1  + 1 </v>
      </c>
      <c r="AH17" s="150"/>
      <c r="AI17" s="150"/>
      <c r="AJ17" s="48" t="str">
        <f t="shared" si="2"/>
        <v/>
      </c>
    </row>
    <row r="18" spans="1:36" ht="14.75" customHeight="1">
      <c r="A18" s="150" t="s">
        <v>4047</v>
      </c>
      <c r="B18" s="176" t="s">
        <v>4101</v>
      </c>
      <c r="C18" s="150" t="s">
        <v>4048</v>
      </c>
      <c r="D18" s="150">
        <v>339.99</v>
      </c>
      <c r="E18" s="176" t="s">
        <v>4046</v>
      </c>
      <c r="F18" s="150" t="s">
        <v>4048</v>
      </c>
      <c r="G18" s="150">
        <v>339.99</v>
      </c>
      <c r="H18" s="150" t="s">
        <v>4036</v>
      </c>
      <c r="I18" s="150"/>
      <c r="J18" s="150"/>
      <c r="K18" s="150"/>
      <c r="L18" s="150"/>
      <c r="M18" s="150"/>
      <c r="N18" s="150"/>
      <c r="O18" s="150"/>
      <c r="P18" s="150"/>
      <c r="Q18" s="150"/>
      <c r="R18" s="150"/>
      <c r="S18" s="150"/>
      <c r="T18" s="150"/>
      <c r="U18" s="150"/>
      <c r="V18" s="150"/>
      <c r="W18" s="150"/>
      <c r="X18" s="150"/>
      <c r="Y18" s="150"/>
      <c r="Z18" s="150"/>
      <c r="AA18" s="150"/>
      <c r="AB18" s="150"/>
      <c r="AC18" s="153" t="str">
        <f t="shared" si="0"/>
        <v xml:space="preserve">Zojirushi Home Bakery Virtuoso Plus Breadmaker BB-PDC20 + Home Bakery Virtuoso Plus Breadmaker BB-PDC20 +  + </v>
      </c>
      <c r="AD18" s="150"/>
      <c r="AE18" s="48">
        <f t="shared" si="1"/>
        <v>679.98</v>
      </c>
      <c r="AF18" s="49" t="str">
        <f t="shared" si="3"/>
        <v>&lt;br&gt;&lt;b&gt;Home Bakery Virtuoso Plus Breadmaker BB-PDC20&lt;/b&gt;&lt;br&gt;The Home Bakery Virtuoso Plus Breadmaker bakes a traditional-shaped 2-lb. loaf of bread automatically. Dual kneading blades and additional heater on the lid ensures thorough kneading and even baking. Expanded healthy course options include Multigrain, Whole Wheat, Rapid Whole Wheat, Gluten Free, Salt Free, Sugar Free and Vegan.&lt;br&gt;&lt;br&gt;&lt;b&gt;Home Bakery Virtuoso Plus Breadmaker BB-PDC20&lt;/b&gt;&lt;br&gt;The Home Bakery Virtuoso Plus Breadmaker bakes a traditional-shaped 2-lb. loaf of bread automatically. Dual kneading blades and additional heater on the lid ensures thorough kneading and even baking. Expanded healthy course options include Multigrain, Whole Wheat, Rapid Whole Wheat, Gluten Free, Salt Free, Sugar Free and Vegan.&lt;br&gt;</v>
      </c>
      <c r="AG18" s="151" t="str">
        <f t="shared" si="4"/>
        <v xml:space="preserve">This Bundle Contains: 1 Zojirushi Home Bakery Virtuoso Plus Breadmaker BB-PDC20 + 1 Home Bakery Virtuoso Plus Breadmaker BB-PDC20 + 1  + 1 </v>
      </c>
      <c r="AH18" s="150"/>
      <c r="AI18" s="150"/>
      <c r="AJ18" s="150" t="str">
        <f t="shared" si="2"/>
        <v/>
      </c>
    </row>
    <row r="19" spans="1:36" ht="14.75" customHeight="1">
      <c r="A19" s="150" t="s">
        <v>4050</v>
      </c>
      <c r="B19" s="176" t="s">
        <v>4102</v>
      </c>
      <c r="C19" s="150" t="s">
        <v>4051</v>
      </c>
      <c r="D19" s="150">
        <v>299.99</v>
      </c>
      <c r="E19" s="176" t="s">
        <v>4049</v>
      </c>
      <c r="F19" s="150" t="s">
        <v>4051</v>
      </c>
      <c r="G19" s="150">
        <v>299.99</v>
      </c>
      <c r="H19" s="150" t="s">
        <v>4036</v>
      </c>
      <c r="I19" s="150"/>
      <c r="J19" s="150"/>
      <c r="K19" s="150"/>
      <c r="L19" s="150"/>
      <c r="M19" s="150"/>
      <c r="N19" s="150"/>
      <c r="O19" s="150"/>
      <c r="P19" s="150"/>
      <c r="Q19" s="150"/>
      <c r="R19" s="150"/>
      <c r="S19" s="150"/>
      <c r="T19" s="150"/>
      <c r="U19" s="150"/>
      <c r="V19" s="150"/>
      <c r="W19" s="150"/>
      <c r="X19" s="150"/>
      <c r="Y19" s="150"/>
      <c r="Z19" s="150"/>
      <c r="AA19" s="150"/>
      <c r="AB19" s="150"/>
      <c r="AC19" s="51" t="str">
        <f t="shared" si="0"/>
        <v xml:space="preserve">Zojirushi Home Bakery Supreme Breadmaker BB-CEC20 + Home Bakery Supreme Breadmaker BB-CEC20 +  + </v>
      </c>
      <c r="AD19" s="150"/>
      <c r="AE19" s="32">
        <f t="shared" si="1"/>
        <v>599.98</v>
      </c>
      <c r="AF19" s="49" t="str">
        <f t="shared" si="3"/>
        <v>&lt;br&gt;&lt;b&gt;Home Bakery Supreme Breadmaker BB-CEC20&lt;/b&gt;&lt;br&gt;The Home Bakery Supreme® Breadmaker bakes a large traditional rectangular shaped 2 lb. loaf of bread, and has menu courses for a variety of other cooking needs including cake, dough, sourdough starter, jam and even for making meatloaf.&lt;br&gt;&lt;br&gt;&lt;b&gt;Home Bakery Supreme Breadmaker BB-CEC20&lt;/b&gt;&lt;br&gt;The Home Bakery Supreme® Breadmaker bakes a large traditional rectangular shaped 2 lb. loaf of bread, and has menu courses for a variety of other cooking needs including cake, dough, sourdough starter, jam and even for making meatloaf.&lt;br&gt;</v>
      </c>
      <c r="AG19" s="49" t="str">
        <f t="shared" si="4"/>
        <v xml:space="preserve">This Bundle Contains: 1 Zojirushi Home Bakery Supreme Breadmaker BB-CEC20 + 1 Home Bakery Supreme Breadmaker BB-CEC20 + 1  + 1 </v>
      </c>
      <c r="AH19" s="150"/>
      <c r="AI19" s="150"/>
      <c r="AJ19" s="48" t="str">
        <f t="shared" si="2"/>
        <v/>
      </c>
    </row>
    <row r="20" spans="1:36" ht="14.75" customHeight="1">
      <c r="A20" s="150" t="s">
        <v>4054</v>
      </c>
      <c r="B20" s="176" t="s">
        <v>4103</v>
      </c>
      <c r="C20" s="150" t="s">
        <v>4053</v>
      </c>
      <c r="D20" s="150">
        <v>199.99</v>
      </c>
      <c r="E20" s="176" t="s">
        <v>4052</v>
      </c>
      <c r="F20" s="150" t="s">
        <v>4053</v>
      </c>
      <c r="G20" s="150">
        <v>199.99</v>
      </c>
      <c r="H20" s="150" t="s">
        <v>4036</v>
      </c>
      <c r="I20" s="150"/>
      <c r="J20" s="150"/>
      <c r="K20" s="150"/>
      <c r="L20" s="150"/>
      <c r="M20" s="150"/>
      <c r="N20" s="150"/>
      <c r="O20" s="150"/>
      <c r="P20" s="150"/>
      <c r="Q20" s="150"/>
      <c r="R20" s="150"/>
      <c r="S20" s="150"/>
      <c r="T20" s="150"/>
      <c r="U20" s="150"/>
      <c r="V20" s="150"/>
      <c r="W20" s="150"/>
      <c r="X20" s="150"/>
      <c r="Y20" s="150"/>
      <c r="Z20" s="150"/>
      <c r="AA20" s="150"/>
      <c r="AB20" s="150"/>
      <c r="AC20" s="153" t="str">
        <f t="shared" si="0"/>
        <v xml:space="preserve">Zojirushi Fresh Brew Plus Thermal Carafe Coffee Maker EC-YTC100 + Fresh Brew Plus Thermal Carafe Coffee Maker EC-YTC100 +  + </v>
      </c>
      <c r="AD20" s="150"/>
      <c r="AE20" s="66">
        <f t="shared" si="1"/>
        <v>399.98</v>
      </c>
      <c r="AF20" s="49" t="str">
        <f t="shared" si="3"/>
        <v>&lt;br&gt;&lt;b&gt;Fresh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v>
      </c>
      <c r="AG20" s="151" t="str">
        <f t="shared" si="4"/>
        <v xml:space="preserve">This Bundle Contains: 1 Zojirushi Fresh Brew Plus Thermal Carafe Coffee Maker EC-YTC100 + 1 Fresh Brew Plus Thermal Carafe Coffee Maker EC-YTC100 + 1  + 1 </v>
      </c>
      <c r="AH20" s="150"/>
      <c r="AI20" s="150"/>
      <c r="AJ20" s="150" t="str">
        <f t="shared" si="2"/>
        <v/>
      </c>
    </row>
    <row r="21" spans="1:36" ht="14.75" customHeight="1">
      <c r="A21" s="150" t="s">
        <v>4057</v>
      </c>
      <c r="B21" s="176" t="s">
        <v>4104</v>
      </c>
      <c r="C21" s="150" t="s">
        <v>4056</v>
      </c>
      <c r="D21" s="150">
        <v>154.94999999999999</v>
      </c>
      <c r="E21" s="176" t="s">
        <v>4055</v>
      </c>
      <c r="F21" s="150" t="s">
        <v>4056</v>
      </c>
      <c r="G21" s="150">
        <v>154.94999999999999</v>
      </c>
      <c r="H21" s="150" t="s">
        <v>4036</v>
      </c>
      <c r="I21" s="150"/>
      <c r="J21" s="150"/>
      <c r="K21" s="150"/>
      <c r="L21" s="150"/>
      <c r="M21" s="150"/>
      <c r="N21" s="150"/>
      <c r="O21" s="150"/>
      <c r="P21" s="150"/>
      <c r="Q21" s="150"/>
      <c r="R21" s="150"/>
      <c r="S21" s="150"/>
      <c r="T21" s="150"/>
      <c r="U21" s="150"/>
      <c r="V21" s="150"/>
      <c r="W21" s="150"/>
      <c r="X21" s="150"/>
      <c r="Y21" s="150"/>
      <c r="Z21" s="150"/>
      <c r="AA21" s="150"/>
      <c r="AB21" s="150"/>
      <c r="AC21" s="51" t="str">
        <f t="shared" si="0"/>
        <v xml:space="preserve">Zojirushi Fresh Brew Plus 12-Cup Coffee Maker EC-YGC120 + Fresh Brew Plus 12-Cup Coffee Maker EC-YGC120 +  + </v>
      </c>
      <c r="AD21" s="150"/>
      <c r="AE21" s="32">
        <f t="shared" si="1"/>
        <v>309.89999999999998</v>
      </c>
      <c r="AF21" s="49" t="str">
        <f t="shared" si="3"/>
        <v>&lt;br&gt;&lt;b&gt;Fresh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v>
      </c>
      <c r="AG21" s="49" t="str">
        <f t="shared" si="4"/>
        <v xml:space="preserve">This Bundle Contains: 1 Zojirushi Fresh Brew Plus 12-Cup Coffee Maker EC-YGC120 + 1 Fresh Brew Plus 12-Cup Coffee Maker EC-YGC120 + 1  + 1 </v>
      </c>
      <c r="AH21" s="150"/>
      <c r="AI21" s="150"/>
      <c r="AJ21" s="48" t="str">
        <f t="shared" si="2"/>
        <v/>
      </c>
    </row>
    <row r="22" spans="1:36" ht="14.75" customHeight="1">
      <c r="A22" s="150" t="s">
        <v>4060</v>
      </c>
      <c r="B22" s="176" t="s">
        <v>4058</v>
      </c>
      <c r="C22" s="150" t="s">
        <v>4059</v>
      </c>
      <c r="D22" s="150">
        <v>34.99</v>
      </c>
      <c r="E22" s="176" t="s">
        <v>4058</v>
      </c>
      <c r="F22" s="150" t="s">
        <v>4059</v>
      </c>
      <c r="G22" s="150">
        <v>34.99</v>
      </c>
      <c r="H22" s="150" t="s">
        <v>4036</v>
      </c>
      <c r="I22" s="150"/>
      <c r="J22" s="150"/>
      <c r="K22" s="150"/>
      <c r="L22" s="150"/>
      <c r="M22" s="150"/>
      <c r="N22" s="150"/>
      <c r="O22" s="150"/>
      <c r="P22" s="150"/>
      <c r="Q22" s="150"/>
      <c r="R22" s="150"/>
      <c r="S22" s="150"/>
      <c r="T22" s="150"/>
      <c r="U22" s="150"/>
      <c r="V22" s="150"/>
      <c r="W22" s="150"/>
      <c r="X22" s="150"/>
      <c r="Y22" s="150"/>
      <c r="Z22" s="150"/>
      <c r="AA22" s="150"/>
      <c r="AB22" s="150"/>
      <c r="AC22" s="153" t="str">
        <f t="shared" si="0"/>
        <v xml:space="preserve">Stainless Steel Food Jar SW-FCE75 + Stainless Steel Food Jar SW-FCE75 +  + </v>
      </c>
      <c r="AD22" s="150"/>
      <c r="AE22" s="150">
        <f t="shared" si="1"/>
        <v>69.98</v>
      </c>
      <c r="AF22" s="49" t="str">
        <f t="shared" si="3"/>
        <v>&lt;br&gt;&lt;b&gt;Stainless Steel Food Jar SW-FCE75 25oz&lt;/b&gt;&lt;br&gt;The Stainless Steel Food Jar features vacuum insulation that keeps foods or beverages hot or cold for hours. The Electro-polished SlickSteel finish interior resists corrosion and repels stains.&lt;br&gt;&lt;br&gt;&lt;b&gt;Stainless Steel Food Jar SW-FCE75 25oz&lt;/b&gt;&lt;br&gt;The Stainless Steel Food Jar features vacuum insulation that keeps foods or beverages hot or cold for hours. The Electro-polished SlickSteel finish interior resists corrosion and repels stains.&lt;br&gt;</v>
      </c>
      <c r="AG22" s="151" t="str">
        <f t="shared" si="4"/>
        <v xml:space="preserve">This Bundle Contains: 1 Stainless Steel Food Jar SW-FCE75 + 1 Stainless Steel Food Jar SW-FCE75 + 1  + 1 </v>
      </c>
      <c r="AH22" s="150"/>
      <c r="AI22" s="150"/>
      <c r="AJ22" s="150" t="str">
        <f t="shared" si="2"/>
        <v/>
      </c>
    </row>
    <row r="23" spans="1:36" ht="14.75" customHeight="1">
      <c r="A23" s="150"/>
      <c r="B23" s="110" t="s">
        <v>4062</v>
      </c>
      <c r="C23" s="150" t="s">
        <v>4066</v>
      </c>
      <c r="D23" s="150">
        <v>29.99</v>
      </c>
      <c r="E23" s="110" t="s">
        <v>4062</v>
      </c>
      <c r="F23" s="150" t="s">
        <v>4066</v>
      </c>
      <c r="G23" s="150">
        <v>29.99</v>
      </c>
      <c r="H23" s="4" t="s">
        <v>4061</v>
      </c>
      <c r="I23" s="150"/>
      <c r="J23" s="150"/>
      <c r="K23" s="150"/>
      <c r="L23" s="150"/>
      <c r="M23" s="150"/>
      <c r="N23" s="150"/>
      <c r="O23" s="150"/>
      <c r="P23" s="150"/>
      <c r="Q23" s="150"/>
      <c r="R23" s="150"/>
      <c r="S23" s="150"/>
      <c r="T23" s="150"/>
      <c r="U23" s="150"/>
      <c r="V23" s="150"/>
      <c r="W23" s="150"/>
      <c r="X23" s="150"/>
      <c r="Y23" s="150"/>
      <c r="Z23" s="150"/>
      <c r="AA23" s="150"/>
      <c r="AB23" s="150"/>
      <c r="AC23" s="51" t="str">
        <f t="shared" si="0"/>
        <v xml:space="preserve">Thermos Stainless King 40oz Beverage Bottle + Thermos Stainless King 40oz Beverage Bottle +  + </v>
      </c>
      <c r="AD23" s="150"/>
      <c r="AE23" s="48">
        <f t="shared" si="1"/>
        <v>59.98</v>
      </c>
      <c r="AF23" s="49" t="str">
        <f t="shared" si="3"/>
        <v>&lt;br&gt;&lt;b&gt;Thermos Stainless King 40oz Beverage Bottle&lt;/b&gt;&lt;br&gt;An ideal choice for people on the go, the THERMOS Stainless King Vacuum Insulated Beverage Bottle is built to last and loaded with features to make for a more enjoyable drinking experience. THERMOS vacuum insulation technology virtually eliminates temperature change within the beverage container by creating an airless space between two stainless steel walls.&lt;br&gt;&lt;br&gt;&lt;b&gt;Thermos Stainless King 40oz Beverage Bottle&lt;/b&gt;&lt;br&gt;An ideal choice for people on the go, the THERMOS Stainless King Vacuum Insulated Beverage Bottle is built to last and loaded with features to make for a more enjoyable drinking experience. THERMOS vacuum insulation technology virtually eliminates temperature change within the beverage container by creating an airless space between two stainless steel walls.&lt;br&gt;</v>
      </c>
      <c r="AG23" s="49" t="str">
        <f t="shared" si="4"/>
        <v xml:space="preserve">This Bundle Contains: 1 Thermos Stainless King 40oz Beverage Bottle + 1 Thermos Stainless King 40oz Beverage Bottle + 1  + 1 </v>
      </c>
      <c r="AH23" s="150"/>
      <c r="AI23" s="150"/>
      <c r="AJ23" s="48" t="str">
        <f t="shared" si="2"/>
        <v/>
      </c>
    </row>
    <row r="24" spans="1:36" ht="14.75" customHeight="1">
      <c r="A24" s="150"/>
      <c r="B24" s="110" t="s">
        <v>4063</v>
      </c>
      <c r="C24" s="150" t="s">
        <v>4067</v>
      </c>
      <c r="D24" s="150">
        <v>24.99</v>
      </c>
      <c r="E24" s="110" t="s">
        <v>4063</v>
      </c>
      <c r="F24" s="150" t="s">
        <v>4067</v>
      </c>
      <c r="G24" s="150">
        <v>24.99</v>
      </c>
      <c r="H24" s="4" t="s">
        <v>4061</v>
      </c>
      <c r="I24" s="150"/>
      <c r="J24" s="150"/>
      <c r="K24" s="150"/>
      <c r="L24" s="150"/>
      <c r="M24" s="150"/>
      <c r="N24" s="150"/>
      <c r="O24" s="150"/>
      <c r="P24" s="150"/>
      <c r="Q24" s="150"/>
      <c r="R24" s="150"/>
      <c r="S24" s="150"/>
      <c r="T24" s="150"/>
      <c r="U24" s="150"/>
      <c r="V24" s="150"/>
      <c r="W24" s="150"/>
      <c r="X24" s="150"/>
      <c r="Y24" s="150"/>
      <c r="Z24" s="150"/>
      <c r="AA24" s="150"/>
      <c r="AB24" s="150"/>
      <c r="AC24" s="153" t="str">
        <f t="shared" si="0"/>
        <v xml:space="preserve">Thermos Stainless King 160oz Food Jar with Spoon + Thermos Stainless King 160oz Food Jar with Spoon +  + </v>
      </c>
      <c r="AD24" s="150"/>
      <c r="AE24" s="32">
        <f t="shared" si="1"/>
        <v>49.98</v>
      </c>
      <c r="AF24" s="49" t="str">
        <f t="shared" si="3"/>
        <v>&lt;br&gt;&lt;b&gt;Thermos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24" s="151" t="str">
        <f t="shared" si="4"/>
        <v xml:space="preserve">This Bundle Contains: 1 Thermos Stainless King 160oz Food Jar with Spoon + 1 Thermos Stainless King 160oz Food Jar with Spoon + 1  + 1 </v>
      </c>
      <c r="AH24" s="150"/>
      <c r="AI24" s="150"/>
      <c r="AJ24" s="150" t="str">
        <f t="shared" si="2"/>
        <v/>
      </c>
    </row>
    <row r="25" spans="1:36" ht="14.75" customHeight="1">
      <c r="A25" s="150"/>
      <c r="B25" s="110" t="s">
        <v>4064</v>
      </c>
      <c r="C25" s="150" t="s">
        <v>4068</v>
      </c>
      <c r="D25" s="150">
        <v>27.99</v>
      </c>
      <c r="E25" s="110" t="s">
        <v>4064</v>
      </c>
      <c r="F25" s="150" t="s">
        <v>4068</v>
      </c>
      <c r="G25" s="150">
        <v>27.99</v>
      </c>
      <c r="H25" s="4" t="s">
        <v>4061</v>
      </c>
      <c r="I25" s="150"/>
      <c r="J25" s="150"/>
      <c r="K25" s="150"/>
      <c r="L25" s="150"/>
      <c r="M25" s="150"/>
      <c r="N25" s="150"/>
      <c r="O25" s="150"/>
      <c r="P25" s="150"/>
      <c r="Q25" s="150"/>
      <c r="R25" s="150"/>
      <c r="S25" s="150"/>
      <c r="T25" s="150"/>
      <c r="U25" s="150"/>
      <c r="V25" s="150"/>
      <c r="W25" s="150"/>
      <c r="X25" s="150"/>
      <c r="Y25" s="150"/>
      <c r="Z25" s="150"/>
      <c r="AA25" s="150"/>
      <c r="AB25" s="150"/>
      <c r="AC25" s="51" t="str">
        <f t="shared" si="0"/>
        <v xml:space="preserve">Thermos Stainless King 24oz Food Jar + Thermos Stainless King 24oz Food Jar +  + </v>
      </c>
      <c r="AD25" s="150"/>
      <c r="AE25" s="66">
        <f t="shared" si="1"/>
        <v>55.98</v>
      </c>
      <c r="AF25" s="49" t="str">
        <f t="shared" si="3"/>
        <v>&lt;br&gt;&lt;b&gt;Thermos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25" s="49" t="str">
        <f t="shared" si="4"/>
        <v xml:space="preserve">This Bundle Contains: 1 Thermos Stainless King 24oz Food Jar + 1 Thermos Stainless King 24oz Food Jar + 1  + 1 </v>
      </c>
      <c r="AH25" s="150"/>
      <c r="AI25" s="150"/>
      <c r="AJ25" s="48" t="str">
        <f t="shared" si="2"/>
        <v/>
      </c>
    </row>
    <row r="26" spans="1:36" ht="14.75" customHeight="1">
      <c r="A26" s="150"/>
      <c r="B26" s="110" t="s">
        <v>4065</v>
      </c>
      <c r="C26" s="150" t="s">
        <v>4069</v>
      </c>
      <c r="D26" s="150">
        <v>29.99</v>
      </c>
      <c r="E26" s="110" t="s">
        <v>4065</v>
      </c>
      <c r="F26" s="150" t="s">
        <v>4069</v>
      </c>
      <c r="G26" s="150">
        <v>29.99</v>
      </c>
      <c r="H26" s="4" t="s">
        <v>4061</v>
      </c>
      <c r="I26" s="150"/>
      <c r="J26" s="150"/>
      <c r="K26" s="150"/>
      <c r="L26" s="150"/>
      <c r="M26" s="150"/>
      <c r="N26" s="150"/>
      <c r="O26" s="150"/>
      <c r="P26" s="150"/>
      <c r="Q26" s="150"/>
      <c r="R26" s="150"/>
      <c r="S26" s="150"/>
      <c r="T26" s="150"/>
      <c r="U26" s="150"/>
      <c r="V26" s="150"/>
      <c r="W26" s="150"/>
      <c r="X26" s="150"/>
      <c r="Y26" s="150"/>
      <c r="Z26" s="150"/>
      <c r="AA26" s="150"/>
      <c r="AB26" s="150"/>
      <c r="AC26" s="153" t="str">
        <f t="shared" si="0"/>
        <v xml:space="preserve">Guardian 18oz Travel Food Jar + Guardian 18oz Travel Food Jar +  + </v>
      </c>
      <c r="AD26" s="150"/>
      <c r="AE26" s="32">
        <f t="shared" si="1"/>
        <v>59.98</v>
      </c>
      <c r="AF26" s="49" t="str">
        <f t="shared" si="3"/>
        <v>&lt;br&gt;&lt;b&gt;&lt;/b&gt;&lt;br&gt;The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26" s="151" t="str">
        <f t="shared" si="4"/>
        <v xml:space="preserve">This Bundle Contains: 1 Guardian 18oz Travel Food Jar + 1 Guardian 18oz Travel Food Jar + 1  + 1 </v>
      </c>
      <c r="AH26" s="150"/>
      <c r="AI26" s="150"/>
      <c r="AJ26" s="150" t="str">
        <f t="shared" si="2"/>
        <v/>
      </c>
    </row>
    <row r="27" spans="1:36" ht="14.75" customHeight="1">
      <c r="A27" s="150"/>
      <c r="B27" s="185" t="s">
        <v>4070</v>
      </c>
      <c r="C27" s="150" t="s">
        <v>4071</v>
      </c>
      <c r="D27" s="150">
        <v>29.99</v>
      </c>
      <c r="E27" s="185" t="s">
        <v>4070</v>
      </c>
      <c r="F27" s="150" t="s">
        <v>4071</v>
      </c>
      <c r="G27" s="150">
        <v>29.99</v>
      </c>
      <c r="H27" s="4" t="s">
        <v>4061</v>
      </c>
      <c r="I27" s="150"/>
      <c r="J27" s="150"/>
      <c r="K27" s="150"/>
      <c r="L27" s="150"/>
      <c r="M27" s="150"/>
      <c r="N27" s="150"/>
      <c r="O27" s="150"/>
      <c r="P27" s="150"/>
      <c r="Q27" s="150"/>
      <c r="R27" s="150"/>
      <c r="S27" s="150"/>
      <c r="T27" s="150"/>
      <c r="U27" s="150"/>
      <c r="V27" s="150"/>
      <c r="W27" s="150"/>
      <c r="X27" s="150"/>
      <c r="Y27" s="150"/>
      <c r="Z27" s="150"/>
      <c r="AA27" s="150"/>
      <c r="AB27" s="150"/>
      <c r="AC27" s="51" t="str">
        <f t="shared" si="0"/>
        <v xml:space="preserve">Thermos 12 Ounce Food Jar with Microwavable Container + Thermos 12 Ounce Food Jar with Microwavable Container +  + </v>
      </c>
      <c r="AD27" s="150"/>
      <c r="AE27" s="150">
        <f t="shared" si="1"/>
        <v>59.98</v>
      </c>
      <c r="AF27" s="49" t="str">
        <f t="shared" si="3"/>
        <v>&lt;br&gt;&lt;b&gt;Thermos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27" s="49" t="str">
        <f t="shared" si="4"/>
        <v xml:space="preserve">This Bundle Contains: 1 Thermos 12 Ounce Food Jar with Microwavable Container + 1 Thermos 12 Ounce Food Jar with Microwavable Container + 1  + 1 </v>
      </c>
      <c r="AH27" s="150"/>
      <c r="AI27" s="150"/>
      <c r="AJ27" s="48" t="str">
        <f t="shared" si="2"/>
        <v/>
      </c>
    </row>
    <row r="28" spans="1:36" ht="14.75" customHeight="1">
      <c r="A28" s="148" t="s">
        <v>4072</v>
      </c>
      <c r="B28" s="186" t="s">
        <v>140</v>
      </c>
      <c r="C28" s="186" t="s">
        <v>138</v>
      </c>
      <c r="D28" s="186">
        <v>99.99</v>
      </c>
      <c r="E28" s="148" t="s">
        <v>3691</v>
      </c>
      <c r="F28" s="154" t="s">
        <v>3692</v>
      </c>
      <c r="G28" s="148">
        <v>40</v>
      </c>
      <c r="H28" s="148"/>
      <c r="I28" s="148"/>
      <c r="J28" s="148"/>
      <c r="K28" s="148"/>
      <c r="L28" s="148"/>
      <c r="M28" s="148"/>
      <c r="N28" s="148"/>
      <c r="O28" s="148"/>
      <c r="P28" s="148"/>
      <c r="Q28" s="148"/>
      <c r="R28" s="148"/>
      <c r="S28" s="148"/>
      <c r="T28" s="148"/>
      <c r="U28" s="148"/>
      <c r="V28" s="148"/>
      <c r="W28" s="148"/>
      <c r="X28" s="148"/>
      <c r="Y28" s="148"/>
      <c r="Z28" s="148"/>
      <c r="AA28" s="148"/>
      <c r="AB28" s="148"/>
      <c r="AC28" s="148" t="str">
        <f t="shared" si="0"/>
        <v xml:space="preserve">Anova Culinary Sous Vide Precision Cooker Nano + Chef Collection 12 Inch Cast Iron Skillet  +  + </v>
      </c>
      <c r="AD28" s="148" t="s">
        <v>4105</v>
      </c>
      <c r="AE28" s="157">
        <f t="shared" si="1"/>
        <v>139.99</v>
      </c>
      <c r="AF28" s="158" t="str">
        <f t="shared" si="3"/>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c r="AG28" s="154" t="str">
        <f t="shared" si="4"/>
        <v xml:space="preserve">This Bundle Contains: 1 Anova Culinary Sous Vide Precision Cooker Nano + 1 Chef Collection 12 Inch Cast Iron Skillet  + 1  + 1 </v>
      </c>
      <c r="AH28" s="150" t="s">
        <v>4181</v>
      </c>
      <c r="AI28" s="150" t="s">
        <v>4189</v>
      </c>
      <c r="AJ28" s="150" t="str">
        <f t="shared" si="2"/>
        <v>This Bundle Contains: 1 Anova Culinary Sous Vide Precision Cooker Nano + 1 Lodge Chef Collection 12 Inch Cast Iron Skillet&lt;br&gt;&lt;b&gt;Anova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row>
    <row r="29" spans="1:36" ht="14.75" customHeight="1">
      <c r="A29" s="148" t="s">
        <v>4073</v>
      </c>
      <c r="B29" s="186" t="s">
        <v>141</v>
      </c>
      <c r="C29" s="186" t="s">
        <v>137</v>
      </c>
      <c r="D29" s="186">
        <v>199.99</v>
      </c>
      <c r="E29" s="148" t="s">
        <v>3487</v>
      </c>
      <c r="F29" s="154" t="s">
        <v>3488</v>
      </c>
      <c r="G29" s="148">
        <v>50.95</v>
      </c>
      <c r="H29" s="148"/>
      <c r="I29" s="148"/>
      <c r="J29" s="148"/>
      <c r="K29" s="148"/>
      <c r="L29" s="148"/>
      <c r="M29" s="148"/>
      <c r="N29" s="148"/>
      <c r="O29" s="148"/>
      <c r="P29" s="148"/>
      <c r="Q29" s="148"/>
      <c r="R29" s="148"/>
      <c r="S29" s="148"/>
      <c r="T29" s="148"/>
      <c r="U29" s="148"/>
      <c r="V29" s="148"/>
      <c r="W29" s="148"/>
      <c r="X29" s="148"/>
      <c r="Y29" s="148"/>
      <c r="Z29" s="148"/>
      <c r="AA29" s="148"/>
      <c r="AB29" s="148"/>
      <c r="AC29" s="157" t="str">
        <f t="shared" si="0"/>
        <v xml:space="preserve">Anova Culinary AN500-US00 Sous Vide Precision Cooker (WiFi) + 13.25 Inch Cast Iron Skillet  +  + </v>
      </c>
      <c r="AD29" s="148" t="s">
        <v>4106</v>
      </c>
      <c r="AE29" s="186">
        <f t="shared" si="1"/>
        <v>250.94</v>
      </c>
      <c r="AF29"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c r="AG29" s="158" t="str">
        <f t="shared" si="4"/>
        <v xml:space="preserve">This Bundle Contains: 1 Anova Culinary AN500-US00 Sous Vide Precision Cooker (WiFi) + 1 13.25 Inch Cast Iron Skillet  + 1  + 1 </v>
      </c>
      <c r="AH29" s="150" t="s">
        <v>4182</v>
      </c>
      <c r="AI29" s="150" t="s">
        <v>4190</v>
      </c>
      <c r="AJ29" s="48" t="str">
        <f t="shared" si="2"/>
        <v>This Bundle Contains: 1 Anova Culinary AN500-US00 Sous Vide Precision Cooker (WiFi) + 1 Lodge 13.25 Inch Cast Iron Skillet&lt;br&gt;&lt;b&gt;Anova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row>
    <row r="30" spans="1:36" ht="14.75" customHeight="1">
      <c r="A30" s="148" t="s">
        <v>4074</v>
      </c>
      <c r="B30" s="186" t="s">
        <v>142</v>
      </c>
      <c r="C30" s="186" t="s">
        <v>139</v>
      </c>
      <c r="D30" s="186">
        <v>399.99</v>
      </c>
      <c r="E30" s="148" t="s">
        <v>4090</v>
      </c>
      <c r="F30" s="154" t="s">
        <v>3443</v>
      </c>
      <c r="G30" s="148">
        <v>49.95</v>
      </c>
      <c r="H30" s="148"/>
      <c r="I30" s="148" t="s">
        <v>4093</v>
      </c>
      <c r="J30" s="154" t="s">
        <v>3488</v>
      </c>
      <c r="K30" s="148">
        <v>50.95</v>
      </c>
      <c r="L30" s="148"/>
      <c r="M30" s="148"/>
      <c r="N30" s="148"/>
      <c r="O30" s="148"/>
      <c r="P30" s="148"/>
      <c r="Q30" s="148"/>
      <c r="R30" s="148"/>
      <c r="S30" s="148"/>
      <c r="T30" s="148"/>
      <c r="U30" s="148"/>
      <c r="V30" s="148"/>
      <c r="W30" s="148"/>
      <c r="X30" s="148"/>
      <c r="Y30" s="148"/>
      <c r="Z30" s="148"/>
      <c r="AA30" s="148"/>
      <c r="AB30" s="148"/>
      <c r="AC30" s="148" t="str">
        <f t="shared" si="0"/>
        <v xml:space="preserve">Anova Culinary Sous Vide Precision Cooker Pro (WiFi)  + Lodge 3.2 Quart Cast Iron Combo Cooker  + Lodge 13.25 Inch Cast Iron Skillet  + </v>
      </c>
      <c r="AD30" s="148" t="s">
        <v>4107</v>
      </c>
      <c r="AE30" s="187">
        <f t="shared" si="1"/>
        <v>500.89</v>
      </c>
      <c r="AF30" s="158"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c r="AG30" s="154" t="str">
        <f t="shared" si="4"/>
        <v xml:space="preserve">This Bundle Contains: 1 Anova Culinary Sous Vide Precision Cooker Pro (WiFi)  + 1 Lodge 3.2 Quart Cast Iron Combo Cooker  + 1 Lodge 13.25 Inch Cast Iron Skillet  + 1 </v>
      </c>
      <c r="AH30" s="150" t="s">
        <v>4183</v>
      </c>
      <c r="AI30" s="150" t="s">
        <v>4191</v>
      </c>
      <c r="AJ30" s="150" t="str">
        <f t="shared" si="2"/>
        <v>This Bundle Contains: 1 Anova Culinary Sous Vide Precision Cooker Pro (WiFi)  + 1 Lodge 3.2 Quart Cast Iron Combo Cooker  + 1 Lodge 13.25 Inch Cast Iron Skillet &lt;br&gt;&lt;b&gt;Anova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row>
    <row r="31" spans="1:36" ht="14.75" customHeight="1">
      <c r="A31" s="148" t="s">
        <v>4075</v>
      </c>
      <c r="B31" s="186" t="s">
        <v>140</v>
      </c>
      <c r="C31" s="186" t="s">
        <v>138</v>
      </c>
      <c r="D31" s="186">
        <v>99.99</v>
      </c>
      <c r="E31" s="148" t="s">
        <v>4095</v>
      </c>
      <c r="F31" s="154" t="s">
        <v>3692</v>
      </c>
      <c r="G31" s="148">
        <v>40</v>
      </c>
      <c r="H31" s="148"/>
      <c r="I31" s="148" t="s">
        <v>4096</v>
      </c>
      <c r="J31" s="154" t="s">
        <v>3791</v>
      </c>
      <c r="K31" s="148">
        <v>40</v>
      </c>
      <c r="L31" s="148"/>
      <c r="M31" s="148"/>
      <c r="N31" s="148"/>
      <c r="O31" s="148"/>
      <c r="P31" s="148"/>
      <c r="Q31" s="148"/>
      <c r="R31" s="148"/>
      <c r="S31" s="148"/>
      <c r="T31" s="148"/>
      <c r="U31" s="148"/>
      <c r="V31" s="148"/>
      <c r="W31" s="148"/>
      <c r="X31" s="148"/>
      <c r="Y31" s="148"/>
      <c r="Z31" s="148"/>
      <c r="AA31" s="148"/>
      <c r="AB31" s="148"/>
      <c r="AC31" s="157" t="str">
        <f t="shared" si="0"/>
        <v xml:space="preserve">Anova Culinary Sous Vide Precision Cooker Nano + Lodge Chef Collection 12 Inch Cast Iron Skillet  + Lodge Chef Collection 11 Inch Cast Iron Square Griddle  + </v>
      </c>
      <c r="AD31" s="148" t="s">
        <v>4108</v>
      </c>
      <c r="AE31" s="186">
        <f t="shared" si="1"/>
        <v>179.99</v>
      </c>
      <c r="AF31" s="158" t="str">
        <f t="shared" si="3"/>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c r="AG31" s="158" t="str">
        <f t="shared" si="4"/>
        <v xml:space="preserve">This Bundle Contains: 1 Anova Culinary Sous Vide Precision Cooker Nano + 1 Lodge Chef Collection 12 Inch Cast Iron Skillet  + 1 Lodge Chef Collection 11 Inch Cast Iron Square Griddle  + 1 </v>
      </c>
      <c r="AH31" s="150" t="s">
        <v>4184</v>
      </c>
      <c r="AI31" s="150" t="s">
        <v>4192</v>
      </c>
      <c r="AJ31" s="48" t="str">
        <f t="shared" si="2"/>
        <v>This Bundle Contains: 1 Anova Culinary Sous Vide Precision Cooker Nano + 1 Lodge Chef Collection 12 Inch Cast Iron Skillet  + 1 Lodge Chef Collection 11 Inch Cast Iron Square Griddle&lt;br&gt;&lt;b&gt;Anova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row>
    <row r="32" spans="1:36" ht="14.75" customHeight="1">
      <c r="A32" s="148" t="s">
        <v>4076</v>
      </c>
      <c r="B32" s="186" t="s">
        <v>141</v>
      </c>
      <c r="C32" s="186" t="s">
        <v>137</v>
      </c>
      <c r="D32" s="186">
        <v>199.99</v>
      </c>
      <c r="E32" s="148" t="s">
        <v>4090</v>
      </c>
      <c r="F32" s="154" t="s">
        <v>3443</v>
      </c>
      <c r="G32" s="148">
        <v>49.95</v>
      </c>
      <c r="H32" s="148"/>
      <c r="I32" s="188" t="s">
        <v>4064</v>
      </c>
      <c r="J32" s="148" t="s">
        <v>4068</v>
      </c>
      <c r="K32" s="148">
        <v>27.99</v>
      </c>
      <c r="L32" s="148"/>
      <c r="M32" s="148"/>
      <c r="N32" s="148"/>
      <c r="O32" s="148"/>
      <c r="P32" s="148"/>
      <c r="Q32" s="148"/>
      <c r="R32" s="148"/>
      <c r="S32" s="148"/>
      <c r="T32" s="148"/>
      <c r="U32" s="148"/>
      <c r="V32" s="148"/>
      <c r="W32" s="148"/>
      <c r="X32" s="148"/>
      <c r="Y32" s="148"/>
      <c r="Z32" s="148"/>
      <c r="AA32" s="148"/>
      <c r="AB32" s="148"/>
      <c r="AC32" s="148" t="str">
        <f t="shared" si="0"/>
        <v xml:space="preserve">Anova Culinary AN500-US00 Sous Vide Precision Cooker (WiFi) + Lodge 3.2 Quart Cast Iron Combo Cooker  + Thermos Stainless King 24oz Food Jar + </v>
      </c>
      <c r="AD32" s="148" t="s">
        <v>4109</v>
      </c>
      <c r="AE32" s="148">
        <f t="shared" si="1"/>
        <v>277.93</v>
      </c>
      <c r="AF32"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32" s="154" t="str">
        <f t="shared" si="4"/>
        <v xml:space="preserve">This Bundle Contains: 1 Anova Culinary AN500-US00 Sous Vide Precision Cooker (WiFi) + 1 Lodge 3.2 Quart Cast Iron Combo Cooker  + 1 Thermos Stainless King 24oz Food Jar + 1 </v>
      </c>
      <c r="AH32" s="150" t="s">
        <v>4122</v>
      </c>
      <c r="AI32" s="150" t="s">
        <v>4193</v>
      </c>
      <c r="AJ32" s="150" t="str">
        <f t="shared" si="2"/>
        <v>This Bundle Contains: 1 Anova Culinary AN500-US00 Sous Vide Precision Cooker (WiFi) + 1 Lodge 3.2 Quart Cast Iron Combo Cooker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row>
    <row r="33" spans="1:36" ht="14.75" customHeight="1">
      <c r="A33" s="148" t="s">
        <v>4077</v>
      </c>
      <c r="B33" s="186" t="s">
        <v>141</v>
      </c>
      <c r="C33" s="186" t="s">
        <v>137</v>
      </c>
      <c r="D33" s="186">
        <v>199.99</v>
      </c>
      <c r="E33" s="148" t="s">
        <v>4093</v>
      </c>
      <c r="F33" s="154" t="s">
        <v>3488</v>
      </c>
      <c r="G33" s="148">
        <v>50.95</v>
      </c>
      <c r="H33" s="148"/>
      <c r="I33" s="188" t="s">
        <v>4064</v>
      </c>
      <c r="J33" s="148" t="s">
        <v>4068</v>
      </c>
      <c r="K33" s="148">
        <v>27.99</v>
      </c>
      <c r="L33" s="148"/>
      <c r="M33" s="148"/>
      <c r="N33" s="148"/>
      <c r="O33" s="148"/>
      <c r="P33" s="148"/>
      <c r="Q33" s="148"/>
      <c r="R33" s="148"/>
      <c r="S33" s="148"/>
      <c r="T33" s="148"/>
      <c r="U33" s="148"/>
      <c r="V33" s="148"/>
      <c r="W33" s="148"/>
      <c r="X33" s="148"/>
      <c r="Y33" s="148"/>
      <c r="Z33" s="148"/>
      <c r="AA33" s="148"/>
      <c r="AB33" s="148"/>
      <c r="AC33" s="157" t="str">
        <f t="shared" si="0"/>
        <v xml:space="preserve">Anova Culinary AN500-US00 Sous Vide Precision Cooker (WiFi) + Lodge 13.25 Inch Cast Iron Skillet  + Thermos Stainless King 24oz Food Jar + </v>
      </c>
      <c r="AD33" s="148" t="s">
        <v>4110</v>
      </c>
      <c r="AE33" s="157">
        <f t="shared" si="1"/>
        <v>278.93</v>
      </c>
      <c r="AF33"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33" s="158" t="str">
        <f t="shared" si="4"/>
        <v xml:space="preserve">This Bundle Contains: 1 Anova Culinary AN500-US00 Sous Vide Precision Cooker (WiFi) + 1 Lodge 13.25 Inch Cast Iron Skillet  + 1 Thermos Stainless King 24oz Food Jar + 1 </v>
      </c>
      <c r="AH33" s="150" t="s">
        <v>4185</v>
      </c>
      <c r="AI33" s="150" t="s">
        <v>4194</v>
      </c>
      <c r="AJ33" s="48" t="str">
        <f t="shared" si="2"/>
        <v>This Bundle Contains: 1 Anova Culinary AN500-US00 Sous Vide Precision Cooker (WiFi) + 1 Lodge 13.25 Inch Cast Iron Skillet  + 1 Thermos Stainless King 24oz Food Jar &lt;br&gt;&lt;b&gt;Anova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row>
    <row r="34" spans="1:36" ht="14.75" customHeight="1">
      <c r="A34" s="148" t="s">
        <v>4078</v>
      </c>
      <c r="B34" s="186" t="s">
        <v>142</v>
      </c>
      <c r="C34" s="186" t="s">
        <v>139</v>
      </c>
      <c r="D34" s="186">
        <v>399.99</v>
      </c>
      <c r="E34" s="188" t="s">
        <v>4099</v>
      </c>
      <c r="F34" s="148" t="s">
        <v>4042</v>
      </c>
      <c r="G34" s="148">
        <v>179.99</v>
      </c>
      <c r="H34" s="148"/>
      <c r="I34" s="148"/>
      <c r="J34" s="148"/>
      <c r="K34" s="148"/>
      <c r="L34" s="148"/>
      <c r="M34" s="148"/>
      <c r="N34" s="148"/>
      <c r="O34" s="148"/>
      <c r="P34" s="148"/>
      <c r="Q34" s="148"/>
      <c r="R34" s="148"/>
      <c r="S34" s="148"/>
      <c r="T34" s="148"/>
      <c r="U34" s="148"/>
      <c r="V34" s="148"/>
      <c r="W34" s="148"/>
      <c r="X34" s="148"/>
      <c r="Y34" s="148"/>
      <c r="Z34" s="148"/>
      <c r="AA34" s="148"/>
      <c r="AB34" s="148"/>
      <c r="AC34" s="148" t="str">
        <f t="shared" si="0"/>
        <v xml:space="preserve">Anova Culinary Sous Vide Precision Cooker Pro (WiFi)  + Zojirushi Micom Rice Cooker &amp; Warmer NS-LGC05 +  + </v>
      </c>
      <c r="AD34" s="148" t="s">
        <v>4111</v>
      </c>
      <c r="AE34" s="186">
        <f t="shared" si="1"/>
        <v>579.98</v>
      </c>
      <c r="AF34" s="158"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F).&lt;br&gt;&lt;br&gt;&lt;b&gt;Micom Rice Cooker &amp; Warmer NS-LGC05&lt;/b&gt;&lt;br&gt;The 3-cup Micom Rice Cooker &amp; Warmer features an expanded menu with steel cut oatmeal and GABA brown rice settings for more healthy options. With its compact size and ability to cook as little as 1/2 a cup of rice or oats, this rice cooker is ideal for small families or couples.&lt;br&gt;</v>
      </c>
      <c r="AG34" s="154" t="str">
        <f t="shared" si="4"/>
        <v xml:space="preserve">This Bundle Contains: 1 Anova Culinary Sous Vide Precision Cooker Pro (WiFi)  + 1 Zojirushi Micom Rice Cooker &amp; Warmer NS-LGC05 + 1  + 1 </v>
      </c>
      <c r="AH34" s="150" t="s">
        <v>4123</v>
      </c>
      <c r="AI34" s="150" t="s">
        <v>4195</v>
      </c>
      <c r="AJ34" s="150" t="str">
        <f t="shared" si="2"/>
        <v>This Bundle Contains: 1 Anova Culinary Sous Vide Precision Cooker Pro (WiFi)  + 1 Zojirushi Micom Rice Cooker &amp; Warmer NS-LGC05&lt;br&gt;&lt;b&gt;Anova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F).&lt;br&gt;&lt;br&gt;&lt;b&gt;Micom Rice Cooker &amp; Warmer NS-LGC05&lt;/b&gt;&lt;br&gt;The 3-cup Micom Rice Cooker &amp; Warmer features an expanded menu with steel cut oatmeal and GABA brown rice settings for more healthy options. With its compact size and ability to cook as little as 1/2 a cup of rice or oats, this rice cooker is ideal for small families or couples.&lt;br&gt;</v>
      </c>
    </row>
    <row r="35" spans="1:36" ht="14.75" customHeight="1">
      <c r="A35" s="148" t="s">
        <v>4079</v>
      </c>
      <c r="B35" s="186" t="s">
        <v>141</v>
      </c>
      <c r="C35" s="186" t="s">
        <v>137</v>
      </c>
      <c r="D35" s="186">
        <v>199.99</v>
      </c>
      <c r="E35" s="188" t="s">
        <v>4100</v>
      </c>
      <c r="F35" s="148" t="s">
        <v>4044</v>
      </c>
      <c r="G35" s="148">
        <v>139.99</v>
      </c>
      <c r="H35" s="148"/>
      <c r="I35" s="148"/>
      <c r="J35" s="148"/>
      <c r="K35" s="148"/>
      <c r="L35" s="148"/>
      <c r="M35" s="148"/>
      <c r="N35" s="148"/>
      <c r="O35" s="148"/>
      <c r="P35" s="148"/>
      <c r="Q35" s="148"/>
      <c r="R35" s="148"/>
      <c r="S35" s="148"/>
      <c r="T35" s="148"/>
      <c r="U35" s="148"/>
      <c r="V35" s="148"/>
      <c r="W35" s="148"/>
      <c r="X35" s="148"/>
      <c r="Y35" s="148"/>
      <c r="Z35" s="148"/>
      <c r="AA35" s="148"/>
      <c r="AB35" s="148"/>
      <c r="AC35" s="157" t="str">
        <f t="shared" si="0"/>
        <v xml:space="preserve">Anova Culinary AN500-US00 Sous Vide Precision Cooker (WiFi) + Zojirushi Micom Rice Cooker &amp; Warmer NL-BAC05 +  + </v>
      </c>
      <c r="AD35" s="148" t="s">
        <v>4112</v>
      </c>
      <c r="AE35" s="187">
        <f t="shared" si="1"/>
        <v>339.98</v>
      </c>
      <c r="AF35"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better.&lt;br&gt;&lt;br&gt;&lt;b&gt;Micom Rice Cooker &amp; Warmer NL-BAC05&lt;/b&gt;&lt;br&gt;Introducing the quinoa menu setting for delicious white, red, black or rainbow quinoa. The 3-cup Micom Rice Cooker &amp; Warmer is also pre-programmed to cook healthy favorites like brown rice and steel cut oatmeal. Cook as little as 1/2 a cup of rice or grains for just-right proportions.&lt;br&gt;</v>
      </c>
      <c r="AG35" s="158" t="str">
        <f t="shared" si="4"/>
        <v xml:space="preserve">This Bundle Contains: 1 Anova Culinary AN500-US00 Sous Vide Precision Cooker (WiFi) + 1 Zojirushi Micom Rice Cooker &amp; Warmer NL-BAC05 + 1  + 1 </v>
      </c>
      <c r="AH35" s="150" t="s">
        <v>4124</v>
      </c>
      <c r="AI35" s="150" t="s">
        <v>4196</v>
      </c>
      <c r="AJ35" s="48" t="str">
        <f t="shared" si="2"/>
        <v>This Bundle Contains: 1 Anova Culinary AN500-US00 Sous Vide Precision Cooker (WiFi) + 1 Zojirushi Micom Rice Cooker &amp; Warmer NL-BAC05&lt;br&gt;&lt;b&gt;Anova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better.&lt;br&gt;&lt;br&gt;&lt;b&gt;Micom Rice Cooker &amp; Warmer NL-BAC05&lt;/b&gt;&lt;br&gt;Introducing the quinoa menu setting for delicious white, red, black or rainbow quinoa. The 3-cup Micom Rice Cooker &amp; Warmer is also pre-programmed to cook healthy favorites like brown rice and steel cut oatmeal. Cook as little as 1/2 a cup of rice or grains for just-right proportions.&lt;br&gt;</v>
      </c>
    </row>
    <row r="36" spans="1:36" ht="14.75" customHeight="1">
      <c r="A36" s="148" t="s">
        <v>4080</v>
      </c>
      <c r="B36" s="186" t="s">
        <v>141</v>
      </c>
      <c r="C36" s="186" t="s">
        <v>137</v>
      </c>
      <c r="D36" s="186">
        <v>199.99</v>
      </c>
      <c r="E36" s="188" t="s">
        <v>4101</v>
      </c>
      <c r="F36" s="148" t="s">
        <v>4048</v>
      </c>
      <c r="G36" s="148">
        <v>339.99</v>
      </c>
      <c r="H36" s="148"/>
      <c r="I36" s="148" t="s">
        <v>4092</v>
      </c>
      <c r="J36" s="154" t="s">
        <v>3461</v>
      </c>
      <c r="K36" s="148">
        <v>150</v>
      </c>
      <c r="L36" s="148"/>
      <c r="M36" s="148"/>
      <c r="N36" s="148"/>
      <c r="O36" s="148"/>
      <c r="P36" s="148"/>
      <c r="Q36" s="148"/>
      <c r="R36" s="148"/>
      <c r="S36" s="148"/>
      <c r="T36" s="148"/>
      <c r="U36" s="148"/>
      <c r="V36" s="148"/>
      <c r="W36" s="148"/>
      <c r="X36" s="148"/>
      <c r="Y36" s="148"/>
      <c r="Z36" s="148"/>
      <c r="AA36" s="148"/>
      <c r="AB36" s="148"/>
      <c r="AC36" s="148" t="str">
        <f t="shared" si="0"/>
        <v xml:space="preserve">Anova Culinary AN500-US00 Sous Vide Precision Cooker (WiFi) + Zojirushi Home Bakery Virtuoso Plus Breadmaker BB-PDC20 + Lodge Blacklock 49 4 Quart Deep Skillet With Lid  + </v>
      </c>
      <c r="AD36" s="148" t="s">
        <v>4113</v>
      </c>
      <c r="AE36" s="186">
        <f t="shared" si="1"/>
        <v>689.98</v>
      </c>
      <c r="AF36"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better.&lt;br&gt;&lt;br&gt;&lt;b&gt;Home Bakery Virtuoso Plus Breadmaker BB-PDC20&lt;/b&gt;&lt;br&gt;The Home Bakery Virtuoso Plus Breadmaker bakes a traditional-shaped 2-lb. loaf of bread automatically. Dual kneading blades and additional heater on the lid ensures thorough kneading and even baking. Expanded healthy course options include Multigrain, Whole Wheat, Rapid Whole Wheat, Gluten Free, Salt Free, Sugar Free and Vegan.&lt;br&gt;&lt;br&gt;&lt;b&gt;Blacklock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v>
      </c>
      <c r="AG36" s="154" t="str">
        <f t="shared" si="4"/>
        <v xml:space="preserve">This Bundle Contains: 1 Anova Culinary AN500-US00 Sous Vide Precision Cooker (WiFi) + 1 Zojirushi Home Bakery Virtuoso Plus Breadmaker BB-PDC20 + 1 Lodge Blacklock 49 4 Quart Deep Skillet With Lid  + 1 </v>
      </c>
      <c r="AH36" s="150" t="s">
        <v>4125</v>
      </c>
      <c r="AI36" s="150" t="s">
        <v>4197</v>
      </c>
      <c r="AJ36" s="150" t="str">
        <f t="shared" si="2"/>
        <v>This Bundle Contains: 1 Anova Culinary AN500-US00 Sous Vide Precision Cooker (WiFi) + 1 Zojirushi Home Bakery Virtuoso Plus Breadmaker BB-PDC20 + 1 Lodge Blacklock 49 4 Quart Deep Skillet With Lid&lt;br&gt;&lt;b&gt;Anova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better.&lt;br&gt;&lt;br&gt;&lt;b&gt;Home Bakery Virtuoso Plus Breadmaker BB-PDC20&lt;/b&gt;&lt;br&gt;The Home Bakery Virtuoso Plus Breadmaker bakes a traditional-shaped 2-lb. loaf of bread automatically. Dual kneading blades and additional heater on the lid ensures thorough kneading and even baking. Expanded healthy course options include Multigrain, Whole Wheat, Rapid Whole Wheat, Gluten Free, Salt Free, Sugar Free and Vegan.&lt;br&gt;&lt;br&gt;&lt;b&gt;Blacklock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v>
      </c>
    </row>
    <row r="37" spans="1:36" ht="14.75" customHeight="1">
      <c r="A37" s="148" t="s">
        <v>4081</v>
      </c>
      <c r="B37" s="186" t="s">
        <v>142</v>
      </c>
      <c r="C37" s="186" t="s">
        <v>139</v>
      </c>
      <c r="D37" s="186">
        <v>399.99</v>
      </c>
      <c r="E37" s="188" t="s">
        <v>4102</v>
      </c>
      <c r="F37" s="148" t="s">
        <v>4051</v>
      </c>
      <c r="G37" s="148">
        <v>299.99</v>
      </c>
      <c r="H37" s="148"/>
      <c r="I37" s="148" t="s">
        <v>4094</v>
      </c>
      <c r="J37" s="154" t="s">
        <v>3644</v>
      </c>
      <c r="K37" s="148">
        <v>50.95</v>
      </c>
      <c r="L37" s="148"/>
      <c r="M37" s="148"/>
      <c r="N37" s="148"/>
      <c r="O37" s="148"/>
      <c r="P37" s="148"/>
      <c r="Q37" s="148"/>
      <c r="R37" s="148"/>
      <c r="S37" s="148"/>
      <c r="T37" s="148"/>
      <c r="U37" s="148"/>
      <c r="V37" s="148"/>
      <c r="W37" s="148"/>
      <c r="X37" s="148"/>
      <c r="Y37" s="148"/>
      <c r="Z37" s="148"/>
      <c r="AA37" s="148"/>
      <c r="AB37" s="148"/>
      <c r="AC37" s="157" t="str">
        <f t="shared" si="0"/>
        <v xml:space="preserve">Anova Culinary Sous Vide Precision Cooker Pro (WiFi)  + Zojirushi Home Bakery Supreme Breadmaker BB-CEC20 + Lodge 5 Quart Cast Iron Dutch Oven  + </v>
      </c>
      <c r="AD37" s="148" t="s">
        <v>4114</v>
      </c>
      <c r="AE37" s="148">
        <f t="shared" si="1"/>
        <v>750.93000000000006</v>
      </c>
      <c r="AF37" s="158"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F).&lt;br&gt;&lt;br&gt;&lt;b&gt;Home Bakery Supreme Breadmaker BB-CEC20&lt;/b&gt;&lt;br&gt;The Home Bakery Supreme® Breadmaker bakes a large traditional rectangular shaped 2 lb. loaf of bread, and has menu courses for a variety of other cooking needs including cake, dough, sourdough starter, jam and even for making meatloaf.&lt;br&gt;&lt;br&gt;&lt;b&gt;5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v>
      </c>
      <c r="AG37" s="158" t="str">
        <f t="shared" si="4"/>
        <v xml:space="preserve">This Bundle Contains: 1 Anova Culinary Sous Vide Precision Cooker Pro (WiFi)  + 1 Zojirushi Home Bakery Supreme Breadmaker BB-CEC20 + 1 Lodge 5 Quart Cast Iron Dutch Oven  + 1 </v>
      </c>
      <c r="AH37" s="150" t="s">
        <v>4126</v>
      </c>
      <c r="AI37" s="150" t="s">
        <v>4198</v>
      </c>
      <c r="AJ37" s="48" t="str">
        <f t="shared" si="2"/>
        <v>This Bundle Contains: 1 Anova Culinary Sous Vide Precision Cooker Pro (WiFi)  + 1 Zojirushi Home Bakery Supreme Breadmaker BB-CEC20 + 1 Lodge 5 Quart Cast Iron Dutch Oven&lt;br&gt;&lt;b&gt;Anova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F).&lt;br&gt;&lt;br&gt;&lt;b&gt;Home Bakery Supreme Breadmaker BB-CEC20&lt;/b&gt;&lt;br&gt;The Home Bakery Supreme® Breadmaker bakes a large traditional rectangular shaped 2 lb. loaf of bread, and has menu courses for a variety of other cooking needs including cake, dough, sourdough starter, jam and even for making meatloaf.&lt;br&gt;&lt;br&gt;&lt;b&gt;5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v>
      </c>
    </row>
    <row r="38" spans="1:36" ht="14.75" customHeight="1">
      <c r="A38" s="148" t="s">
        <v>4082</v>
      </c>
      <c r="B38" s="186" t="s">
        <v>141</v>
      </c>
      <c r="C38" s="186" t="s">
        <v>137</v>
      </c>
      <c r="D38" s="186">
        <v>199.99</v>
      </c>
      <c r="E38" s="188" t="s">
        <v>4103</v>
      </c>
      <c r="F38" s="148" t="s">
        <v>4053</v>
      </c>
      <c r="G38" s="148">
        <v>199.99</v>
      </c>
      <c r="H38" s="148"/>
      <c r="I38" s="148" t="s">
        <v>4095</v>
      </c>
      <c r="J38" s="154" t="s">
        <v>3692</v>
      </c>
      <c r="K38" s="148">
        <v>40</v>
      </c>
      <c r="L38" s="148"/>
      <c r="M38" s="148"/>
      <c r="N38" s="148"/>
      <c r="O38" s="148"/>
      <c r="P38" s="148"/>
      <c r="Q38" s="148"/>
      <c r="R38" s="148"/>
      <c r="S38" s="148"/>
      <c r="T38" s="148"/>
      <c r="U38" s="148"/>
      <c r="V38" s="148"/>
      <c r="W38" s="148"/>
      <c r="X38" s="148"/>
      <c r="Y38" s="148"/>
      <c r="Z38" s="148"/>
      <c r="AA38" s="148"/>
      <c r="AB38" s="148"/>
      <c r="AC38" s="148" t="str">
        <f t="shared" si="0"/>
        <v xml:space="preserve">Anova Culinary AN500-US00 Sous Vide Precision Cooker (WiFi) + Zojirushi Fresh Brew Plus Thermal Carafe Coffee Maker EC-YTC100 + Lodge Chef Collection 12 Inch Cast Iron Skillet  + </v>
      </c>
      <c r="AD38" s="148" t="s">
        <v>4115</v>
      </c>
      <c r="AE38" s="157">
        <f t="shared" si="1"/>
        <v>439.98</v>
      </c>
      <c r="AF38"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c r="AG38" s="154" t="str">
        <f t="shared" si="4"/>
        <v xml:space="preserve">This Bundle Contains: 1 Anova Culinary AN500-US00 Sous Vide Precision Cooker (WiFi) + 1 Zojirushi Fresh Brew Plus Thermal Carafe Coffee Maker EC-YTC100 + 1 Lodge Chef Collection 12 Inch Cast Iron Skillet  + 1 </v>
      </c>
      <c r="AH38" s="150" t="s">
        <v>4186</v>
      </c>
      <c r="AI38" s="150" t="s">
        <v>4199</v>
      </c>
      <c r="AJ38" s="150" t="str">
        <f t="shared" si="2"/>
        <v>This Bundle Contains: 1 Anova Culinary AN500-US00 Sous Vide Precision Cooker (WiFi) + 1 Zojirushi Fresh Brew Plus Thermal Carafe Coffee Maker EC-YTC100 + 1 Lodge Chef Collection 12 Inch Cast Iron Skillet &lt;br&gt;&lt;b&gt;Anova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row>
    <row r="39" spans="1:36" ht="14.75" customHeight="1">
      <c r="A39" s="148" t="s">
        <v>4083</v>
      </c>
      <c r="B39" s="186" t="s">
        <v>140</v>
      </c>
      <c r="C39" s="186" t="s">
        <v>138</v>
      </c>
      <c r="D39" s="186">
        <v>99.99</v>
      </c>
      <c r="E39" s="188" t="s">
        <v>4104</v>
      </c>
      <c r="F39" s="148" t="s">
        <v>4056</v>
      </c>
      <c r="G39" s="148">
        <v>154.94999999999999</v>
      </c>
      <c r="H39" s="148"/>
      <c r="I39" s="148" t="s">
        <v>4096</v>
      </c>
      <c r="J39" s="154" t="s">
        <v>3791</v>
      </c>
      <c r="K39" s="148">
        <v>40</v>
      </c>
      <c r="L39" s="148"/>
      <c r="M39" s="148"/>
      <c r="N39" s="148"/>
      <c r="O39" s="148"/>
      <c r="P39" s="148"/>
      <c r="Q39" s="148"/>
      <c r="R39" s="148"/>
      <c r="S39" s="148"/>
      <c r="T39" s="148"/>
      <c r="U39" s="148"/>
      <c r="V39" s="148"/>
      <c r="W39" s="148"/>
      <c r="X39" s="148"/>
      <c r="Y39" s="148"/>
      <c r="Z39" s="148"/>
      <c r="AA39" s="148"/>
      <c r="AB39" s="148"/>
      <c r="AC39" s="157" t="str">
        <f t="shared" si="0"/>
        <v xml:space="preserve">Anova Culinary Sous Vide Precision Cooker Nano + Zojirushi Fresh Brew Plus 12-Cup Coffee Maker EC-YGC120 + Lodge Chef Collection 11 Inch Cast Iron Square Griddle  + </v>
      </c>
      <c r="AD39" s="148" t="s">
        <v>4116</v>
      </c>
      <c r="AE39" s="186">
        <f t="shared" si="1"/>
        <v>294.94</v>
      </c>
      <c r="AF39" s="158" t="str">
        <f t="shared" si="3"/>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c r="AG39" s="158" t="str">
        <f t="shared" si="4"/>
        <v xml:space="preserve">This Bundle Contains: 1 Anova Culinary Sous Vide Precision Cooker Nano + 1 Zojirushi Fresh Brew Plus 12-Cup Coffee Maker EC-YGC120 + 1 Lodge Chef Collection 11 Inch Cast Iron Square Griddle  + 1 </v>
      </c>
      <c r="AH39" s="150" t="s">
        <v>4187</v>
      </c>
      <c r="AI39" s="150" t="s">
        <v>4200</v>
      </c>
      <c r="AJ39" s="48" t="str">
        <f t="shared" si="2"/>
        <v>This Bundle Contains: 1 Anova Culinary Sous Vide Precision Cooker Nano + 1 Zojirushi Fresh Brew Plus 12-Cup Coffee Maker EC-YGC120 + 1 Lodge Chef Collection 11 Inch Cast Iron Square Griddle&lt;br&gt;&lt;b&gt;Anova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row>
    <row r="40" spans="1:36" ht="14.75" customHeight="1">
      <c r="A40" s="148" t="s">
        <v>4084</v>
      </c>
      <c r="B40" s="186" t="s">
        <v>140</v>
      </c>
      <c r="C40" s="186" t="s">
        <v>138</v>
      </c>
      <c r="D40" s="186">
        <v>99.99</v>
      </c>
      <c r="E40" s="188" t="s">
        <v>4065</v>
      </c>
      <c r="F40" s="148" t="s">
        <v>4069</v>
      </c>
      <c r="G40" s="148">
        <v>29.99</v>
      </c>
      <c r="H40" s="148"/>
      <c r="I40" s="188"/>
      <c r="J40" s="148"/>
      <c r="K40" s="148"/>
      <c r="L40" s="148"/>
      <c r="M40" s="148"/>
      <c r="N40" s="148"/>
      <c r="O40" s="148"/>
      <c r="P40" s="148"/>
      <c r="Q40" s="148"/>
      <c r="R40" s="148"/>
      <c r="S40" s="148"/>
      <c r="T40" s="148"/>
      <c r="U40" s="148"/>
      <c r="V40" s="148"/>
      <c r="W40" s="148"/>
      <c r="X40" s="148"/>
      <c r="Y40" s="148"/>
      <c r="Z40" s="148"/>
      <c r="AA40" s="148"/>
      <c r="AB40" s="148"/>
      <c r="AC40" s="148" t="str">
        <f t="shared" si="0"/>
        <v xml:space="preserve">Anova Culinary Sous Vide Precision Cooker Nano + Guardian 18oz Travel Food Jar +  + </v>
      </c>
      <c r="AD40" s="148" t="s">
        <v>4180</v>
      </c>
      <c r="AE40" s="187">
        <f t="shared" si="1"/>
        <v>129.97999999999999</v>
      </c>
      <c r="AF40" s="158" t="str">
        <f t="shared" si="3"/>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40" s="154" t="str">
        <f t="shared" si="4"/>
        <v xml:space="preserve">This Bundle Contains: 1 Anova Culinary Sous Vide Precision Cooker Nano + 1 Guardian 18oz Travel Food Jar + 1  + 1 </v>
      </c>
      <c r="AH40" s="150" t="s">
        <v>4188</v>
      </c>
      <c r="AI40" s="150" t="s">
        <v>4201</v>
      </c>
      <c r="AJ40" s="150" t="str">
        <f t="shared" si="2"/>
        <v>This Bundle Contains: 1 Anova Culinary Sous Vide Precision Cooker Nano + 1 Guardian 18oz Travel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row>
    <row r="41" spans="1:36" ht="14.75" customHeight="1">
      <c r="A41" s="148" t="s">
        <v>4085</v>
      </c>
      <c r="B41" s="186" t="s">
        <v>141</v>
      </c>
      <c r="C41" s="186" t="s">
        <v>137</v>
      </c>
      <c r="D41" s="186">
        <v>199.99</v>
      </c>
      <c r="E41" s="188" t="s">
        <v>4062</v>
      </c>
      <c r="F41" s="148" t="s">
        <v>4066</v>
      </c>
      <c r="G41" s="148">
        <v>29.99</v>
      </c>
      <c r="H41" s="148"/>
      <c r="I41" s="188"/>
      <c r="J41" s="148"/>
      <c r="K41" s="148"/>
      <c r="L41" s="148"/>
      <c r="M41" s="148"/>
      <c r="N41" s="148"/>
      <c r="O41" s="148"/>
      <c r="P41" s="148"/>
      <c r="Q41" s="148"/>
      <c r="R41" s="148"/>
      <c r="S41" s="148"/>
      <c r="T41" s="148"/>
      <c r="U41" s="148"/>
      <c r="V41" s="148"/>
      <c r="W41" s="148"/>
      <c r="X41" s="148"/>
      <c r="Y41" s="148"/>
      <c r="Z41" s="148"/>
      <c r="AA41" s="148"/>
      <c r="AB41" s="148"/>
      <c r="AC41" s="157" t="str">
        <f t="shared" si="0"/>
        <v xml:space="preserve">Anova Culinary AN500-US00 Sous Vide Precision Cooker (WiFi) + Thermos Stainless King 40oz Beverage Bottle +  + </v>
      </c>
      <c r="AD41" s="148" t="s">
        <v>4117</v>
      </c>
      <c r="AE41" s="186">
        <f t="shared" si="1"/>
        <v>229.98000000000002</v>
      </c>
      <c r="AF41" s="158"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40oz Beverage Bottle&lt;/b&gt;&lt;br&gt;An ideal choice for people on the go, the THERMOS Stainless King Vacuum Insulated Beverage Bottle is built to last and loaded with features to make for a more enjoyable drinking experience. THERMOS vacuum insulation technology virtually eliminates temperature change within the beverage container by creating an airless space between two stainless steel walls.&lt;br&gt;</v>
      </c>
      <c r="AG41" s="158" t="str">
        <f t="shared" si="4"/>
        <v xml:space="preserve">This Bundle Contains: 1 Anova Culinary AN500-US00 Sous Vide Precision Cooker (WiFi) + 1 Thermos Stainless King 40oz Beverage Bottle + 1  + 1 </v>
      </c>
      <c r="AH41" s="150" t="s">
        <v>4127</v>
      </c>
      <c r="AI41" s="150" t="s">
        <v>4202</v>
      </c>
      <c r="AJ41" s="48" t="str">
        <f t="shared" si="2"/>
        <v>This Bundle Contains: 1 Anova Culinary AN500-US00 Sous Vide Precision Cooker (WiFi) + 1 Thermos Stainless King 40oz Beverage Bottle&lt;br&gt;&lt;b&gt;Anova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40oz Beverage Bottle&lt;/b&gt;&lt;br&gt;An ideal choice for people on the go, the THERMOS Stainless King Vacuum Insulated Beverage Bottle is built to last and loaded with features to make for a more enjoyable drinking experience. THERMOS vacuum insulation technology virtually eliminates temperature change within the beverage container by creating an airless space between two stainless steel walls.&lt;br&gt;</v>
      </c>
    </row>
    <row r="42" spans="1:36" ht="14.75" customHeight="1">
      <c r="A42" s="148" t="s">
        <v>4086</v>
      </c>
      <c r="B42" s="186" t="s">
        <v>142</v>
      </c>
      <c r="C42" s="186" t="s">
        <v>139</v>
      </c>
      <c r="D42" s="186">
        <v>399.99</v>
      </c>
      <c r="E42" s="188" t="s">
        <v>4063</v>
      </c>
      <c r="F42" s="148" t="s">
        <v>4067</v>
      </c>
      <c r="G42" s="148">
        <v>24.99</v>
      </c>
      <c r="H42" s="148"/>
      <c r="I42" s="148" t="s">
        <v>4095</v>
      </c>
      <c r="J42" s="154" t="s">
        <v>3692</v>
      </c>
      <c r="K42" s="148">
        <v>40</v>
      </c>
      <c r="L42" s="148"/>
      <c r="M42" s="148"/>
      <c r="N42" s="148"/>
      <c r="O42" s="148"/>
      <c r="P42" s="148"/>
      <c r="Q42" s="148"/>
      <c r="R42" s="148"/>
      <c r="S42" s="148"/>
      <c r="T42" s="148"/>
      <c r="U42" s="148"/>
      <c r="V42" s="148"/>
      <c r="W42" s="148"/>
      <c r="X42" s="148"/>
      <c r="Y42" s="148"/>
      <c r="Z42" s="148"/>
      <c r="AA42" s="148"/>
      <c r="AB42" s="148"/>
      <c r="AC42" s="148" t="str">
        <f t="shared" si="0"/>
        <v xml:space="preserve">Anova Culinary Sous Vide Precision Cooker Pro (WiFi)  + Thermos Stainless King 160oz Food Jar with Spoon + Lodge Chef Collection 12 Inch Cast Iron Skillet  + </v>
      </c>
      <c r="AD42" s="148" t="s">
        <v>4118</v>
      </c>
      <c r="AE42" s="148">
        <f t="shared" si="1"/>
        <v>464.98</v>
      </c>
      <c r="AF42" s="158"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c r="AG42" s="154" t="str">
        <f t="shared" si="4"/>
        <v xml:space="preserve">This Bundle Contains: 1 Anova Culinary Sous Vide Precision Cooker Pro (WiFi)  + 1 Thermos Stainless King 160oz Food Jar with Spoon + 1 Lodge Chef Collection 12 Inch Cast Iron Skillet  + 1 </v>
      </c>
      <c r="AH42" s="150" t="s">
        <v>4128</v>
      </c>
      <c r="AI42" s="150" t="s">
        <v>4203</v>
      </c>
      <c r="AJ42" s="150" t="str">
        <f t="shared" si="2"/>
        <v>This Bundle Contains: 1 Anova Culinary Sous Vide Precision Cooker Pro (WiFi)  + 1 Thermos Stainless King 160oz Food Jar with Spoon + 1 Lodge Chef Collection 12 Inch Cast Iron Skillet&lt;br&gt;&lt;b&gt;Anova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row>
    <row r="43" spans="1:36" ht="14.75" customHeight="1">
      <c r="A43" s="148" t="s">
        <v>4087</v>
      </c>
      <c r="B43" s="186" t="s">
        <v>140</v>
      </c>
      <c r="C43" s="186" t="s">
        <v>138</v>
      </c>
      <c r="D43" s="186">
        <v>99.99</v>
      </c>
      <c r="E43" s="188" t="s">
        <v>4064</v>
      </c>
      <c r="F43" s="148" t="s">
        <v>4068</v>
      </c>
      <c r="G43" s="148">
        <v>27.99</v>
      </c>
      <c r="H43" s="148"/>
      <c r="I43" s="148" t="s">
        <v>4096</v>
      </c>
      <c r="J43" s="154" t="s">
        <v>3791</v>
      </c>
      <c r="K43" s="148">
        <v>40</v>
      </c>
      <c r="L43" s="148"/>
      <c r="M43" s="148"/>
      <c r="N43" s="148"/>
      <c r="O43" s="148"/>
      <c r="P43" s="148"/>
      <c r="Q43" s="148"/>
      <c r="R43" s="148"/>
      <c r="S43" s="148"/>
      <c r="T43" s="148"/>
      <c r="U43" s="148"/>
      <c r="V43" s="148"/>
      <c r="W43" s="148"/>
      <c r="X43" s="148"/>
      <c r="Y43" s="148"/>
      <c r="Z43" s="148"/>
      <c r="AA43" s="148"/>
      <c r="AB43" s="148"/>
      <c r="AC43" s="157" t="str">
        <f t="shared" si="0"/>
        <v xml:space="preserve">Anova Culinary Sous Vide Precision Cooker Nano + Thermos Stainless King 24oz Food Jar + Lodge Chef Collection 11 Inch Cast Iron Square Griddle  + </v>
      </c>
      <c r="AD43" s="148" t="s">
        <v>4119</v>
      </c>
      <c r="AE43" s="157">
        <f t="shared" si="1"/>
        <v>167.98</v>
      </c>
      <c r="AF43" s="158" t="str">
        <f t="shared" si="3"/>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c r="AG43" s="158" t="str">
        <f t="shared" si="4"/>
        <v xml:space="preserve">This Bundle Contains: 1 Anova Culinary Sous Vide Precision Cooker Nano + 1 Thermos Stainless King 24oz Food Jar + 1 Lodge Chef Collection 11 Inch Cast Iron Square Griddle  + 1 </v>
      </c>
      <c r="AH43" s="150" t="s">
        <v>4129</v>
      </c>
      <c r="AI43" s="150" t="s">
        <v>4204</v>
      </c>
      <c r="AJ43" s="48" t="str">
        <f t="shared" si="2"/>
        <v>This Bundle Contains: 1 Anova Culinary Sous Vide Precision Cooker Nano + 1 Thermos Stainless King 24oz Food Jar + 1 Lodge Chef Collection 11 Inch Cast Iron Square Griddle&lt;br&gt;&lt;b&gt;Anova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row>
    <row r="44" spans="1:36" s="1" customFormat="1" ht="14.75" customHeight="1">
      <c r="A44" s="153" t="s">
        <v>4088</v>
      </c>
      <c r="B44" s="4" t="s">
        <v>141</v>
      </c>
      <c r="C44" s="4" t="s">
        <v>137</v>
      </c>
      <c r="D44" s="4">
        <v>199.99</v>
      </c>
      <c r="E44" s="175" t="s">
        <v>4065</v>
      </c>
      <c r="F44" s="153" t="s">
        <v>4069</v>
      </c>
      <c r="G44" s="153">
        <v>29.99</v>
      </c>
      <c r="H44" s="153"/>
      <c r="I44" s="175" t="s">
        <v>4103</v>
      </c>
      <c r="J44" s="153" t="s">
        <v>4053</v>
      </c>
      <c r="K44" s="153">
        <v>199.99</v>
      </c>
      <c r="L44" s="153"/>
      <c r="M44" s="153"/>
      <c r="N44" s="153"/>
      <c r="O44" s="153"/>
      <c r="P44" s="153"/>
      <c r="Q44" s="153"/>
      <c r="R44" s="153"/>
      <c r="S44" s="153"/>
      <c r="T44" s="153"/>
      <c r="U44" s="153"/>
      <c r="V44" s="153"/>
      <c r="W44" s="153"/>
      <c r="X44" s="153"/>
      <c r="Y44" s="153"/>
      <c r="Z44" s="153"/>
      <c r="AA44" s="153"/>
      <c r="AB44" s="153"/>
      <c r="AC44" s="153" t="str">
        <f>B44 &amp; " + " &amp; E44 &amp; " + " &amp; I44 &amp; " + " &amp; M44 &amp; " + " &amp; Q44 &amp; " + " &amp; U44 &amp; " + " &amp; Y44</f>
        <v xml:space="preserve">Anova Culinary AN500-US00 Sous Vide Precision Cooker (WiFi) + Guardian 18oz Travel Food Jar + Zojirushi Fresh Brew Plus Thermal Carafe Coffee Maker EC-YTC100 +  +  +  + </v>
      </c>
      <c r="AD44" s="153" t="s">
        <v>4120</v>
      </c>
      <c r="AE44" s="4">
        <f>D44+G44+K44+O44+S44+W44+AA44</f>
        <v>429.97</v>
      </c>
      <c r="AF44" s="49" t="str">
        <f>C44 &amp; F44 &amp; J44 &amp;N44&amp;R44&amp;V44&amp;Z44</f>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v>
      </c>
      <c r="AG44" s="151" t="str">
        <f xml:space="preserve"> "This Bundle Contains: 1 " &amp; B44 &amp; " + 1 " &amp;  E44 &amp; " + 1 " &amp;  I44 &amp; " + 1 " &amp; M44 &amp; " + 1 " &amp; Q44 &amp; " + 1 " &amp; U44 &amp; " + 1 " &amp; Y44</f>
        <v xml:space="preserve">This Bundle Contains: 1 Anova Culinary AN500-US00 Sous Vide Precision Cooker (WiFi) + 1 Guardian 18oz Travel Food Jar + 1 Zojirushi Fresh Brew Plus Thermal Carafe Coffee Maker EC-YTC100 + 1  + 1  + 1  + 1 </v>
      </c>
      <c r="AH44" s="153" t="s">
        <v>4130</v>
      </c>
      <c r="AI44" s="153" t="s">
        <v>4205</v>
      </c>
      <c r="AJ44" s="153" t="str">
        <f t="shared" si="2"/>
        <v>This Bundle Contains: 1 Anova Culinary AN500-US00 Sous Vide Precision Cooker (WiFi) + 1 Guardian 18oz Travel Food Jar + 1 Zojirushi Fresh Brew Plus Thermal Carafe Coffee Maker EC-YTC100&lt;br&gt;&lt;b&gt;Anova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hours.&lt;br&gt;&lt;br&gt;&lt;b&gt;Fresh Brew Plus Thermal Carafe Coffee Maker EC-YTC100&lt;/b&gt;&lt;br&gt;Brewing flavorful coffee is easy with our Fresh Brew Plus Thermal Carafe Coffee Maker, which features a vacuum insulated stainless steel thermal carafe to keep coffee hot for hours without the 'burnt' flavor caused by heating plates.&lt;br&gt;</v>
      </c>
    </row>
    <row r="45" spans="1:36" s="1" customFormat="1" ht="14.75" customHeight="1">
      <c r="A45" s="153" t="s">
        <v>4089</v>
      </c>
      <c r="B45" s="4" t="s">
        <v>141</v>
      </c>
      <c r="C45" s="4" t="s">
        <v>137</v>
      </c>
      <c r="D45" s="4">
        <v>199.99</v>
      </c>
      <c r="E45" s="153" t="s">
        <v>4070</v>
      </c>
      <c r="F45" s="153" t="s">
        <v>4071</v>
      </c>
      <c r="G45" s="153">
        <v>29.99</v>
      </c>
      <c r="H45" s="153"/>
      <c r="I45" s="175" t="s">
        <v>4104</v>
      </c>
      <c r="J45" s="153" t="s">
        <v>4056</v>
      </c>
      <c r="K45" s="153">
        <v>154.94999999999999</v>
      </c>
      <c r="L45" s="153"/>
      <c r="M45" s="153"/>
      <c r="N45" s="153"/>
      <c r="O45" s="153"/>
      <c r="P45" s="153"/>
      <c r="Q45" s="153"/>
      <c r="R45" s="153"/>
      <c r="S45" s="153"/>
      <c r="T45" s="153"/>
      <c r="U45" s="153"/>
      <c r="V45" s="153"/>
      <c r="W45" s="153"/>
      <c r="X45" s="153"/>
      <c r="Y45" s="153"/>
      <c r="Z45" s="153"/>
      <c r="AA45" s="153"/>
      <c r="AB45" s="153"/>
      <c r="AC45" s="153" t="str">
        <f t="shared" ref="AC45:AD108" si="5">B45 &amp; " + " &amp; E45 &amp; " + " &amp; I45 &amp; " + " &amp; M45 &amp; " + " &amp; Q45 &amp; " + " &amp; U45 &amp; " + " &amp; Y45</f>
        <v xml:space="preserve">Anova Culinary AN500-US00 Sous Vide Precision Cooker (WiFi) + Thermos 12 Ounce Food Jar with Microwavable Container + Zojirushi Fresh Brew Plus 12-Cup Coffee Maker EC-YGC120 +  +  +  + </v>
      </c>
      <c r="AD45" s="153" t="s">
        <v>4121</v>
      </c>
      <c r="AE45" s="4">
        <f t="shared" ref="AE45:AE108" si="6">D45+G45+K45+O45+S45+W45+AA45</f>
        <v>384.93</v>
      </c>
      <c r="AF45" s="49" t="str">
        <f t="shared" ref="AF45:AF108" si="7">C45 &amp; F45 &amp; J45 &amp;N45&amp;R45&amp;V45&amp;Z45</f>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v>
      </c>
      <c r="AG45" s="151" t="str">
        <f t="shared" ref="AG45:AH108" si="8" xml:space="preserve"> "This Bundle Contains: 1 " &amp; B45 &amp; " + 1 " &amp;  E45 &amp; " + 1 " &amp;  I45 &amp; " + 1 " &amp; M45 &amp; " + 1 " &amp; Q45 &amp; " + 1 " &amp; U45 &amp; " + 1 " &amp; Y45</f>
        <v xml:space="preserve">This Bundle Contains: 1 Anova Culinary AN500-US00 Sous Vide Precision Cooker (WiFi) + 1 Thermos 12 Ounce Food Jar with Microwavable Container + 1 Zojirushi Fresh Brew Plus 12-Cup Coffee Maker EC-YGC120 + 1  + 1  + 1  + 1 </v>
      </c>
      <c r="AH45" s="153" t="s">
        <v>4131</v>
      </c>
      <c r="AI45" s="153" t="s">
        <v>4206</v>
      </c>
      <c r="AJ45" s="51" t="str">
        <f t="shared" si="2"/>
        <v>This Bundle Contains: 1 Anova Culinary AN500-US00 Sous Vide Precision Cooker (WiFi) + 1 Thermos 12 Ounce Food Jar with Microwavable Container + 1 Zojirushi Fresh Brew Plus 12-Cup Coffee Maker EC-YGC120&lt;br&gt;&lt;b&gt;Anova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hours&lt;br&gt;&lt;br&gt;&lt;b&gt;Fresh Brew Plus 12-Cup Coffee Maker EC-YGC120&lt;/b&gt;&lt;br&gt;Brew iced or hot coffee with one slick machine. Special design features for brewing iced coffee include a convenient Ice Basket, iced coffee water measure lines, and Keep Warm OFF. A 200°F high brewing temperature for superior flavor extraction means—hot or iced—every cup of coffee has been brewed to its maximum potential. Brews up to 12 cups of hot coffee, or up to 6 cups of iced coffee.&lt;br&gt;</v>
      </c>
    </row>
    <row r="46" spans="1:36" ht="14.75" customHeight="1">
      <c r="B46" s="182"/>
      <c r="C46" s="182"/>
      <c r="D46" s="182"/>
      <c r="E46" s="32" t="s">
        <v>3487</v>
      </c>
      <c r="F46" s="70" t="s">
        <v>3488</v>
      </c>
      <c r="G46" s="32">
        <v>39.9</v>
      </c>
      <c r="H46" s="149" t="s">
        <v>4035</v>
      </c>
      <c r="I46" s="32"/>
      <c r="J46" s="70"/>
      <c r="K46" s="32"/>
      <c r="AC46" s="153" t="str">
        <f t="shared" si="5"/>
        <v xml:space="preserve"> + 13.25 Inch Cast Iron Skillet  +  +  +  +  + </v>
      </c>
      <c r="AE46" s="4">
        <f t="shared" si="6"/>
        <v>39.9</v>
      </c>
      <c r="AF46" s="49" t="str">
        <f t="shared" si="7"/>
        <v>&lt;br&gt;&lt;b&gt;13.25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c r="AG46" s="151" t="str">
        <f t="shared" si="8"/>
        <v xml:space="preserve">This Bundle Contains: 1  + 1 13.25 Inch Cast Iron Skillet  + 1  + 1  + 1  + 1  + 1 </v>
      </c>
      <c r="AJ46" s="48" t="str">
        <f t="shared" si="2"/>
        <v/>
      </c>
    </row>
    <row r="47" spans="1:36" ht="14.75" customHeight="1">
      <c r="E47" s="32" t="s">
        <v>3529</v>
      </c>
      <c r="F47" s="70" t="s">
        <v>3530</v>
      </c>
      <c r="G47" s="32">
        <v>26.75</v>
      </c>
      <c r="H47" s="149" t="s">
        <v>4035</v>
      </c>
      <c r="I47" s="32"/>
      <c r="J47" s="70"/>
      <c r="K47" s="32"/>
      <c r="L47" s="149"/>
      <c r="AC47" s="153" t="str">
        <f t="shared" si="5"/>
        <v xml:space="preserve"> + 10.25 Inch Cast Iron Dual Handle Pan  +  +  +  +  + </v>
      </c>
      <c r="AE47" s="4">
        <f t="shared" si="6"/>
        <v>26.75</v>
      </c>
      <c r="AF47" s="49" t="str">
        <f t="shared" si="7"/>
        <v>&lt;br&gt;&lt;b&gt;10.25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c r="AG47" s="151" t="str">
        <f t="shared" si="8"/>
        <v xml:space="preserve">This Bundle Contains: 1  + 1 10.25 Inch Cast Iron Dual Handle Pan  + 1  + 1  + 1  + 1  + 1 </v>
      </c>
      <c r="AJ47" s="153" t="str">
        <f t="shared" si="2"/>
        <v/>
      </c>
    </row>
    <row r="48" spans="1:36" ht="14.75" customHeight="1">
      <c r="E48" s="32" t="s">
        <v>3478</v>
      </c>
      <c r="F48" s="70" t="s">
        <v>3479</v>
      </c>
      <c r="G48" s="32">
        <v>23.5</v>
      </c>
      <c r="H48" s="149" t="s">
        <v>4035</v>
      </c>
      <c r="I48" s="32"/>
      <c r="J48" s="70"/>
      <c r="K48" s="32"/>
      <c r="L48" s="149"/>
      <c r="AC48" s="153" t="str">
        <f t="shared" si="5"/>
        <v xml:space="preserve"> + 9 Inch Cast Iron Skillet  +  +  +  +  + </v>
      </c>
      <c r="AE48" s="4">
        <f t="shared" si="6"/>
        <v>23.5</v>
      </c>
      <c r="AF48" s="49" t="str">
        <f t="shared" si="7"/>
        <v>&lt;br&gt;&lt;b&gt;9 Inch Cast Iron Skillet &lt;/b&gt;&lt;br&gt;This 9 Inch Skillet excels at sautéing and it's the perfect size for baking pies. It provides excellent heat distribution and retention for consistent, even cooking. Seasoned and ready to use. &lt;br&gt;</v>
      </c>
      <c r="AG48" s="151" t="str">
        <f t="shared" si="8"/>
        <v xml:space="preserve">This Bundle Contains: 1  + 1 9 Inch Cast Iron Skillet  + 1  + 1  + 1  + 1  + 1 </v>
      </c>
      <c r="AJ48" s="51" t="str">
        <f t="shared" si="2"/>
        <v/>
      </c>
    </row>
    <row r="49" spans="1:36" ht="14.75" customHeight="1">
      <c r="E49" s="188" t="s">
        <v>4065</v>
      </c>
      <c r="F49" s="148" t="s">
        <v>4069</v>
      </c>
      <c r="G49" s="148">
        <v>29.99</v>
      </c>
      <c r="H49" t="s">
        <v>4220</v>
      </c>
      <c r="AC49" s="153" t="str">
        <f t="shared" si="5"/>
        <v xml:space="preserve"> + Guardian 18oz Travel Food Jar +  +  +  +  + </v>
      </c>
      <c r="AE49" s="4">
        <f t="shared" si="6"/>
        <v>29.99</v>
      </c>
      <c r="AF49" s="49" t="str">
        <f t="shared" si="7"/>
        <v>&lt;br&gt;&lt;b&gt;&lt;/b&gt;&lt;br&gt;The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49" s="151" t="str">
        <f t="shared" si="8"/>
        <v xml:space="preserve">This Bundle Contains: 1  + 1 Guardian 18oz Travel Food Jar + 1  + 1  + 1  + 1  + 1 </v>
      </c>
      <c r="AJ49" s="48" t="str">
        <f t="shared" si="2"/>
        <v/>
      </c>
    </row>
    <row r="50" spans="1:36" ht="14.75" customHeight="1">
      <c r="E50" s="188" t="s">
        <v>4063</v>
      </c>
      <c r="F50" s="148" t="s">
        <v>4067</v>
      </c>
      <c r="G50" s="148">
        <v>24.99</v>
      </c>
      <c r="H50" t="s">
        <v>4219</v>
      </c>
      <c r="AC50" s="153" t="str">
        <f t="shared" si="5"/>
        <v xml:space="preserve"> + Thermos Stainless King 160oz Food Jar with Spoon +  +  +  +  + </v>
      </c>
      <c r="AE50" s="4">
        <f t="shared" si="6"/>
        <v>24.99</v>
      </c>
      <c r="AF50" s="49" t="str">
        <f t="shared" si="7"/>
        <v>&lt;br&gt;&lt;b&gt;Thermos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50" s="151" t="str">
        <f t="shared" si="8"/>
        <v xml:space="preserve">This Bundle Contains: 1  + 1 Thermos Stainless King 160oz Food Jar with Spoon + 1  + 1  + 1  + 1  + 1 </v>
      </c>
      <c r="AJ50" s="153" t="str">
        <f t="shared" si="2"/>
        <v/>
      </c>
    </row>
    <row r="51" spans="1:36" ht="14.75" customHeight="1">
      <c r="E51" s="188" t="s">
        <v>4064</v>
      </c>
      <c r="F51" s="148" t="s">
        <v>4068</v>
      </c>
      <c r="G51" s="148">
        <v>27.99</v>
      </c>
      <c r="H51" t="s">
        <v>4218</v>
      </c>
      <c r="AC51" s="153" t="str">
        <f t="shared" si="5"/>
        <v xml:space="preserve"> + Thermos Stainless King 24oz Food Jar +  +  +  +  + </v>
      </c>
      <c r="AE51" s="4">
        <f t="shared" si="6"/>
        <v>27.99</v>
      </c>
      <c r="AF51" s="49" t="str">
        <f t="shared" si="7"/>
        <v>&lt;br&gt;&lt;b&gt;Thermos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51" s="151" t="str">
        <f t="shared" si="8"/>
        <v xml:space="preserve">This Bundle Contains: 1  + 1 Thermos Stainless King 24oz Food Jar + 1  + 1  + 1  + 1  + 1 </v>
      </c>
      <c r="AJ51" s="51" t="str">
        <f t="shared" si="2"/>
        <v/>
      </c>
    </row>
    <row r="52" spans="1:36" ht="14.75" customHeight="1">
      <c r="E52" s="148" t="s">
        <v>4070</v>
      </c>
      <c r="F52" s="148" t="s">
        <v>4071</v>
      </c>
      <c r="G52" s="148">
        <v>29.99</v>
      </c>
      <c r="H52" t="s">
        <v>4221</v>
      </c>
      <c r="AC52" s="153" t="str">
        <f t="shared" si="5"/>
        <v xml:space="preserve"> + Thermos 12 Ounce Food Jar with Microwavable Container +  +  +  +  + </v>
      </c>
      <c r="AE52" s="4">
        <f t="shared" si="6"/>
        <v>29.99</v>
      </c>
      <c r="AF52" s="49" t="str">
        <f t="shared" si="7"/>
        <v>&lt;br&gt;&lt;b&gt;Thermos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52" s="151" t="str">
        <f t="shared" si="8"/>
        <v xml:space="preserve">This Bundle Contains: 1  + 1 Thermos 12 Ounce Food Jar with Microwavable Container + 1  + 1  + 1  + 1  + 1 </v>
      </c>
      <c r="AJ52" s="48" t="str">
        <f t="shared" si="2"/>
        <v/>
      </c>
    </row>
    <row r="53" spans="1:36" ht="14.75" customHeight="1">
      <c r="E53" s="111" t="s">
        <v>4214</v>
      </c>
      <c r="F53" s="149" t="s">
        <v>4208</v>
      </c>
      <c r="G53" s="149">
        <v>69.989999999999995</v>
      </c>
      <c r="AC53" s="153" t="str">
        <f t="shared" si="5"/>
        <v xml:space="preserve"> + Precision Cooker Container +  +  +  +  + </v>
      </c>
      <c r="AE53" s="4">
        <f t="shared" si="6"/>
        <v>69.989999999999995</v>
      </c>
      <c r="AF53" s="49" t="str">
        <f t="shared" si="7"/>
        <v>&lt;br&gt;&lt;b&gt;Anova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v>
      </c>
      <c r="AG53" s="151" t="str">
        <f t="shared" si="8"/>
        <v xml:space="preserve">This Bundle Contains: 1  + 1 Precision Cooker Container + 1  + 1  + 1  + 1  + 1 </v>
      </c>
      <c r="AJ53" s="153" t="str">
        <f t="shared" si="2"/>
        <v/>
      </c>
    </row>
    <row r="54" spans="1:36" ht="14.75" customHeight="1">
      <c r="E54" s="111" t="s">
        <v>4213</v>
      </c>
      <c r="F54" s="149" t="s">
        <v>4209</v>
      </c>
      <c r="G54" s="149">
        <v>19.989999999999998</v>
      </c>
      <c r="AC54" s="153" t="str">
        <f t="shared" si="5"/>
        <v xml:space="preserve"> + Precision Lid +  +  +  +  + </v>
      </c>
      <c r="AE54" s="4">
        <f t="shared" si="6"/>
        <v>19.989999999999998</v>
      </c>
      <c r="AF54" s="49" t="str">
        <f t="shared" si="7"/>
        <v>&lt;br&gt;&lt;b&gt;Anova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v>
      </c>
      <c r="AG54" s="151" t="str">
        <f t="shared" si="8"/>
        <v xml:space="preserve">This Bundle Contains: 1  + 1 Precision Lid + 1  + 1  + 1  + 1  + 1 </v>
      </c>
      <c r="AJ54" s="51" t="str">
        <f t="shared" si="2"/>
        <v/>
      </c>
    </row>
    <row r="55" spans="1:36" ht="14.75" customHeight="1">
      <c r="E55" s="111" t="s">
        <v>4215</v>
      </c>
      <c r="F55" s="149" t="s">
        <v>4210</v>
      </c>
      <c r="G55" s="149">
        <v>69.989999999999995</v>
      </c>
      <c r="AC55" s="153" t="str">
        <f t="shared" si="5"/>
        <v xml:space="preserve"> + Precision Vacuum Sealer +  +  +  +  + </v>
      </c>
      <c r="AE55" s="4">
        <f t="shared" si="6"/>
        <v>69.989999999999995</v>
      </c>
      <c r="AF55" s="49" t="str">
        <f t="shared" si="7"/>
        <v>&lt;br&gt;&lt;b&gt;Anova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v>
      </c>
      <c r="AG55" s="151" t="str">
        <f t="shared" si="8"/>
        <v xml:space="preserve">This Bundle Contains: 1  + 1 Precision Vacuum Sealer + 1  + 1  + 1  + 1  + 1 </v>
      </c>
      <c r="AJ55" s="48" t="str">
        <f t="shared" si="2"/>
        <v/>
      </c>
    </row>
    <row r="56" spans="1:36" ht="14.75" customHeight="1">
      <c r="E56" s="111" t="s">
        <v>4216</v>
      </c>
      <c r="F56" s="149" t="s">
        <v>4211</v>
      </c>
      <c r="G56" s="149">
        <v>19.989999999999998</v>
      </c>
      <c r="AC56" s="153" t="str">
        <f t="shared" si="5"/>
        <v xml:space="preserve"> + Bag Rolls +  +  +  +  + </v>
      </c>
      <c r="AE56" s="4">
        <f t="shared" si="6"/>
        <v>19.989999999999998</v>
      </c>
      <c r="AF56" s="49" t="str">
        <f t="shared" si="7"/>
        <v>&lt;br&gt;&lt;b&gt;Anova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v>
      </c>
      <c r="AG56" s="151" t="str">
        <f t="shared" si="8"/>
        <v xml:space="preserve">This Bundle Contains: 1  + 1 Bag Rolls + 1  + 1  + 1  + 1  + 1 </v>
      </c>
      <c r="AJ56" s="153" t="str">
        <f t="shared" si="2"/>
        <v/>
      </c>
    </row>
    <row r="57" spans="1:36" ht="14.75" customHeight="1">
      <c r="E57" s="111" t="s">
        <v>4217</v>
      </c>
      <c r="F57" s="149" t="s">
        <v>4212</v>
      </c>
      <c r="G57" s="149">
        <v>19.989999999999998</v>
      </c>
      <c r="AC57" s="153" t="str">
        <f t="shared" si="5"/>
        <v xml:space="preserve"> + Pre-Cut Bags +  +  +  +  + </v>
      </c>
      <c r="AE57" s="4">
        <f t="shared" si="6"/>
        <v>19.989999999999998</v>
      </c>
      <c r="AF57" s="49" t="str">
        <f t="shared" si="7"/>
        <v>&lt;br&gt;&lt;b&gt;Anova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v>
      </c>
      <c r="AG57" s="151" t="str">
        <f t="shared" si="8"/>
        <v xml:space="preserve">This Bundle Contains: 1  + 1 Pre-Cut Bags + 1  + 1  + 1  + 1  + 1 </v>
      </c>
      <c r="AJ57" s="51" t="str">
        <f t="shared" si="2"/>
        <v/>
      </c>
    </row>
    <row r="58" spans="1:36" ht="14.75" customHeight="1">
      <c r="E58" s="4" t="s">
        <v>140</v>
      </c>
      <c r="F58" s="4" t="s">
        <v>138</v>
      </c>
      <c r="G58" s="4">
        <v>99.99</v>
      </c>
      <c r="AC58" s="153" t="str">
        <f t="shared" si="5"/>
        <v xml:space="preserve"> + Anova Culinary Sous Vide Precision Cooker Nano +  +  +  +  + </v>
      </c>
      <c r="AE58" s="4">
        <f t="shared" si="6"/>
        <v>99.99</v>
      </c>
      <c r="AF58"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AG58" s="151" t="str">
        <f t="shared" si="8"/>
        <v xml:space="preserve">This Bundle Contains: 1  + 1 Anova Culinary Sous Vide Precision Cooker Nano + 1  + 1  + 1  + 1  + 1 </v>
      </c>
      <c r="AJ58" s="48" t="str">
        <f t="shared" si="2"/>
        <v/>
      </c>
    </row>
    <row r="59" spans="1:36" ht="14.75" customHeight="1">
      <c r="E59" s="4" t="s">
        <v>141</v>
      </c>
      <c r="F59" s="4" t="s">
        <v>137</v>
      </c>
      <c r="G59" s="4">
        <v>199.99</v>
      </c>
      <c r="AC59" s="153" t="str">
        <f t="shared" si="5"/>
        <v xml:space="preserve"> + Anova Culinary AN500-US00 Sous Vide Precision Cooker (WiFi) +  +  +  +  + </v>
      </c>
      <c r="AE59" s="4">
        <f t="shared" si="6"/>
        <v>199.99</v>
      </c>
      <c r="AF59"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AG59" s="151" t="str">
        <f t="shared" si="8"/>
        <v xml:space="preserve">This Bundle Contains: 1  + 1 Anova Culinary AN500-US00 Sous Vide Precision Cooker (WiFi) + 1  + 1  + 1  + 1  + 1 </v>
      </c>
      <c r="AJ59" s="153" t="str">
        <f t="shared" si="2"/>
        <v/>
      </c>
    </row>
    <row r="60" spans="1:36" ht="14.75" customHeight="1" thickBot="1">
      <c r="E60" s="193" t="s">
        <v>142</v>
      </c>
      <c r="F60" s="193" t="s">
        <v>139</v>
      </c>
      <c r="G60" s="193">
        <v>399.99</v>
      </c>
      <c r="AC60" s="13" t="str">
        <f t="shared" si="5"/>
        <v xml:space="preserve"> + Anova Culinary Sous Vide Precision Cooker Pro (WiFi)  +  +  +  +  + </v>
      </c>
      <c r="AE60" s="193">
        <f t="shared" si="6"/>
        <v>399.99</v>
      </c>
      <c r="AF60" s="47"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AG60" s="14" t="str">
        <f t="shared" si="8"/>
        <v xml:space="preserve">This Bundle Contains: 1  + 1 Anova Culinary Sous Vide Precision Cooker Pro (WiFi)  + 1  + 1  + 1  + 1  + 1 </v>
      </c>
      <c r="AJ60" s="51" t="str">
        <f t="shared" si="2"/>
        <v/>
      </c>
    </row>
    <row r="61" spans="1:36" s="150" customFormat="1" ht="14.75" customHeight="1">
      <c r="A61" s="150" t="s">
        <v>4226</v>
      </c>
      <c r="B61" s="175" t="s">
        <v>142</v>
      </c>
      <c r="C61" s="175" t="s">
        <v>139</v>
      </c>
      <c r="D61" s="175">
        <v>399.99</v>
      </c>
      <c r="E61" s="110" t="s">
        <v>4213</v>
      </c>
      <c r="F61" s="150" t="s">
        <v>4209</v>
      </c>
      <c r="G61" s="212">
        <v>19.989999999999998</v>
      </c>
      <c r="H61" s="228" t="s">
        <v>4035</v>
      </c>
      <c r="I61" s="229" t="s">
        <v>3487</v>
      </c>
      <c r="J61" s="230" t="s">
        <v>3488</v>
      </c>
      <c r="K61" s="231">
        <v>39.9</v>
      </c>
      <c r="L61" s="217" t="s">
        <v>4061</v>
      </c>
      <c r="M61" s="213" t="s">
        <v>4064</v>
      </c>
      <c r="N61" s="214" t="s">
        <v>4068</v>
      </c>
      <c r="O61" s="215">
        <v>27.99</v>
      </c>
      <c r="P61" s="152" t="s">
        <v>4218</v>
      </c>
      <c r="AC61" s="153" t="str">
        <f t="shared" si="5"/>
        <v xml:space="preserve">Anova Culinary Sous Vide Precision Cooker Pro (WiFi)  + Precision Lid + 13.25 Inch Cast Iron Skillet  + Thermos Stainless King 24oz Food Jar +  +  + </v>
      </c>
      <c r="AD61" s="150" t="s">
        <v>4232</v>
      </c>
      <c r="AE61" s="4">
        <f t="shared" si="6"/>
        <v>487.87</v>
      </c>
      <c r="AF61" s="49"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61" s="151" t="str">
        <f t="shared" si="8"/>
        <v xml:space="preserve">This Bundle Contains: 1 Anova Culinary Sous Vide Precision Cooker Pro (WiFi)  + 1 Precision Lid + 1 13.25 Inch Cast Iron Skillet  + 1 Thermos Stainless King 24oz Food Jar + 1  + 1  + 1 </v>
      </c>
      <c r="AH61" s="150" t="s">
        <v>4238</v>
      </c>
      <c r="AI61" s="150" t="s">
        <v>4244</v>
      </c>
      <c r="AJ61" s="48" t="str">
        <f t="shared" si="2"/>
        <v>This Bundle Contains: 1 Anova Culinary Sous Vide Precision Cooker Pro (WiFi)  + 1 Precision Lid + 1 Lodge 13.25 Inch Cast Iron Skillet  + 1 Thermos Stainless King 24oz Food Jar&lt;br&gt;&lt;b&gt;Anova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row>
    <row r="62" spans="1:36" s="150" customFormat="1" ht="14.75" customHeight="1">
      <c r="A62" s="150" t="s">
        <v>4227</v>
      </c>
      <c r="B62" s="175" t="s">
        <v>142</v>
      </c>
      <c r="C62" s="175" t="s">
        <v>139</v>
      </c>
      <c r="D62" s="175">
        <v>399.99</v>
      </c>
      <c r="E62" s="110" t="s">
        <v>4215</v>
      </c>
      <c r="F62" s="150" t="s">
        <v>4210</v>
      </c>
      <c r="G62" s="212">
        <v>69.989999999999995</v>
      </c>
      <c r="H62" s="232" t="s">
        <v>4207</v>
      </c>
      <c r="I62" s="199" t="s">
        <v>4216</v>
      </c>
      <c r="J62" s="185" t="s">
        <v>4211</v>
      </c>
      <c r="K62" s="233">
        <v>19.989999999999998</v>
      </c>
      <c r="L62" s="220" t="s">
        <v>4061</v>
      </c>
      <c r="M62" s="188" t="s">
        <v>4063</v>
      </c>
      <c r="N62" s="148" t="s">
        <v>4067</v>
      </c>
      <c r="O62" s="216">
        <v>24.99</v>
      </c>
      <c r="P62" s="152" t="s">
        <v>4219</v>
      </c>
      <c r="Q62" s="32" t="s">
        <v>3529</v>
      </c>
      <c r="R62" s="70" t="s">
        <v>3530</v>
      </c>
      <c r="S62" s="32">
        <v>26.75</v>
      </c>
      <c r="T62" s="149" t="s">
        <v>4035</v>
      </c>
      <c r="U62" s="188"/>
      <c r="V62" s="148"/>
      <c r="W62" s="148"/>
      <c r="AC62" s="153" t="str">
        <f t="shared" si="5"/>
        <v xml:space="preserve">Anova Culinary Sous Vide Precision Cooker Pro (WiFi)  + Precision Vacuum Sealer + Bag Rolls + Thermos Stainless King 160oz Food Jar with Spoon + 10.25 Inch Cast Iron Dual Handle Pan  +  + </v>
      </c>
      <c r="AD62" s="150" t="s">
        <v>4233</v>
      </c>
      <c r="AE62" s="4">
        <f t="shared" si="6"/>
        <v>541.71</v>
      </c>
      <c r="AF62" s="49"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c r="AG62" s="151" t="str">
        <f t="shared" si="8"/>
        <v xml:space="preserve">This Bundle Contains: 1 Anova Culinary Sous Vide Precision Cooker Pro (WiFi)  + 1 Precision Vacuum Sealer + 1 Bag Rolls + 1 Thermos Stainless King 160oz Food Jar with Spoon + 1 10.25 Inch Cast Iron Dual Handle Pan  + 1  + 1 </v>
      </c>
      <c r="AH62" s="150" t="s">
        <v>4239</v>
      </c>
      <c r="AI62" s="150" t="s">
        <v>4245</v>
      </c>
      <c r="AJ62" s="153" t="str">
        <f t="shared" si="2"/>
        <v>This Bundle Contains: 1 Anova Culinary Sous Vide Precision Cooker Pro (WiFi)  + 1 Precision Vacuum Sealer + 1 Bag Rolls + 1 Thermos Stainless King 160oz Food Jar with Spoon + 1 Lodge 10.25 Inch Cast Iron Dual Handle Pan&lt;br&gt;&lt;b&gt;Anova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row>
    <row r="63" spans="1:36" s="150" customFormat="1" ht="14.75" customHeight="1">
      <c r="A63" s="150" t="s">
        <v>4228</v>
      </c>
      <c r="B63" s="175" t="s">
        <v>142</v>
      </c>
      <c r="C63" s="175" t="s">
        <v>139</v>
      </c>
      <c r="D63" s="175">
        <v>399.99</v>
      </c>
      <c r="E63" s="110" t="s">
        <v>4214</v>
      </c>
      <c r="F63" s="150" t="s">
        <v>4208</v>
      </c>
      <c r="G63" s="212">
        <v>69.989999999999995</v>
      </c>
      <c r="H63" s="232" t="s">
        <v>4035</v>
      </c>
      <c r="I63" s="198" t="s">
        <v>3529</v>
      </c>
      <c r="J63" s="200" t="s">
        <v>3530</v>
      </c>
      <c r="K63" s="234">
        <v>26.75</v>
      </c>
      <c r="L63" s="223" t="s">
        <v>4061</v>
      </c>
      <c r="M63" s="188" t="s">
        <v>4064</v>
      </c>
      <c r="N63" s="148" t="s">
        <v>4068</v>
      </c>
      <c r="O63" s="216">
        <v>27.99</v>
      </c>
      <c r="P63" s="152" t="s">
        <v>4218</v>
      </c>
      <c r="U63" s="188"/>
      <c r="V63" s="148"/>
      <c r="W63" s="148"/>
      <c r="AC63" s="153" t="str">
        <f t="shared" si="5"/>
        <v xml:space="preserve">Anova Culinary Sous Vide Precision Cooker Pro (WiFi)  + Precision Cooker Container + 10.25 Inch Cast Iron Dual Handle Pan  + Thermos Stainless King 24oz Food Jar +  +  + </v>
      </c>
      <c r="AD63" s="150" t="s">
        <v>4234</v>
      </c>
      <c r="AE63" s="4">
        <f t="shared" si="6"/>
        <v>524.72</v>
      </c>
      <c r="AF63" s="49"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63" s="151" t="str">
        <f t="shared" si="8"/>
        <v xml:space="preserve">This Bundle Contains: 1 Anova Culinary Sous Vide Precision Cooker Pro (WiFi)  + 1 Precision Cooker Container + 1 10.25 Inch Cast Iron Dual Handle Pan  + 1 Thermos Stainless King 24oz Food Jar + 1  + 1  + 1 </v>
      </c>
      <c r="AH63" s="150" t="s">
        <v>4240</v>
      </c>
      <c r="AI63" s="150" t="s">
        <v>4246</v>
      </c>
      <c r="AJ63" s="51" t="str">
        <f t="shared" si="2"/>
        <v>This Bundle Contains: 1 Anova Culinary Sous Vide Precision Cooker Pro (WiFi)  + 1 Precision Cooker Container + 1  Lodge 10.25 Inch Cast Iron Dual Handle Pan  + 1 Thermos Stainless King 24oz Food Jar&lt;br&gt;&lt;b&gt;Anova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row>
    <row r="64" spans="1:36" s="150" customFormat="1" ht="14.75" customHeight="1">
      <c r="A64" s="150" t="s">
        <v>4229</v>
      </c>
      <c r="B64" s="175" t="s">
        <v>142</v>
      </c>
      <c r="C64" s="175" t="s">
        <v>139</v>
      </c>
      <c r="D64" s="175">
        <v>399.99</v>
      </c>
      <c r="E64" s="110" t="s">
        <v>4215</v>
      </c>
      <c r="F64" s="150" t="s">
        <v>4210</v>
      </c>
      <c r="G64" s="212">
        <v>69.989999999999995</v>
      </c>
      <c r="H64" s="232" t="s">
        <v>4207</v>
      </c>
      <c r="I64" s="199" t="s">
        <v>4217</v>
      </c>
      <c r="J64" s="185" t="s">
        <v>4212</v>
      </c>
      <c r="K64" s="233">
        <v>19.989999999999998</v>
      </c>
      <c r="L64" s="220" t="s">
        <v>4035</v>
      </c>
      <c r="M64" s="186" t="s">
        <v>3529</v>
      </c>
      <c r="N64" s="221" t="s">
        <v>3530</v>
      </c>
      <c r="O64" s="222">
        <v>26.75</v>
      </c>
      <c r="P64" s="149" t="s">
        <v>4035</v>
      </c>
      <c r="Q64" s="175" t="s">
        <v>4065</v>
      </c>
      <c r="R64" s="153" t="s">
        <v>4069</v>
      </c>
      <c r="S64" s="153">
        <v>29.99</v>
      </c>
      <c r="T64" s="150" t="s">
        <v>4225</v>
      </c>
      <c r="U64" s="175"/>
      <c r="V64" s="153"/>
      <c r="W64" s="153"/>
      <c r="AC64" s="153" t="str">
        <f t="shared" si="5"/>
        <v xml:space="preserve">Anova Culinary Sous Vide Precision Cooker Pro (WiFi)  + Precision Vacuum Sealer + Pre-Cut Bags + 10.25 Inch Cast Iron Dual Handle Pan  + Guardian 18oz Travel Food Jar +  + </v>
      </c>
      <c r="AD64" s="150" t="s">
        <v>4235</v>
      </c>
      <c r="AE64" s="4">
        <f t="shared" si="6"/>
        <v>546.71</v>
      </c>
      <c r="AF64" s="49"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64" s="151" t="str">
        <f t="shared" si="8"/>
        <v xml:space="preserve">This Bundle Contains: 1 Anova Culinary Sous Vide Precision Cooker Pro (WiFi)  + 1 Precision Vacuum Sealer + 1 Pre-Cut Bags + 1 10.25 Inch Cast Iron Dual Handle Pan  + 1 Guardian 18oz Travel Food Jar + 1  + 1 </v>
      </c>
      <c r="AH64" s="150" t="s">
        <v>4241</v>
      </c>
      <c r="AI64" s="150" t="s">
        <v>4247</v>
      </c>
      <c r="AJ64" s="48" t="str">
        <f t="shared" si="2"/>
        <v>This Bundle Contains: 1 Anova Culinary Sous Vide Precision Cooker Pro (WiFi)  + 1 Precision Vacuum Sealer + 1 Pre-Cut Bags + 1 Lodge 10.25 Inch Cast Iron Dual Handle Pan  + 1 Guardian 18oz Travel Food Jar&lt;br&gt;&lt;b&gt;Anova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row>
    <row r="65" spans="1:37" s="150" customFormat="1" ht="14.75" customHeight="1">
      <c r="A65" s="150" t="s">
        <v>4230</v>
      </c>
      <c r="B65" s="175" t="s">
        <v>142</v>
      </c>
      <c r="C65" s="175" t="s">
        <v>139</v>
      </c>
      <c r="D65" s="175">
        <v>399.99</v>
      </c>
      <c r="E65" s="110" t="s">
        <v>4214</v>
      </c>
      <c r="F65" s="150" t="s">
        <v>4208</v>
      </c>
      <c r="G65" s="212">
        <v>69.989999999999995</v>
      </c>
      <c r="H65" s="232" t="s">
        <v>4207</v>
      </c>
      <c r="I65" s="199" t="s">
        <v>4215</v>
      </c>
      <c r="J65" s="185" t="s">
        <v>4210</v>
      </c>
      <c r="K65" s="233">
        <v>69.989999999999995</v>
      </c>
      <c r="L65" s="220" t="s">
        <v>4035</v>
      </c>
      <c r="M65" s="186" t="s">
        <v>3478</v>
      </c>
      <c r="N65" s="221" t="s">
        <v>3479</v>
      </c>
      <c r="O65" s="222">
        <v>23.5</v>
      </c>
      <c r="P65" s="149" t="s">
        <v>4035</v>
      </c>
      <c r="Q65" s="153" t="s">
        <v>4070</v>
      </c>
      <c r="R65" s="153" t="s">
        <v>4071</v>
      </c>
      <c r="S65" s="153">
        <v>29.99</v>
      </c>
      <c r="T65" s="150" t="s">
        <v>4221</v>
      </c>
      <c r="U65" s="153"/>
      <c r="V65" s="153"/>
      <c r="W65" s="153"/>
      <c r="AC65" s="153" t="str">
        <f t="shared" si="5"/>
        <v xml:space="preserve">Anova Culinary Sous Vide Precision Cooker Pro (WiFi)  + Precision Cooker Container + Precision Vacuum Sealer + 9 Inch Cast Iron Skillet  + Thermos 12 Ounce Food Jar with Microwavable Container +  + </v>
      </c>
      <c r="AD65" s="150" t="s">
        <v>4236</v>
      </c>
      <c r="AE65" s="4">
        <f t="shared" si="6"/>
        <v>593.46</v>
      </c>
      <c r="AF65" s="49"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65" s="151" t="str">
        <f t="shared" si="8"/>
        <v xml:space="preserve">This Bundle Contains: 1 Anova Culinary Sous Vide Precision Cooker Pro (WiFi)  + 1 Precision Cooker Container + 1 Precision Vacuum Sealer + 1 9 Inch Cast Iron Skillet  + 1 Thermos 12 Ounce Food Jar with Microwavable Container + 1  + 1 </v>
      </c>
      <c r="AH65" s="150" t="s">
        <v>4242</v>
      </c>
      <c r="AI65" s="150" t="s">
        <v>4248</v>
      </c>
      <c r="AJ65" s="153" t="str">
        <f t="shared" si="2"/>
        <v>This Bundle Contains: 1 Anova Culinary Sous Vide Precision Cooker Pro (WiFi)  + 1 Precision Cooker Container + 1 Precision Vacuum Sealer + 1 Lodge 9 Inch Cast Iron Skillet  + 1 Thermos 12 Ounce Food Jar with Microwavable Container&lt;br&gt;&lt;b&gt;Anova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row>
    <row r="66" spans="1:37" s="150" customFormat="1" ht="14.75" customHeight="1" thickBot="1">
      <c r="A66" s="150" t="s">
        <v>4231</v>
      </c>
      <c r="B66" s="175" t="s">
        <v>142</v>
      </c>
      <c r="C66" s="175" t="s">
        <v>139</v>
      </c>
      <c r="D66" s="175">
        <v>399.99</v>
      </c>
      <c r="E66" s="110" t="s">
        <v>4214</v>
      </c>
      <c r="F66" s="150" t="s">
        <v>4208</v>
      </c>
      <c r="G66" s="212">
        <v>69.989999999999995</v>
      </c>
      <c r="H66" s="235" t="s">
        <v>4207</v>
      </c>
      <c r="I66" s="236" t="s">
        <v>4215</v>
      </c>
      <c r="J66" s="237" t="s">
        <v>4210</v>
      </c>
      <c r="K66" s="238">
        <v>69.989999999999995</v>
      </c>
      <c r="L66" s="224" t="s">
        <v>4207</v>
      </c>
      <c r="M66" s="225" t="s">
        <v>4217</v>
      </c>
      <c r="N66" s="226" t="s">
        <v>4212</v>
      </c>
      <c r="O66" s="227">
        <v>19.989999999999998</v>
      </c>
      <c r="P66" s="152"/>
      <c r="Q66" s="32" t="s">
        <v>3487</v>
      </c>
      <c r="R66" s="70" t="s">
        <v>3488</v>
      </c>
      <c r="S66" s="32">
        <v>39.9</v>
      </c>
      <c r="T66" s="149" t="s">
        <v>4035</v>
      </c>
      <c r="U66" s="188" t="s">
        <v>4064</v>
      </c>
      <c r="V66" s="148" t="s">
        <v>4068</v>
      </c>
      <c r="W66" s="148">
        <v>27.99</v>
      </c>
      <c r="X66" s="150" t="s">
        <v>4218</v>
      </c>
      <c r="AC66" s="153" t="str">
        <f t="shared" si="5"/>
        <v xml:space="preserve">Anova Culinary Sous Vide Precision Cooker Pro (WiFi)  + Precision Cooker Container + Precision Vacuum Sealer + Pre-Cut Bags + 13.25 Inch Cast Iron Skillet  + Thermos Stainless King 24oz Food Jar + </v>
      </c>
      <c r="AD66" s="150" t="s">
        <v>4237</v>
      </c>
      <c r="AE66" s="4">
        <f t="shared" si="6"/>
        <v>627.85</v>
      </c>
      <c r="AF66" s="49" t="str">
        <f t="shared" si="7"/>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66" s="151" t="str">
        <f t="shared" si="8"/>
        <v xml:space="preserve">This Bundle Contains: 1 Anova Culinary Sous Vide Precision Cooker Pro (WiFi)  + 1 Precision Cooker Container + 1 Precision Vacuum Sealer + 1 Pre-Cut Bags + 1 13.25 Inch Cast Iron Skillet  + 1 Thermos Stainless King 24oz Food Jar + 1 </v>
      </c>
      <c r="AH66" s="150" t="s">
        <v>4243</v>
      </c>
      <c r="AI66" s="150" t="s">
        <v>4249</v>
      </c>
      <c r="AJ66" s="51" t="str">
        <f t="shared" ref="AJ66" si="9">AH66&amp;AI66</f>
        <v>This Bundle Contains: 1 Anova Culinary Sous Vide Precision Cooker Pro (WiFi)  + 1 Precision Cooker Container + 1 Precision Vacuum Sealer + 1 Pre-Cut Bags + 1 Lodge 13.25 Inch Cast Iron Skillet  + 1 Thermos Stainless King 24oz Food Jar&lt;br&gt;&lt;b&gt;Anova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row>
    <row r="67" spans="1:37" s="203" customFormat="1" ht="14.75" customHeight="1">
      <c r="A67" s="242" t="s">
        <v>4477</v>
      </c>
      <c r="B67" s="4" t="s">
        <v>141</v>
      </c>
      <c r="C67" s="4" t="s">
        <v>137</v>
      </c>
      <c r="D67" s="4">
        <v>199.99</v>
      </c>
      <c r="E67" s="4" t="s">
        <v>4213</v>
      </c>
      <c r="F67" s="4" t="s">
        <v>4209</v>
      </c>
      <c r="G67" s="243">
        <v>19.989999999999998</v>
      </c>
      <c r="H67" s="244" t="s">
        <v>4035</v>
      </c>
      <c r="I67" s="229" t="s">
        <v>3487</v>
      </c>
      <c r="J67" s="230" t="s">
        <v>3488</v>
      </c>
      <c r="K67" s="231">
        <v>39.9</v>
      </c>
      <c r="L67" s="245" t="s">
        <v>4061</v>
      </c>
      <c r="M67" s="218" t="s">
        <v>4064</v>
      </c>
      <c r="N67" s="218" t="s">
        <v>4068</v>
      </c>
      <c r="O67" s="219">
        <v>27.99</v>
      </c>
      <c r="P67" s="76" t="s">
        <v>4218</v>
      </c>
      <c r="Q67" s="32"/>
      <c r="R67" s="32"/>
      <c r="S67" s="32"/>
      <c r="T67" s="32"/>
      <c r="U67" s="32"/>
      <c r="V67" s="32"/>
      <c r="W67" s="32"/>
      <c r="X67" s="32"/>
      <c r="AC67" s="182" t="str">
        <f t="shared" si="5"/>
        <v xml:space="preserve">Anova Culinary AN500-US00 Sous Vide Precision Cooker (WiFi) + Precision Lid + 13.25 Inch Cast Iron Skillet  + Thermos Stainless King 24oz Food Jar +  +  + </v>
      </c>
      <c r="AD67" s="203" t="s">
        <v>4490</v>
      </c>
      <c r="AE67" s="182">
        <f t="shared" si="6"/>
        <v>287.87</v>
      </c>
      <c r="AF67" s="246"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67" s="247" t="str">
        <f t="shared" si="8"/>
        <v xml:space="preserve">This Bundle Contains: 1 Anova Culinary AN500-US00 Sous Vide Precision Cooker (WiFi) + 1 Precision Lid + 1 13.25 Inch Cast Iron Skillet  + 1 Thermos Stainless King 24oz Food Jar + 1  + 1  + 1 </v>
      </c>
      <c r="AH67" s="203" t="s">
        <v>4506</v>
      </c>
      <c r="AI67" s="203" t="s">
        <v>4525</v>
      </c>
      <c r="AJ67" s="48" t="str">
        <f t="shared" si="2"/>
        <v>This Bundle Contains: 1 Anova Culinary AN500-US00 Sous Vide Precision Cooker (WiFi) + 1 Precision Lid + 1 13.25 Inch Cast Iron Skillet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67" s="203" t="s">
        <v>4544</v>
      </c>
    </row>
    <row r="68" spans="1:37" ht="14.75" customHeight="1">
      <c r="A68" s="240" t="s">
        <v>4478</v>
      </c>
      <c r="B68" s="4" t="s">
        <v>141</v>
      </c>
      <c r="C68" s="4" t="s">
        <v>137</v>
      </c>
      <c r="D68" s="4">
        <v>199.99</v>
      </c>
      <c r="E68" s="175" t="s">
        <v>4215</v>
      </c>
      <c r="F68" s="204" t="s">
        <v>4210</v>
      </c>
      <c r="G68" s="241">
        <v>69.989999999999995</v>
      </c>
      <c r="H68" s="232" t="s">
        <v>4207</v>
      </c>
      <c r="I68" s="199" t="s">
        <v>4216</v>
      </c>
      <c r="J68" s="185" t="s">
        <v>4211</v>
      </c>
      <c r="K68" s="233">
        <v>19.989999999999998</v>
      </c>
      <c r="L68" s="220" t="s">
        <v>4061</v>
      </c>
      <c r="M68" s="188" t="s">
        <v>4063</v>
      </c>
      <c r="N68" s="148" t="s">
        <v>4067</v>
      </c>
      <c r="O68" s="216">
        <v>24.99</v>
      </c>
      <c r="P68" s="152" t="s">
        <v>4219</v>
      </c>
      <c r="Q68" s="32" t="s">
        <v>3529</v>
      </c>
      <c r="R68" s="70" t="s">
        <v>3530</v>
      </c>
      <c r="S68" s="32">
        <v>26.75</v>
      </c>
      <c r="T68" s="207" t="s">
        <v>4035</v>
      </c>
      <c r="U68" s="188"/>
      <c r="V68" s="148"/>
      <c r="W68" s="148"/>
      <c r="X68" s="208"/>
      <c r="AC68" s="153" t="str">
        <f t="shared" si="5"/>
        <v xml:space="preserve">Anova Culinary AN500-US00 Sous Vide Precision Cooker (WiFi) + Precision Vacuum Sealer + Bag Rolls + Thermos Stainless King 160oz Food Jar with Spoon + 10.25 Inch Cast Iron Dual Handle Pan  +  + </v>
      </c>
      <c r="AD68" t="s">
        <v>4489</v>
      </c>
      <c r="AE68" s="4">
        <f t="shared" si="6"/>
        <v>341.71000000000004</v>
      </c>
      <c r="AF68"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c r="AG68" s="151" t="str">
        <f t="shared" si="8"/>
        <v xml:space="preserve">This Bundle Contains: 1 Anova Culinary AN500-US00 Sous Vide Precision Cooker (WiFi) + 1 Precision Vacuum Sealer + 1 Bag Rolls + 1 Thermos Stainless King 160oz Food Jar with Spoon + 1 10.25 Inch Cast Iron Dual Handle Pan  + 1  + 1 </v>
      </c>
      <c r="AH68" t="s">
        <v>4507</v>
      </c>
      <c r="AI68" t="s">
        <v>4526</v>
      </c>
      <c r="AJ68" s="204" t="str">
        <f t="shared" ref="AJ68:AK86" si="10">AH68&amp;AI68</f>
        <v>This Bundle Contains: 1 Anova Culinary AN500-US00 Sous Vide Precision Cooker (WiFi) + 1 Precision Vacuum Sealer + 1 Bag Rolls + 1 Thermos Stainless King 160oz Food Jar with Spoon + 1 10.25 Inch Cast Iron Dual Handle Pan&lt;br&gt;&lt;b&gt;Anova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c r="AK68" t="s">
        <v>4545</v>
      </c>
    </row>
    <row r="69" spans="1:37" ht="14.75" customHeight="1">
      <c r="A69" s="240" t="s">
        <v>4479</v>
      </c>
      <c r="B69" s="4" t="s">
        <v>141</v>
      </c>
      <c r="C69" s="4" t="s">
        <v>137</v>
      </c>
      <c r="D69" s="4">
        <v>199.99</v>
      </c>
      <c r="E69" s="175" t="s">
        <v>4214</v>
      </c>
      <c r="F69" s="204" t="s">
        <v>4208</v>
      </c>
      <c r="G69" s="241">
        <v>69.989999999999995</v>
      </c>
      <c r="H69" s="232" t="s">
        <v>4035</v>
      </c>
      <c r="I69" s="198" t="s">
        <v>3529</v>
      </c>
      <c r="J69" s="200" t="s">
        <v>3530</v>
      </c>
      <c r="K69" s="234">
        <v>26.75</v>
      </c>
      <c r="L69" s="223" t="s">
        <v>4061</v>
      </c>
      <c r="M69" s="188" t="s">
        <v>4064</v>
      </c>
      <c r="N69" s="148" t="s">
        <v>4068</v>
      </c>
      <c r="O69" s="216">
        <v>27.99</v>
      </c>
      <c r="P69" s="152" t="s">
        <v>4218</v>
      </c>
      <c r="Q69" s="208"/>
      <c r="R69" s="208"/>
      <c r="S69" s="208"/>
      <c r="T69" s="208"/>
      <c r="U69" s="188"/>
      <c r="V69" s="148"/>
      <c r="W69" s="148"/>
      <c r="X69" s="208"/>
      <c r="AC69" s="153" t="str">
        <f t="shared" si="5"/>
        <v xml:space="preserve">Anova Culinary AN500-US00 Sous Vide Precision Cooker (WiFi) + Precision Cooker Container + 10.25 Inch Cast Iron Dual Handle Pan  + Thermos Stainless King 24oz Food Jar +  +  + </v>
      </c>
      <c r="AD69" t="s">
        <v>4491</v>
      </c>
      <c r="AE69" s="4">
        <f t="shared" si="6"/>
        <v>324.72000000000003</v>
      </c>
      <c r="AF69"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69" s="151" t="str">
        <f t="shared" si="8"/>
        <v xml:space="preserve">This Bundle Contains: 1 Anova Culinary AN500-US00 Sous Vide Precision Cooker (WiFi) + 1 Precision Cooker Container + 1 10.25 Inch Cast Iron Dual Handle Pan  + 1 Thermos Stainless King 24oz Food Jar + 1  + 1  + 1 </v>
      </c>
      <c r="AH69" t="s">
        <v>4508</v>
      </c>
      <c r="AI69" t="s">
        <v>4527</v>
      </c>
      <c r="AJ69" s="51" t="str">
        <f t="shared" si="10"/>
        <v>This Bundle Contains: 1 Anova Culinary AN500-US00 Sous Vide Precision Cooker (WiFi) + 1 Precision Cooker Container + 1 10.25 Inch Cast Iron Dual Handle Pan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69" t="s">
        <v>4546</v>
      </c>
    </row>
    <row r="70" spans="1:37" ht="14.75" customHeight="1">
      <c r="A70" s="240" t="s">
        <v>4480</v>
      </c>
      <c r="B70" s="4" t="s">
        <v>141</v>
      </c>
      <c r="C70" s="4" t="s">
        <v>137</v>
      </c>
      <c r="D70" s="4">
        <v>199.99</v>
      </c>
      <c r="E70" s="175" t="s">
        <v>4215</v>
      </c>
      <c r="F70" s="204" t="s">
        <v>4210</v>
      </c>
      <c r="G70" s="241">
        <v>69.989999999999995</v>
      </c>
      <c r="H70" s="232" t="s">
        <v>4207</v>
      </c>
      <c r="I70" s="199" t="s">
        <v>4217</v>
      </c>
      <c r="J70" s="185" t="s">
        <v>4212</v>
      </c>
      <c r="K70" s="233">
        <v>19.989999999999998</v>
      </c>
      <c r="L70" s="220" t="s">
        <v>4035</v>
      </c>
      <c r="M70" s="186" t="s">
        <v>3529</v>
      </c>
      <c r="N70" s="221" t="s">
        <v>3530</v>
      </c>
      <c r="O70" s="222">
        <v>26.75</v>
      </c>
      <c r="P70" s="207" t="s">
        <v>4035</v>
      </c>
      <c r="Q70" s="175" t="s">
        <v>4065</v>
      </c>
      <c r="R70" s="204" t="s">
        <v>4069</v>
      </c>
      <c r="S70" s="204">
        <v>29.99</v>
      </c>
      <c r="T70" s="208" t="s">
        <v>4225</v>
      </c>
      <c r="U70" s="175"/>
      <c r="V70" s="204"/>
      <c r="W70" s="204"/>
      <c r="X70" s="208"/>
      <c r="AC70" s="153" t="str">
        <f t="shared" si="5"/>
        <v xml:space="preserve">Anova Culinary AN500-US00 Sous Vide Precision Cooker (WiFi) + Precision Vacuum Sealer + Pre-Cut Bags + 10.25 Inch Cast Iron Dual Handle Pan  + Guardian 18oz Travel Food Jar +  + </v>
      </c>
      <c r="AD70" t="s">
        <v>4492</v>
      </c>
      <c r="AE70" s="4">
        <f t="shared" si="6"/>
        <v>346.71000000000004</v>
      </c>
      <c r="AF70"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70" s="151" t="str">
        <f t="shared" si="8"/>
        <v xml:space="preserve">This Bundle Contains: 1 Anova Culinary AN500-US00 Sous Vide Precision Cooker (WiFi) + 1 Precision Vacuum Sealer + 1 Pre-Cut Bags + 1 10.25 Inch Cast Iron Dual Handle Pan  + 1 Guardian 18oz Travel Food Jar + 1  + 1 </v>
      </c>
      <c r="AH70" t="s">
        <v>4509</v>
      </c>
      <c r="AI70" t="s">
        <v>4528</v>
      </c>
      <c r="AJ70" s="48" t="str">
        <f t="shared" si="10"/>
        <v>This Bundle Contains: 1 Anova Culinary AN500-US00 Sous Vide Precision Cooker (WiFi) + 1 Precision Vacuum Sealer + 1 Pre-Cut Bags + 1 10.25 Inch Cast Iron Dual Handle Pan  + 1 Guardian 18oz Travel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K70" t="s">
        <v>4547</v>
      </c>
    </row>
    <row r="71" spans="1:37" ht="14.75" customHeight="1">
      <c r="A71" s="240" t="s">
        <v>4481</v>
      </c>
      <c r="B71" s="4" t="s">
        <v>141</v>
      </c>
      <c r="C71" s="4" t="s">
        <v>137</v>
      </c>
      <c r="D71" s="4">
        <v>199.99</v>
      </c>
      <c r="E71" s="175" t="s">
        <v>4214</v>
      </c>
      <c r="F71" s="204" t="s">
        <v>4208</v>
      </c>
      <c r="G71" s="241">
        <v>69.989999999999995</v>
      </c>
      <c r="H71" s="232" t="s">
        <v>4207</v>
      </c>
      <c r="I71" s="199" t="s">
        <v>4215</v>
      </c>
      <c r="J71" s="185" t="s">
        <v>4210</v>
      </c>
      <c r="K71" s="233">
        <v>69.989999999999995</v>
      </c>
      <c r="L71" s="220" t="s">
        <v>4035</v>
      </c>
      <c r="M71" s="186" t="s">
        <v>3478</v>
      </c>
      <c r="N71" s="221" t="s">
        <v>3479</v>
      </c>
      <c r="O71" s="222">
        <v>23.5</v>
      </c>
      <c r="P71" s="207" t="s">
        <v>4035</v>
      </c>
      <c r="Q71" s="204" t="s">
        <v>4070</v>
      </c>
      <c r="R71" s="204" t="s">
        <v>4071</v>
      </c>
      <c r="S71" s="204">
        <v>29.99</v>
      </c>
      <c r="T71" s="208" t="s">
        <v>4221</v>
      </c>
      <c r="U71" s="204"/>
      <c r="V71" s="204"/>
      <c r="W71" s="204"/>
      <c r="X71" s="208"/>
      <c r="AC71" s="153" t="str">
        <f t="shared" si="5"/>
        <v xml:space="preserve">Anova Culinary AN500-US00 Sous Vide Precision Cooker (WiFi) + Precision Cooker Container + Precision Vacuum Sealer + 9 Inch Cast Iron Skillet  + Thermos 12 Ounce Food Jar with Microwavable Container +  + </v>
      </c>
      <c r="AD71" t="s">
        <v>4493</v>
      </c>
      <c r="AE71" s="4">
        <f t="shared" si="6"/>
        <v>393.46000000000004</v>
      </c>
      <c r="AF71"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71" s="151" t="str">
        <f t="shared" si="8"/>
        <v xml:space="preserve">This Bundle Contains: 1 Anova Culinary AN500-US00 Sous Vide Precision Cooker (WiFi) + 1 Precision Cooker Container + 1 Precision Vacuum Sealer + 1 9 Inch Cast Iron Skillet  + 1 Thermos 12 Ounce Food Jar with Microwavable Container + 1  + 1 </v>
      </c>
      <c r="AH71" t="s">
        <v>4510</v>
      </c>
      <c r="AI71" t="s">
        <v>4529</v>
      </c>
      <c r="AJ71" s="204" t="str">
        <f t="shared" si="10"/>
        <v>This Bundle Contains: 1 Anova Culinary AN500-US00 Sous Vide Precision Cooker (WiFi) + 1 Precision Cooker Container + 1 Precision Vacuum Sealer + 1 9 Inch Cast Iron Skillet  + 1 Thermos 12 Ounce Food Jar with Microwavable Container&lt;br&gt;&lt;b&gt;Anova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length.&lt;br&gt;Com&lt;br&gt;&lt;b&gt;9 Inch Cast Iron Skillet &lt;/b&gt;&lt;br&gt;This 9 Inch Skillet excels at sautéing and it's the perfect size for baking pies. It provides excellent heat distribution and retention for consistent, even cooking. Seasoned and ready to use.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K71" t="s">
        <v>4548</v>
      </c>
    </row>
    <row r="72" spans="1:37" ht="14.75" customHeight="1" thickBot="1">
      <c r="A72" s="240" t="s">
        <v>4482</v>
      </c>
      <c r="B72" s="4" t="s">
        <v>141</v>
      </c>
      <c r="C72" s="4" t="s">
        <v>137</v>
      </c>
      <c r="D72" s="4">
        <v>199.99</v>
      </c>
      <c r="E72" s="175" t="s">
        <v>4214</v>
      </c>
      <c r="F72" s="204" t="s">
        <v>4208</v>
      </c>
      <c r="G72" s="241">
        <v>69.989999999999995</v>
      </c>
      <c r="H72" s="235" t="s">
        <v>4207</v>
      </c>
      <c r="I72" s="236" t="s">
        <v>4215</v>
      </c>
      <c r="J72" s="237" t="s">
        <v>4210</v>
      </c>
      <c r="K72" s="238">
        <v>69.989999999999995</v>
      </c>
      <c r="L72" s="224" t="s">
        <v>4207</v>
      </c>
      <c r="M72" s="225" t="s">
        <v>4217</v>
      </c>
      <c r="N72" s="226" t="s">
        <v>4212</v>
      </c>
      <c r="O72" s="227">
        <v>19.989999999999998</v>
      </c>
      <c r="P72" s="152"/>
      <c r="Q72" s="32" t="s">
        <v>3487</v>
      </c>
      <c r="R72" s="70" t="s">
        <v>3488</v>
      </c>
      <c r="S72" s="32">
        <v>39.9</v>
      </c>
      <c r="T72" s="207" t="s">
        <v>4035</v>
      </c>
      <c r="U72" s="188" t="s">
        <v>4064</v>
      </c>
      <c r="V72" s="148" t="s">
        <v>4068</v>
      </c>
      <c r="W72" s="148">
        <v>27.99</v>
      </c>
      <c r="X72" s="208" t="s">
        <v>4218</v>
      </c>
      <c r="AC72" s="153" t="str">
        <f t="shared" si="5"/>
        <v xml:space="preserve">Anova Culinary AN500-US00 Sous Vide Precision Cooker (WiFi) + Precision Cooker Container + Precision Vacuum Sealer + Pre-Cut Bags + 13.25 Inch Cast Iron Skillet  + Thermos Stainless King 24oz Food Jar + </v>
      </c>
      <c r="AD72" t="s">
        <v>4494</v>
      </c>
      <c r="AE72" s="4">
        <f t="shared" si="6"/>
        <v>427.85</v>
      </c>
      <c r="AF72"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72" s="151" t="str">
        <f t="shared" si="8"/>
        <v xml:space="preserve">This Bundle Contains: 1 Anova Culinary AN500-US00 Sous Vide Precision Cooker (WiFi) + 1 Precision Cooker Container + 1 Precision Vacuum Sealer + 1 Pre-Cut Bags + 1 13.25 Inch Cast Iron Skillet  + 1 Thermos Stainless King 24oz Food Jar + 1 </v>
      </c>
      <c r="AH72" t="s">
        <v>4511</v>
      </c>
      <c r="AI72" t="s">
        <v>4530</v>
      </c>
      <c r="AJ72" s="51" t="str">
        <f t="shared" si="10"/>
        <v>This Bundle Contains: 1 Anova Culinary AN500-US00 Sous Vide Precision Cooker (WiFi) + 1 Precision Cooker Container + 1 Precision Vacuum Sealer + 1 Pre-Cut Bags + 1 13.25 Inch Cast Iron Skillet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72" t="s">
        <v>4549</v>
      </c>
    </row>
    <row r="73" spans="1:37" ht="14.75" customHeight="1">
      <c r="A73" s="240" t="s">
        <v>4483</v>
      </c>
      <c r="B73" s="4" t="s">
        <v>140</v>
      </c>
      <c r="C73" s="4" t="s">
        <v>138</v>
      </c>
      <c r="D73" s="4">
        <v>99.99</v>
      </c>
      <c r="E73" s="175" t="s">
        <v>4213</v>
      </c>
      <c r="F73" s="204" t="s">
        <v>4209</v>
      </c>
      <c r="G73" s="241">
        <v>19.989999999999998</v>
      </c>
      <c r="H73" s="228" t="s">
        <v>4035</v>
      </c>
      <c r="I73" s="229" t="s">
        <v>3487</v>
      </c>
      <c r="J73" s="230" t="s">
        <v>3488</v>
      </c>
      <c r="K73" s="231">
        <v>39.9</v>
      </c>
      <c r="L73" s="217" t="s">
        <v>4061</v>
      </c>
      <c r="M73" s="213" t="s">
        <v>4064</v>
      </c>
      <c r="N73" s="214" t="s">
        <v>4068</v>
      </c>
      <c r="O73" s="215">
        <v>27.99</v>
      </c>
      <c r="P73" s="152" t="s">
        <v>4218</v>
      </c>
      <c r="Q73" s="208"/>
      <c r="R73" s="208"/>
      <c r="S73" s="208"/>
      <c r="T73" s="208"/>
      <c r="U73" s="208"/>
      <c r="V73" s="208"/>
      <c r="W73" s="208"/>
      <c r="AC73" s="153" t="str">
        <f t="shared" si="5"/>
        <v xml:space="preserve">Anova Culinary Sous Vide Precision Cooker Nano + Precision Lid + 13.25 Inch Cast Iron Skillet  + Thermos Stainless King 24oz Food Jar +  +  + </v>
      </c>
      <c r="AD73" t="s">
        <v>4495</v>
      </c>
      <c r="AE73" s="4">
        <f t="shared" si="6"/>
        <v>187.87</v>
      </c>
      <c r="AF73"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73" s="151" t="str">
        <f t="shared" si="8"/>
        <v xml:space="preserve">This Bundle Contains: 1 Anova Culinary Sous Vide Precision Cooker Nano + 1 Precision Lid + 1 13.25 Inch Cast Iron Skillet  + 1 Thermos Stainless King 24oz Food Jar + 1  + 1  + 1 </v>
      </c>
      <c r="AH73" t="s">
        <v>4512</v>
      </c>
      <c r="AI73" t="s">
        <v>4531</v>
      </c>
      <c r="AJ73" s="48" t="str">
        <f t="shared" si="10"/>
        <v>This Bundle Contains: 1 Anova Culinary Sous Vide Precision Cooker Nano + 1 Precision Lid + 1 13.25 Inch Cast Iron Skillet  + 1 Thermos Stainless King 24oz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Lid&lt;/b&gt;&lt;br&gt;Covering your sous vide pot reduces energy consumption and keeps water from running low on even the longest cooks. The Anova Precision Lid is designed to fit your cooker and works with just about any pot out there.&lt;br&gt;Shortens pre-heat time up to 15%&lt;br&gt;Improves heating efficiency up to 70%&lt;br&gt;Designed to fit your Anova Precision Cooker&lt;br&gt;&lt;br&gt;&lt;b&gt;13.25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73" t="s">
        <v>4550</v>
      </c>
    </row>
    <row r="74" spans="1:37" ht="14.75" customHeight="1">
      <c r="A74" s="240" t="s">
        <v>4484</v>
      </c>
      <c r="B74" s="4" t="s">
        <v>140</v>
      </c>
      <c r="C74" s="4" t="s">
        <v>138</v>
      </c>
      <c r="D74" s="4">
        <v>99.99</v>
      </c>
      <c r="E74" s="175" t="s">
        <v>4215</v>
      </c>
      <c r="F74" s="204" t="s">
        <v>4210</v>
      </c>
      <c r="G74" s="241">
        <v>69.989999999999995</v>
      </c>
      <c r="H74" s="232" t="s">
        <v>4207</v>
      </c>
      <c r="I74" s="199" t="s">
        <v>4216</v>
      </c>
      <c r="J74" s="185" t="s">
        <v>4211</v>
      </c>
      <c r="K74" s="233">
        <v>19.989999999999998</v>
      </c>
      <c r="L74" s="220" t="s">
        <v>4061</v>
      </c>
      <c r="M74" s="188" t="s">
        <v>4063</v>
      </c>
      <c r="N74" s="148" t="s">
        <v>4067</v>
      </c>
      <c r="O74" s="216">
        <v>24.99</v>
      </c>
      <c r="P74" s="152" t="s">
        <v>4219</v>
      </c>
      <c r="Q74" s="32" t="s">
        <v>3529</v>
      </c>
      <c r="R74" s="70" t="s">
        <v>3530</v>
      </c>
      <c r="S74" s="32">
        <v>26.75</v>
      </c>
      <c r="T74" s="207" t="s">
        <v>4035</v>
      </c>
      <c r="U74" s="188"/>
      <c r="V74" s="148"/>
      <c r="W74" s="148"/>
      <c r="AC74" s="153" t="str">
        <f t="shared" si="5"/>
        <v xml:space="preserve">Anova Culinary Sous Vide Precision Cooker Nano + Precision Vacuum Sealer + Bag Rolls + Thermos Stainless King 160oz Food Jar with Spoon + 10.25 Inch Cast Iron Dual Handle Pan  +  + </v>
      </c>
      <c r="AD74" t="s">
        <v>4496</v>
      </c>
      <c r="AE74" s="4">
        <f t="shared" si="6"/>
        <v>241.71</v>
      </c>
      <c r="AF74"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c r="AG74" s="151" t="str">
        <f t="shared" si="8"/>
        <v xml:space="preserve">This Bundle Contains: 1 Anova Culinary Sous Vide Precision Cooker Nano + 1 Precision Vacuum Sealer + 1 Bag Rolls + 1 Thermos Stainless King 160oz Food Jar with Spoon + 1 10.25 Inch Cast Iron Dual Handle Pan  + 1  + 1 </v>
      </c>
      <c r="AH74" t="s">
        <v>4513</v>
      </c>
      <c r="AI74" t="s">
        <v>4532</v>
      </c>
      <c r="AJ74" s="204" t="str">
        <f t="shared" si="10"/>
        <v>This Bundle Contains: 1 Anova Culinary Sous Vide Precision Cooker Nano + 1 Precision Vacuum Sealer + 1 Bag Rolls + 1 Thermos Stainless King 160oz Food Jar with Spoon + 1 10.25 Inch Cast Iron Dual Handle Pan&lt;br&gt;&lt;b&gt;Anova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Bag Rolls (2 rolls 28cm x6m)&lt;/b&gt;&lt;br&gt;Anova Precision Vacuum Sealer Rolls are the key to achieving a highly efficient vacuum seal for yoru sous vide cooking. The double rib bag features a durable seven layer design made to endure prolonged cooking sessions. Customize the size of your bag for whatever you want to cook, large or small.&lt;br&gt;Double rib design - Allows for efficient and fast air extraction with minimal impression on the food.&lt;br&gt;BPA-free - Food-safe and free from harmful BPA plastics.&lt;br&gt;&lt;br&gt;&lt;b&gt;Thermos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v>
      </c>
      <c r="AK74" t="s">
        <v>4551</v>
      </c>
    </row>
    <row r="75" spans="1:37" ht="14.75" customHeight="1">
      <c r="A75" s="240" t="s">
        <v>4485</v>
      </c>
      <c r="B75" s="4" t="s">
        <v>140</v>
      </c>
      <c r="C75" s="4" t="s">
        <v>138</v>
      </c>
      <c r="D75" s="4">
        <v>99.99</v>
      </c>
      <c r="E75" s="175" t="s">
        <v>4214</v>
      </c>
      <c r="F75" s="204" t="s">
        <v>4208</v>
      </c>
      <c r="G75" s="241">
        <v>69.989999999999995</v>
      </c>
      <c r="H75" s="232" t="s">
        <v>4035</v>
      </c>
      <c r="I75" s="198" t="s">
        <v>3529</v>
      </c>
      <c r="J75" s="200" t="s">
        <v>3530</v>
      </c>
      <c r="K75" s="234">
        <v>26.75</v>
      </c>
      <c r="L75" s="223" t="s">
        <v>4061</v>
      </c>
      <c r="M75" s="188" t="s">
        <v>4064</v>
      </c>
      <c r="N75" s="148" t="s">
        <v>4068</v>
      </c>
      <c r="O75" s="216">
        <v>27.99</v>
      </c>
      <c r="P75" s="152" t="s">
        <v>4218</v>
      </c>
      <c r="Q75" s="208"/>
      <c r="R75" s="208"/>
      <c r="S75" s="208"/>
      <c r="T75" s="208"/>
      <c r="U75" s="188"/>
      <c r="V75" s="148"/>
      <c r="W75" s="148"/>
      <c r="AC75" s="153" t="str">
        <f t="shared" si="5"/>
        <v xml:space="preserve">Anova Culinary Sous Vide Precision Cooker Nano + Precision Cooker Container + 10.25 Inch Cast Iron Dual Handle Pan  + Thermos Stainless King 24oz Food Jar +  +  + </v>
      </c>
      <c r="AD75" t="s">
        <v>4497</v>
      </c>
      <c r="AE75" s="4">
        <f t="shared" si="6"/>
        <v>224.72</v>
      </c>
      <c r="AF75"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75" s="151" t="str">
        <f t="shared" si="8"/>
        <v xml:space="preserve">This Bundle Contains: 1 Anova Culinary Sous Vide Precision Cooker Nano + 1 Precision Cooker Container + 1 10.25 Inch Cast Iron Dual Handle Pan  + 1 Thermos Stainless King 24oz Food Jar + 1  + 1  + 1 </v>
      </c>
      <c r="AH75" t="s">
        <v>4514</v>
      </c>
      <c r="AI75" t="s">
        <v>4533</v>
      </c>
      <c r="AJ75" s="51" t="str">
        <f t="shared" si="10"/>
        <v>This Bundle Contains: 1 Anova Culinary Sous Vide Precision Cooker Nano + 1 Precision Cooker Container + 1 10.25 Inch Cast Iron Dual Handle Pan  + 1 Thermos Stainless King 24oz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75" t="s">
        <v>4552</v>
      </c>
    </row>
    <row r="76" spans="1:37" ht="14.75" customHeight="1">
      <c r="A76" s="240" t="s">
        <v>4486</v>
      </c>
      <c r="B76" s="4" t="s">
        <v>140</v>
      </c>
      <c r="C76" s="4" t="s">
        <v>138</v>
      </c>
      <c r="D76" s="4">
        <v>99.99</v>
      </c>
      <c r="E76" s="175" t="s">
        <v>4215</v>
      </c>
      <c r="F76" s="204" t="s">
        <v>4210</v>
      </c>
      <c r="G76" s="241">
        <v>69.989999999999995</v>
      </c>
      <c r="H76" s="232" t="s">
        <v>4207</v>
      </c>
      <c r="I76" s="199" t="s">
        <v>4217</v>
      </c>
      <c r="J76" s="185" t="s">
        <v>4212</v>
      </c>
      <c r="K76" s="233">
        <v>19.989999999999998</v>
      </c>
      <c r="L76" s="220" t="s">
        <v>4035</v>
      </c>
      <c r="M76" s="186" t="s">
        <v>3529</v>
      </c>
      <c r="N76" s="221" t="s">
        <v>3530</v>
      </c>
      <c r="O76" s="222">
        <v>26.75</v>
      </c>
      <c r="P76" s="207" t="s">
        <v>4035</v>
      </c>
      <c r="Q76" s="175" t="s">
        <v>4065</v>
      </c>
      <c r="R76" s="204" t="s">
        <v>4069</v>
      </c>
      <c r="S76" s="204">
        <v>29.99</v>
      </c>
      <c r="T76" s="208" t="s">
        <v>4225</v>
      </c>
      <c r="U76" s="175"/>
      <c r="V76" s="204"/>
      <c r="W76" s="204"/>
      <c r="AC76" s="153" t="str">
        <f t="shared" si="5"/>
        <v xml:space="preserve">Anova Culinary Sous Vide Precision Cooker Nano + Precision Vacuum Sealer + Pre-Cut Bags + 10.25 Inch Cast Iron Dual Handle Pan  + Guardian 18oz Travel Food Jar +  + </v>
      </c>
      <c r="AD76" t="s">
        <v>4487</v>
      </c>
      <c r="AE76" s="4">
        <f t="shared" si="6"/>
        <v>246.71</v>
      </c>
      <c r="AF76"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76" s="151" t="str">
        <f t="shared" si="8"/>
        <v xml:space="preserve">This Bundle Contains: 1 Anova Culinary Sous Vide Precision Cooker Nano + 1 Precision Vacuum Sealer + 1 Pre-Cut Bags + 1 10.25 Inch Cast Iron Dual Handle Pan  + 1 Guardian 18oz Travel Food Jar + 1  + 1 </v>
      </c>
      <c r="AH76" t="s">
        <v>4515</v>
      </c>
      <c r="AI76" t="s">
        <v>4534</v>
      </c>
      <c r="AJ76" s="48" t="str">
        <f t="shared" si="10"/>
        <v>This Bundle Contains: 1 Anova Culinary Sous Vide Precision Cooker Nano + 1 Precision Vacuum Sealer + 1 Pre-Cut Bags + 1 10.25 Inch Cast Iron Dual Handle Pan  + 1 Guardian 18oz Travel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Pre-cut bags (50 pack)&lt;/b&gt;&lt;br&gt;Anova Precision Vacuum Sealer Bags are the key to achieving a highly efficient vacuum seal for yoru sous vide cooking. The double rib bag features a durable seven layer design made to endure prolonged cooking sessions, and simple to open when your food is ready.&lt;br&gt;Double rib design - Allows for efficient and fast air extraction with minimal impression on the food.&lt;br&gt;BPA-free - Food-safe and free from harmful BPA plastics.&lt;br&gt;&lt;br&gt;&lt;b&gt;10.25 Inch Cast Iron Dual Handle Pan &lt;/b&gt;&lt;br&gt;A modern twist on a timeless classic, this 10.25 Inch Dual Handle Pan is easy to store, lift, and maneuver. Use this to cook memorable meals for generations! Experience excellent heat distribution and retention for consistent, even cooking. Seasoned and ready to use. &lt;br&gt;&lt;br&gt;&lt;b&gt;&lt;/b&gt;&lt;br&gt;The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K76" t="s">
        <v>4553</v>
      </c>
    </row>
    <row r="77" spans="1:37" ht="14.75" customHeight="1">
      <c r="A77" s="240" t="s">
        <v>4467</v>
      </c>
      <c r="B77" s="4" t="s">
        <v>141</v>
      </c>
      <c r="C77" s="4" t="s">
        <v>137</v>
      </c>
      <c r="D77" s="4">
        <v>199.99</v>
      </c>
      <c r="E77" s="175" t="s">
        <v>4065</v>
      </c>
      <c r="F77" s="204" t="s">
        <v>4069</v>
      </c>
      <c r="G77" s="204">
        <v>29.99</v>
      </c>
      <c r="H77" s="207"/>
      <c r="I77" s="207"/>
      <c r="J77" s="207"/>
      <c r="K77" s="207"/>
      <c r="AC77" s="153" t="str">
        <f t="shared" si="5"/>
        <v xml:space="preserve">Anova Culinary AN500-US00 Sous Vide Precision Cooker (WiFi) + Guardian 18oz Travel Food Jar +  +  +  +  + </v>
      </c>
      <c r="AD77" t="s">
        <v>4488</v>
      </c>
      <c r="AE77" s="4">
        <f t="shared" si="6"/>
        <v>229.98000000000002</v>
      </c>
      <c r="AF77"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77" s="151" t="str">
        <f t="shared" si="8"/>
        <v xml:space="preserve">This Bundle Contains: 1 Anova Culinary AN500-US00 Sous Vide Precision Cooker (WiFi) + 1 Guardian 18oz Travel Food Jar + 1  + 1  + 1  + 1  + 1 </v>
      </c>
      <c r="AH77" t="s">
        <v>4516</v>
      </c>
      <c r="AI77" t="s">
        <v>4535</v>
      </c>
      <c r="AJ77" s="204" t="str">
        <f t="shared" si="10"/>
        <v>This Bundle Contains: 1 Anova Culinary AN500-US00 Sous Vide Precision Cooker (WiFi) + 1 Guardian 18oz Travel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K77" t="s">
        <v>4554</v>
      </c>
    </row>
    <row r="78" spans="1:37" ht="14.75" customHeight="1">
      <c r="A78" s="240" t="s">
        <v>4468</v>
      </c>
      <c r="B78" s="4" t="s">
        <v>141</v>
      </c>
      <c r="C78" s="4" t="s">
        <v>137</v>
      </c>
      <c r="D78" s="4">
        <v>199.99</v>
      </c>
      <c r="E78" s="175" t="s">
        <v>4063</v>
      </c>
      <c r="F78" s="204" t="s">
        <v>4067</v>
      </c>
      <c r="G78" s="204">
        <v>24.99</v>
      </c>
      <c r="H78" s="207"/>
      <c r="I78" s="207"/>
      <c r="J78" s="207"/>
      <c r="K78" s="207"/>
      <c r="AC78" s="153" t="str">
        <f t="shared" si="5"/>
        <v xml:space="preserve">Anova Culinary AN500-US00 Sous Vide Precision Cooker (WiFi) + Thermos Stainless King 160oz Food Jar with Spoon +  +  +  +  + </v>
      </c>
      <c r="AD78" t="s">
        <v>4498</v>
      </c>
      <c r="AE78" s="4">
        <f t="shared" si="6"/>
        <v>224.98000000000002</v>
      </c>
      <c r="AF78"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78" s="151" t="str">
        <f t="shared" si="8"/>
        <v xml:space="preserve">This Bundle Contains: 1 Anova Culinary AN500-US00 Sous Vide Precision Cooker (WiFi) + 1 Thermos Stainless King 160oz Food Jar with Spoon + 1  + 1  + 1  + 1  + 1 </v>
      </c>
      <c r="AH78" t="s">
        <v>4517</v>
      </c>
      <c r="AI78" t="s">
        <v>4536</v>
      </c>
      <c r="AJ78" s="51" t="str">
        <f t="shared" si="10"/>
        <v>This Bundle Contains: 1 Anova Culinary AN500-US00 Sous Vide Precision Cooker (WiFi) + 1 Thermos Stainless King 160oz Food Jar with Spoon&lt;br&gt;&lt;b&gt;Anova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78" t="s">
        <v>4555</v>
      </c>
    </row>
    <row r="79" spans="1:37" ht="14.75" customHeight="1">
      <c r="A79" s="240" t="s">
        <v>4469</v>
      </c>
      <c r="B79" s="4" t="s">
        <v>141</v>
      </c>
      <c r="C79" s="4" t="s">
        <v>137</v>
      </c>
      <c r="D79" s="4">
        <v>199.99</v>
      </c>
      <c r="E79" s="175" t="s">
        <v>4064</v>
      </c>
      <c r="F79" s="204" t="s">
        <v>4068</v>
      </c>
      <c r="G79" s="204">
        <v>27.99</v>
      </c>
      <c r="H79" s="207"/>
      <c r="I79" s="207"/>
      <c r="J79" s="207"/>
      <c r="K79" s="207"/>
      <c r="AC79" s="153" t="str">
        <f t="shared" si="5"/>
        <v xml:space="preserve">Anova Culinary AN500-US00 Sous Vide Precision Cooker (WiFi) + Thermos Stainless King 24oz Food Jar +  +  +  +  + </v>
      </c>
      <c r="AD79" t="s">
        <v>4499</v>
      </c>
      <c r="AE79" s="4">
        <f t="shared" si="6"/>
        <v>227.98000000000002</v>
      </c>
      <c r="AF79"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79" s="151" t="str">
        <f t="shared" si="8"/>
        <v xml:space="preserve">This Bundle Contains: 1 Anova Culinary AN500-US00 Sous Vide Precision Cooker (WiFi) + 1 Thermos Stainless King 24oz Food Jar + 1  + 1  + 1  + 1  + 1 </v>
      </c>
      <c r="AH79" t="s">
        <v>4518</v>
      </c>
      <c r="AI79" t="s">
        <v>4537</v>
      </c>
      <c r="AJ79" s="48" t="str">
        <f t="shared" si="10"/>
        <v>This Bundle Contains: 1 Anova Culinary AN500-US00 Sous Vide Precision Cooker (WiFi) + 1 Thermos Stainless King 24oz Food Jar&lt;br&gt;&lt;b&gt;Anova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79" t="s">
        <v>4556</v>
      </c>
    </row>
    <row r="80" spans="1:37" ht="14.75" customHeight="1">
      <c r="A80" s="240" t="s">
        <v>4470</v>
      </c>
      <c r="B80" s="4" t="s">
        <v>141</v>
      </c>
      <c r="C80" s="4" t="s">
        <v>137</v>
      </c>
      <c r="D80" s="4">
        <v>199.99</v>
      </c>
      <c r="E80" s="204" t="s">
        <v>4070</v>
      </c>
      <c r="F80" s="204" t="s">
        <v>4071</v>
      </c>
      <c r="G80" s="204">
        <v>29.99</v>
      </c>
      <c r="H80" s="207"/>
      <c r="I80" s="207"/>
      <c r="J80" s="207"/>
      <c r="K80" s="207"/>
      <c r="AC80" s="153" t="str">
        <f t="shared" si="5"/>
        <v xml:space="preserve">Anova Culinary AN500-US00 Sous Vide Precision Cooker (WiFi) + Thermos 12 Ounce Food Jar with Microwavable Container +  +  +  +  + </v>
      </c>
      <c r="AD80" t="s">
        <v>4500</v>
      </c>
      <c r="AE80" s="4">
        <f t="shared" si="6"/>
        <v>229.98000000000002</v>
      </c>
      <c r="AF80"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80" s="151" t="str">
        <f t="shared" si="8"/>
        <v xml:space="preserve">This Bundle Contains: 1 Anova Culinary AN500-US00 Sous Vide Precision Cooker (WiFi) + 1 Thermos 12 Ounce Food Jar with Microwavable Container + 1  + 1  + 1  + 1  + 1 </v>
      </c>
      <c r="AH80" t="s">
        <v>4519</v>
      </c>
      <c r="AI80" t="s">
        <v>4538</v>
      </c>
      <c r="AJ80" s="204" t="str">
        <f t="shared" si="10"/>
        <v>This Bundle Contains: 1 Anova Culinary AN500-US00 Sous Vide Precision Cooker (WiFi) + 1 Thermos 12 Ounce Food Jar with Microwavable Container&lt;br&gt;&lt;b&gt;Anova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K80" t="s">
        <v>4557</v>
      </c>
    </row>
    <row r="81" spans="1:37" ht="14.75" customHeight="1">
      <c r="A81" s="240" t="s">
        <v>4471</v>
      </c>
      <c r="B81" s="4" t="s">
        <v>140</v>
      </c>
      <c r="C81" s="4" t="s">
        <v>138</v>
      </c>
      <c r="D81" s="4">
        <v>99.99</v>
      </c>
      <c r="E81" s="175" t="s">
        <v>4065</v>
      </c>
      <c r="F81" s="204" t="s">
        <v>4069</v>
      </c>
      <c r="G81" s="204">
        <v>29.99</v>
      </c>
      <c r="H81" s="207"/>
      <c r="I81" s="207"/>
      <c r="J81" s="207"/>
      <c r="K81" s="207"/>
      <c r="AC81" s="153" t="str">
        <f t="shared" si="5"/>
        <v xml:space="preserve">Anova Culinary Sous Vide Precision Cooker Nano + Guardian 18oz Travel Food Jar +  +  +  +  + </v>
      </c>
      <c r="AD81" t="s">
        <v>4180</v>
      </c>
      <c r="AE81" s="4">
        <f t="shared" si="6"/>
        <v>129.97999999999999</v>
      </c>
      <c r="AF81"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G81" s="151" t="str">
        <f t="shared" si="8"/>
        <v xml:space="preserve">This Bundle Contains: 1 Anova Culinary Sous Vide Precision Cooker Nano + 1 Guardian 18oz Travel Food Jar + 1  + 1  + 1  + 1  + 1 </v>
      </c>
      <c r="AH81" t="s">
        <v>4188</v>
      </c>
      <c r="AI81" t="s">
        <v>4201</v>
      </c>
      <c r="AJ81" s="51" t="str">
        <f t="shared" si="10"/>
        <v>This Bundle Contains: 1 Anova Culinary Sous Vide Precision Cooker Nano + 1 Guardian 18oz Travel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eat.&lt;br&gt;&lt;br&gt;&lt;b&gt;&lt;/b&gt;&lt;br&gt;The 18oz stainless steel food jar from the Guardian collection by Thermos keeps meals protected and at their ideal temperature while on-the-go. Keep fresh fruit and vegetables cool for up to 22 hours while you take on the day. For your favorite hot soups or oatmeal, every Sip stays piping hot for up to 9 hours.&lt;br&gt;</v>
      </c>
      <c r="AK81" t="s">
        <v>4558</v>
      </c>
    </row>
    <row r="82" spans="1:37" ht="14.75" customHeight="1">
      <c r="A82" s="240" t="s">
        <v>4472</v>
      </c>
      <c r="B82" s="4" t="s">
        <v>140</v>
      </c>
      <c r="C82" s="4" t="s">
        <v>138</v>
      </c>
      <c r="D82" s="4">
        <v>99.99</v>
      </c>
      <c r="E82" s="175" t="s">
        <v>4063</v>
      </c>
      <c r="F82" s="204" t="s">
        <v>4067</v>
      </c>
      <c r="G82" s="204">
        <v>24.99</v>
      </c>
      <c r="H82" s="207"/>
      <c r="I82" s="207"/>
      <c r="J82" s="207"/>
      <c r="K82" s="207"/>
      <c r="AC82" s="153" t="str">
        <f t="shared" si="5"/>
        <v xml:space="preserve">Anova Culinary Sous Vide Precision Cooker Nano + Thermos Stainless King 160oz Food Jar with Spoon +  +  +  +  + </v>
      </c>
      <c r="AD82" t="s">
        <v>4501</v>
      </c>
      <c r="AE82" s="4">
        <f t="shared" si="6"/>
        <v>124.97999999999999</v>
      </c>
      <c r="AF82"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82" s="151" t="str">
        <f t="shared" si="8"/>
        <v xml:space="preserve">This Bundle Contains: 1 Anova Culinary Sous Vide Precision Cooker Nano + 1 Thermos Stainless King 160oz Food Jar with Spoon + 1  + 1  + 1  + 1  + 1 </v>
      </c>
      <c r="AH82" t="s">
        <v>4520</v>
      </c>
      <c r="AI82" t="s">
        <v>4539</v>
      </c>
      <c r="AJ82" s="48" t="str">
        <f t="shared" si="10"/>
        <v>This Bundle Contains: 1 Anova Culinary Sous Vide Precision Cooker Nano + 1 Thermos Stainless King 160oz Food Jar with Spoon&lt;br&gt;&lt;b&gt;Anova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82" t="s">
        <v>4559</v>
      </c>
    </row>
    <row r="83" spans="1:37" ht="14.75" customHeight="1">
      <c r="A83" s="240" t="s">
        <v>4473</v>
      </c>
      <c r="B83" s="4" t="s">
        <v>140</v>
      </c>
      <c r="C83" s="4" t="s">
        <v>138</v>
      </c>
      <c r="D83" s="4">
        <v>99.99</v>
      </c>
      <c r="E83" s="175" t="s">
        <v>4064</v>
      </c>
      <c r="F83" s="204" t="s">
        <v>4068</v>
      </c>
      <c r="G83" s="204">
        <v>27.99</v>
      </c>
      <c r="H83" s="207"/>
      <c r="I83" s="207"/>
      <c r="J83" s="207"/>
      <c r="K83" s="207"/>
      <c r="AC83" s="153" t="str">
        <f t="shared" si="5"/>
        <v xml:space="preserve">Anova Culinary Sous Vide Precision Cooker Nano + Thermos Stainless King 24oz Food Jar +  +  +  +  + </v>
      </c>
      <c r="AD83" t="s">
        <v>4502</v>
      </c>
      <c r="AE83" s="4">
        <f t="shared" si="6"/>
        <v>127.97999999999999</v>
      </c>
      <c r="AF83"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G83" s="151" t="str">
        <f t="shared" si="8"/>
        <v xml:space="preserve">This Bundle Contains: 1 Anova Culinary Sous Vide Precision Cooker Nano + 1 Thermos Stainless King 24oz Food Jar + 1  + 1  + 1  + 1  + 1 </v>
      </c>
      <c r="AH83" t="s">
        <v>4521</v>
      </c>
      <c r="AI83" t="s">
        <v>4540</v>
      </c>
      <c r="AJ83" s="204" t="str">
        <f t="shared" si="10"/>
        <v>This Bundle Contains: 1 Anova Culinary Sous Vide Precision Cooker Nano + 1 Thermos Stainless King 24oz Food Jar&lt;br&gt;&lt;b&gt;Anova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24oz Food Jar&lt;/b&gt;&lt;br&gt;The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v>
      </c>
      <c r="AK83" t="s">
        <v>4560</v>
      </c>
    </row>
    <row r="84" spans="1:37" ht="14.75" customHeight="1">
      <c r="A84" s="240" t="s">
        <v>4474</v>
      </c>
      <c r="B84" s="4" t="s">
        <v>140</v>
      </c>
      <c r="C84" s="4" t="s">
        <v>138</v>
      </c>
      <c r="D84" s="4">
        <v>99.99</v>
      </c>
      <c r="E84" s="204" t="s">
        <v>4070</v>
      </c>
      <c r="F84" s="204" t="s">
        <v>4071</v>
      </c>
      <c r="G84" s="204">
        <v>29.99</v>
      </c>
      <c r="H84" s="207"/>
      <c r="I84" s="207"/>
      <c r="J84" s="207"/>
      <c r="K84" s="207"/>
      <c r="AC84" s="153" t="str">
        <f t="shared" si="5"/>
        <v xml:space="preserve">Anova Culinary Sous Vide Precision Cooker Nano + Thermos 12 Ounce Food Jar with Microwavable Container +  +  +  +  + </v>
      </c>
      <c r="AD84" t="s">
        <v>4503</v>
      </c>
      <c r="AE84" s="4">
        <f t="shared" si="6"/>
        <v>129.97999999999999</v>
      </c>
      <c r="AF84"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84" s="151" t="str">
        <f t="shared" si="8"/>
        <v xml:space="preserve">This Bundle Contains: 1 Anova Culinary Sous Vide Precision Cooker Nano + 1 Thermos 12 Ounce Food Jar with Microwavable Container + 1  + 1  + 1  + 1  + 1 </v>
      </c>
      <c r="AH84" t="s">
        <v>4522</v>
      </c>
      <c r="AI84" t="s">
        <v>4541</v>
      </c>
      <c r="AJ84" s="51" t="str">
        <f t="shared" si="10"/>
        <v>This Bundle Contains: 1 Anova Culinary Sous Vide Precision Cooker Nano + 1 Thermos 12 Ounce Food Jar with Microwavable Container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K84" t="s">
        <v>4561</v>
      </c>
    </row>
    <row r="85" spans="1:37" ht="14.75" customHeight="1">
      <c r="A85" s="240" t="s">
        <v>4475</v>
      </c>
      <c r="B85" s="4" t="s">
        <v>141</v>
      </c>
      <c r="C85" s="4" t="s">
        <v>137</v>
      </c>
      <c r="D85" s="4">
        <v>199.99</v>
      </c>
      <c r="E85" s="175" t="s">
        <v>4063</v>
      </c>
      <c r="F85" s="204" t="s">
        <v>4067</v>
      </c>
      <c r="G85" s="204">
        <v>24.99</v>
      </c>
      <c r="H85" s="207"/>
      <c r="I85" s="148" t="s">
        <v>4070</v>
      </c>
      <c r="J85" s="148" t="s">
        <v>4071</v>
      </c>
      <c r="K85" s="148">
        <v>29.99</v>
      </c>
      <c r="AC85" s="153" t="str">
        <f t="shared" si="5"/>
        <v xml:space="preserve">Anova Culinary AN500-US00 Sous Vide Precision Cooker (WiFi) + Thermos Stainless King 160oz Food Jar with Spoon + Thermos 12 Ounce Food Jar with Microwavable Container +  +  +  + </v>
      </c>
      <c r="AD85" t="s">
        <v>4504</v>
      </c>
      <c r="AE85" s="4">
        <f t="shared" si="6"/>
        <v>254.97000000000003</v>
      </c>
      <c r="AF85" s="49" t="str">
        <f t="shared" si="7"/>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85" s="151" t="str">
        <f t="shared" si="8"/>
        <v xml:space="preserve">This Bundle Contains: 1 Anova Culinary AN500-US00 Sous Vide Precision Cooker (WiFi) + 1 Thermos Stainless King 160oz Food Jar with Spoon + 1 Thermos 12 Ounce Food Jar with Microwavable Container + 1  + 1  + 1  + 1 </v>
      </c>
      <c r="AH85" t="s">
        <v>4523</v>
      </c>
      <c r="AI85" t="s">
        <v>4542</v>
      </c>
      <c r="AJ85" s="48" t="str">
        <f t="shared" si="10"/>
        <v>This Bundle Contains: 1 Anova Culinary AN500-US00 Sous Vide Precision Cooker (WiFi) + 1 Thermos Stainless King 160oz Food Jar with Spoon + 1 Thermos 12 Ounce Food Jar with Microwavable Container&lt;br&gt;&lt;b&gt;Anova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K85" t="s">
        <v>4562</v>
      </c>
    </row>
    <row r="86" spans="1:37" ht="14.75" customHeight="1">
      <c r="A86" s="240" t="s">
        <v>4476</v>
      </c>
      <c r="B86" s="4" t="s">
        <v>140</v>
      </c>
      <c r="C86" s="4" t="s">
        <v>138</v>
      </c>
      <c r="D86" s="4">
        <v>99.99</v>
      </c>
      <c r="E86" s="175" t="s">
        <v>4063</v>
      </c>
      <c r="F86" s="204" t="s">
        <v>4067</v>
      </c>
      <c r="G86" s="204">
        <v>24.99</v>
      </c>
      <c r="H86" s="207"/>
      <c r="I86" s="148" t="s">
        <v>4070</v>
      </c>
      <c r="J86" s="148" t="s">
        <v>4071</v>
      </c>
      <c r="K86" s="148">
        <v>29.99</v>
      </c>
      <c r="AC86" s="153" t="str">
        <f t="shared" si="5"/>
        <v xml:space="preserve">Anova Culinary Sous Vide Precision Cooker Nano + Thermos Stainless King 160oz Food Jar with Spoon + Thermos 12 Ounce Food Jar with Microwavable Container +  +  +  + </v>
      </c>
      <c r="AD86" t="s">
        <v>4505</v>
      </c>
      <c r="AE86" s="4">
        <f t="shared" si="6"/>
        <v>154.97</v>
      </c>
      <c r="AF86" s="49" t="str">
        <f t="shared" si="7"/>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G86" s="151" t="str">
        <f t="shared" si="8"/>
        <v xml:space="preserve">This Bundle Contains: 1 Anova Culinary Sous Vide Precision Cooker Nano + 1 Thermos Stainless King 160oz Food Jar with Spoon + 1 Thermos 12 Ounce Food Jar with Microwavable Container + 1  + 1  + 1  + 1 </v>
      </c>
      <c r="AH86" t="s">
        <v>4524</v>
      </c>
      <c r="AI86" t="s">
        <v>4543</v>
      </c>
      <c r="AJ86" s="204" t="str">
        <f t="shared" si="10"/>
        <v>This Bundle Contains: 1 Anova Culinary Sous Vide Precision Cooker Nano + 1 Thermos Stainless King 160oz Food Jar with Spoon + 1 Thermos 12 Ounce Food Jar with Microwavable Container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eat.&lt;br&gt;&lt;br&gt;&lt;b&gt;Thermos Stainless King 160oz Food Jar with Spoon&lt;/b&gt;&lt;br&gt;The THERMOS brand is well known as the quality and performance leader in insulated food and beverage products. The Stainless King series creates a new chapter in THERMOS' storied history with a modern line that blends out newest technology with a dash of the past. An ideal choice for people on the go, the Stainless King Vacuum Insulated Food Jar is built to last and loaded with features to make for a more enjoyable eating experience. &lt;br&gt;&lt;br&gt;&lt;b&gt;Thermos 12 Ounce Food Jar with Microwavable Container, Stainless Steel&lt;/b&gt;&lt;br&gt;Tritan copolyester inner liner is microwave and dishwasher safe; store it, heat it and enjoy it. Thermos vacuum insulation technology for maximum temperature retention, hot or cold, keeps liquids hot for 4 hours and cold for 6 hours&lt;br&gt;</v>
      </c>
      <c r="AK86" t="s">
        <v>4563</v>
      </c>
    </row>
    <row r="87" spans="1:37" ht="14.75" customHeight="1">
      <c r="AC87" s="153" t="str">
        <f t="shared" si="5"/>
        <v xml:space="preserve"> +  +  +  +  +  + </v>
      </c>
      <c r="AE87" s="4">
        <f t="shared" si="6"/>
        <v>0</v>
      </c>
      <c r="AF87" s="49" t="str">
        <f t="shared" si="7"/>
        <v/>
      </c>
      <c r="AG87" s="151" t="str">
        <f t="shared" si="8"/>
        <v xml:space="preserve">This Bundle Contains: 1  + 1  + 1  + 1  + 1  + 1  + 1 </v>
      </c>
      <c r="AI87" s="207"/>
      <c r="AJ87" s="207"/>
      <c r="AK87" s="207"/>
    </row>
    <row r="88" spans="1:37" ht="14.75" customHeight="1">
      <c r="AC88" s="153" t="str">
        <f t="shared" si="5"/>
        <v xml:space="preserve"> +  +  +  +  +  + </v>
      </c>
      <c r="AE88" s="4">
        <f t="shared" si="6"/>
        <v>0</v>
      </c>
      <c r="AF88" s="49" t="str">
        <f t="shared" si="7"/>
        <v/>
      </c>
      <c r="AG88" s="151" t="str">
        <f t="shared" si="8"/>
        <v xml:space="preserve">This Bundle Contains: 1  + 1  + 1  + 1  + 1  + 1  + 1 </v>
      </c>
      <c r="AI88" s="207"/>
      <c r="AJ88" s="207"/>
      <c r="AK88" s="207"/>
    </row>
    <row r="89" spans="1:37" ht="14.75" customHeight="1">
      <c r="AC89" s="153" t="str">
        <f t="shared" si="5"/>
        <v xml:space="preserve"> +  +  +  +  +  + </v>
      </c>
      <c r="AE89" s="4">
        <f t="shared" si="6"/>
        <v>0</v>
      </c>
      <c r="AF89" s="49" t="str">
        <f t="shared" si="7"/>
        <v/>
      </c>
      <c r="AG89" s="151" t="str">
        <f t="shared" si="8"/>
        <v xml:space="preserve">This Bundle Contains: 1  + 1  + 1  + 1  + 1  + 1  + 1 </v>
      </c>
      <c r="AI89" s="207"/>
      <c r="AJ89" s="207"/>
      <c r="AK89" s="207"/>
    </row>
    <row r="90" spans="1:37" ht="14.75" customHeight="1">
      <c r="AC90" s="153" t="str">
        <f t="shared" si="5"/>
        <v xml:space="preserve"> +  +  +  +  +  + </v>
      </c>
      <c r="AE90" s="4">
        <f t="shared" si="6"/>
        <v>0</v>
      </c>
      <c r="AF90" s="49" t="str">
        <f t="shared" si="7"/>
        <v/>
      </c>
      <c r="AG90" s="151" t="str">
        <f t="shared" si="8"/>
        <v xml:space="preserve">This Bundle Contains: 1  + 1  + 1  + 1  + 1  + 1  + 1 </v>
      </c>
      <c r="AI90" s="207"/>
      <c r="AJ90" s="207"/>
      <c r="AK90" s="207"/>
    </row>
    <row r="91" spans="1:37" ht="14.75" customHeight="1">
      <c r="AC91" s="153" t="str">
        <f t="shared" si="5"/>
        <v xml:space="preserve"> +  +  +  +  +  + </v>
      </c>
      <c r="AE91" s="4">
        <f t="shared" si="6"/>
        <v>0</v>
      </c>
      <c r="AF91" s="49" t="str">
        <f t="shared" si="7"/>
        <v/>
      </c>
      <c r="AG91" s="151" t="str">
        <f t="shared" si="8"/>
        <v xml:space="preserve">This Bundle Contains: 1  + 1  + 1  + 1  + 1  + 1  + 1 </v>
      </c>
      <c r="AI91" s="207"/>
      <c r="AJ91" s="207"/>
      <c r="AK91" s="207"/>
    </row>
    <row r="92" spans="1:37" ht="14.75" customHeight="1">
      <c r="AC92" s="153" t="str">
        <f t="shared" si="5"/>
        <v xml:space="preserve"> +  +  +  +  +  + </v>
      </c>
      <c r="AE92" s="4">
        <f t="shared" si="6"/>
        <v>0</v>
      </c>
      <c r="AF92" s="49" t="str">
        <f t="shared" si="7"/>
        <v/>
      </c>
      <c r="AG92" s="151" t="str">
        <f t="shared" si="8"/>
        <v xml:space="preserve">This Bundle Contains: 1  + 1  + 1  + 1  + 1  + 1  + 1 </v>
      </c>
      <c r="AI92" s="207"/>
      <c r="AJ92" s="207"/>
      <c r="AK92" s="207"/>
    </row>
    <row r="93" spans="1:37" ht="14.75" customHeight="1">
      <c r="AC93" s="153" t="str">
        <f t="shared" si="5"/>
        <v xml:space="preserve"> +  +  +  +  +  + </v>
      </c>
      <c r="AE93" s="4">
        <f t="shared" si="6"/>
        <v>0</v>
      </c>
      <c r="AF93" s="49" t="str">
        <f t="shared" si="7"/>
        <v/>
      </c>
      <c r="AG93" s="151" t="str">
        <f t="shared" si="8"/>
        <v xml:space="preserve">This Bundle Contains: 1  + 1  + 1  + 1  + 1  + 1  + 1 </v>
      </c>
      <c r="AI93" s="207"/>
      <c r="AJ93" s="207"/>
      <c r="AK93" s="207"/>
    </row>
    <row r="94" spans="1:37" ht="14.75" customHeight="1">
      <c r="AC94" s="153" t="str">
        <f t="shared" si="5"/>
        <v xml:space="preserve"> +  +  +  +  +  + </v>
      </c>
      <c r="AE94" s="4">
        <f t="shared" si="6"/>
        <v>0</v>
      </c>
      <c r="AF94" s="49" t="str">
        <f t="shared" si="7"/>
        <v/>
      </c>
      <c r="AG94" s="151" t="str">
        <f t="shared" si="8"/>
        <v xml:space="preserve">This Bundle Contains: 1  + 1  + 1  + 1  + 1  + 1  + 1 </v>
      </c>
      <c r="AI94" s="207"/>
      <c r="AJ94" s="207"/>
      <c r="AK94" s="207"/>
    </row>
    <row r="95" spans="1:37" ht="14.75" customHeight="1">
      <c r="AC95" s="153" t="str">
        <f t="shared" si="5"/>
        <v xml:space="preserve"> +  +  +  +  +  + </v>
      </c>
      <c r="AE95" s="4">
        <f t="shared" si="6"/>
        <v>0</v>
      </c>
      <c r="AF95" s="49" t="str">
        <f t="shared" si="7"/>
        <v/>
      </c>
      <c r="AG95" s="151" t="str">
        <f t="shared" si="8"/>
        <v xml:space="preserve">This Bundle Contains: 1  + 1  + 1  + 1  + 1  + 1  + 1 </v>
      </c>
      <c r="AI95" s="207"/>
      <c r="AJ95" s="207"/>
      <c r="AK95" s="207"/>
    </row>
    <row r="96" spans="1:37" ht="14.75" customHeight="1">
      <c r="AC96" s="153" t="str">
        <f t="shared" si="5"/>
        <v xml:space="preserve"> +  +  +  +  +  + </v>
      </c>
      <c r="AE96" s="4">
        <f t="shared" si="6"/>
        <v>0</v>
      </c>
      <c r="AF96" s="49" t="str">
        <f t="shared" si="7"/>
        <v/>
      </c>
      <c r="AG96" s="151" t="str">
        <f t="shared" si="8"/>
        <v xml:space="preserve">This Bundle Contains: 1  + 1  + 1  + 1  + 1  + 1  + 1 </v>
      </c>
      <c r="AI96" s="207"/>
      <c r="AJ96" s="207"/>
      <c r="AK96" s="207"/>
    </row>
    <row r="97" spans="29:37" ht="14.75" customHeight="1">
      <c r="AC97" s="153" t="str">
        <f t="shared" si="5"/>
        <v xml:space="preserve"> +  +  +  +  +  + </v>
      </c>
      <c r="AE97" s="4">
        <f t="shared" si="6"/>
        <v>0</v>
      </c>
      <c r="AF97" s="49" t="str">
        <f t="shared" si="7"/>
        <v/>
      </c>
      <c r="AG97" s="151" t="str">
        <f t="shared" si="8"/>
        <v xml:space="preserve">This Bundle Contains: 1  + 1  + 1  + 1  + 1  + 1  + 1 </v>
      </c>
      <c r="AI97" s="207"/>
      <c r="AJ97" s="207"/>
      <c r="AK97" s="207"/>
    </row>
    <row r="98" spans="29:37" ht="14.75" customHeight="1">
      <c r="AC98" s="153" t="str">
        <f t="shared" si="5"/>
        <v xml:space="preserve"> +  +  +  +  +  + </v>
      </c>
      <c r="AE98" s="4">
        <f t="shared" si="6"/>
        <v>0</v>
      </c>
      <c r="AF98" s="49" t="str">
        <f t="shared" si="7"/>
        <v/>
      </c>
      <c r="AG98" s="151" t="str">
        <f t="shared" si="8"/>
        <v xml:space="preserve">This Bundle Contains: 1  + 1  + 1  + 1  + 1  + 1  + 1 </v>
      </c>
      <c r="AI98" s="207"/>
      <c r="AJ98" s="207"/>
      <c r="AK98" s="207"/>
    </row>
    <row r="99" spans="29:37" ht="14.75" customHeight="1">
      <c r="AC99" s="153" t="str">
        <f t="shared" si="5"/>
        <v xml:space="preserve"> +  +  +  +  +  + </v>
      </c>
      <c r="AE99" s="4">
        <f t="shared" si="6"/>
        <v>0</v>
      </c>
      <c r="AF99" s="49" t="str">
        <f t="shared" si="7"/>
        <v/>
      </c>
      <c r="AG99" s="151" t="str">
        <f t="shared" si="8"/>
        <v xml:space="preserve">This Bundle Contains: 1  + 1  + 1  + 1  + 1  + 1  + 1 </v>
      </c>
      <c r="AI99" s="207"/>
      <c r="AJ99" s="207"/>
      <c r="AK99" s="207"/>
    </row>
    <row r="100" spans="29:37" ht="14.75" customHeight="1">
      <c r="AC100" s="153" t="str">
        <f t="shared" si="5"/>
        <v xml:space="preserve"> +  +  +  +  +  + </v>
      </c>
      <c r="AE100" s="4">
        <f t="shared" si="6"/>
        <v>0</v>
      </c>
      <c r="AF100" s="49" t="str">
        <f t="shared" si="7"/>
        <v/>
      </c>
      <c r="AG100" s="151" t="str">
        <f t="shared" si="8"/>
        <v xml:space="preserve">This Bundle Contains: 1  + 1  + 1  + 1  + 1  + 1  + 1 </v>
      </c>
      <c r="AI100" s="207"/>
      <c r="AJ100" s="207"/>
      <c r="AK100" s="207"/>
    </row>
    <row r="101" spans="29:37" ht="14.75" customHeight="1">
      <c r="AC101" s="153" t="str">
        <f t="shared" si="5"/>
        <v xml:space="preserve"> +  +  +  +  +  + </v>
      </c>
      <c r="AE101" s="4">
        <f t="shared" si="6"/>
        <v>0</v>
      </c>
      <c r="AF101" s="49" t="str">
        <f t="shared" si="7"/>
        <v/>
      </c>
      <c r="AG101" s="151" t="str">
        <f t="shared" si="8"/>
        <v xml:space="preserve">This Bundle Contains: 1  + 1  + 1  + 1  + 1  + 1  + 1 </v>
      </c>
      <c r="AI101" s="207"/>
      <c r="AJ101" s="207"/>
      <c r="AK101" s="207"/>
    </row>
    <row r="102" spans="29:37" ht="14.75" customHeight="1">
      <c r="AC102" s="153" t="str">
        <f t="shared" si="5"/>
        <v xml:space="preserve"> +  +  +  +  +  + </v>
      </c>
      <c r="AE102" s="4">
        <f t="shared" si="6"/>
        <v>0</v>
      </c>
      <c r="AF102" s="49" t="str">
        <f t="shared" si="7"/>
        <v/>
      </c>
      <c r="AG102" s="151" t="str">
        <f t="shared" si="8"/>
        <v xml:space="preserve">This Bundle Contains: 1  + 1  + 1  + 1  + 1  + 1  + 1 </v>
      </c>
      <c r="AI102" s="207"/>
      <c r="AJ102" s="207"/>
      <c r="AK102" s="207"/>
    </row>
    <row r="103" spans="29:37" ht="14.75" customHeight="1">
      <c r="AC103" s="153" t="str">
        <f t="shared" si="5"/>
        <v xml:space="preserve"> +  +  +  +  +  + </v>
      </c>
      <c r="AE103" s="4">
        <f t="shared" si="6"/>
        <v>0</v>
      </c>
      <c r="AF103" s="49" t="str">
        <f t="shared" si="7"/>
        <v/>
      </c>
      <c r="AG103" s="151" t="str">
        <f t="shared" si="8"/>
        <v xml:space="preserve">This Bundle Contains: 1  + 1  + 1  + 1  + 1  + 1  + 1 </v>
      </c>
      <c r="AI103" s="207"/>
      <c r="AJ103" s="207"/>
      <c r="AK103" s="207"/>
    </row>
    <row r="104" spans="29:37" ht="14.75" customHeight="1">
      <c r="AC104" s="153" t="str">
        <f t="shared" si="5"/>
        <v xml:space="preserve"> +  +  +  +  +  + </v>
      </c>
      <c r="AE104" s="4">
        <f t="shared" si="6"/>
        <v>0</v>
      </c>
      <c r="AF104" s="49" t="str">
        <f t="shared" si="7"/>
        <v/>
      </c>
      <c r="AG104" s="151" t="str">
        <f t="shared" si="8"/>
        <v xml:space="preserve">This Bundle Contains: 1  + 1  + 1  + 1  + 1  + 1  + 1 </v>
      </c>
      <c r="AI104" s="207"/>
      <c r="AJ104" s="207"/>
      <c r="AK104" s="207"/>
    </row>
    <row r="105" spans="29:37" ht="14.75" customHeight="1">
      <c r="AC105" s="153" t="str">
        <f t="shared" si="5"/>
        <v xml:space="preserve"> +  +  +  +  +  + </v>
      </c>
      <c r="AE105" s="4">
        <f t="shared" si="6"/>
        <v>0</v>
      </c>
      <c r="AF105" s="49" t="str">
        <f t="shared" si="7"/>
        <v/>
      </c>
      <c r="AG105" s="151" t="str">
        <f t="shared" si="8"/>
        <v xml:space="preserve">This Bundle Contains: 1  + 1  + 1  + 1  + 1  + 1  + 1 </v>
      </c>
      <c r="AI105" s="207"/>
      <c r="AJ105" s="207"/>
      <c r="AK105" s="207"/>
    </row>
    <row r="106" spans="29:37" ht="14.75" customHeight="1">
      <c r="AC106" s="153" t="str">
        <f t="shared" si="5"/>
        <v xml:space="preserve"> +  +  +  +  +  + </v>
      </c>
      <c r="AE106" s="4">
        <f t="shared" si="6"/>
        <v>0</v>
      </c>
      <c r="AF106" s="49" t="str">
        <f t="shared" si="7"/>
        <v/>
      </c>
      <c r="AG106" s="151" t="str">
        <f t="shared" si="8"/>
        <v xml:space="preserve">This Bundle Contains: 1  + 1  + 1  + 1  + 1  + 1  + 1 </v>
      </c>
    </row>
    <row r="107" spans="29:37" ht="14.75" customHeight="1">
      <c r="AC107" s="153" t="str">
        <f t="shared" si="5"/>
        <v xml:space="preserve"> +  +  +  +  +  + </v>
      </c>
      <c r="AE107" s="4">
        <f t="shared" si="6"/>
        <v>0</v>
      </c>
      <c r="AF107" s="49" t="str">
        <f t="shared" si="7"/>
        <v/>
      </c>
      <c r="AG107" s="151" t="str">
        <f t="shared" si="8"/>
        <v xml:space="preserve">This Bundle Contains: 1  + 1  + 1  + 1  + 1  + 1  + 1 </v>
      </c>
    </row>
    <row r="108" spans="29:37" ht="14.75" customHeight="1">
      <c r="AC108" s="153" t="str">
        <f t="shared" si="5"/>
        <v xml:space="preserve"> +  +  +  +  +  + </v>
      </c>
      <c r="AE108" s="4">
        <f t="shared" si="6"/>
        <v>0</v>
      </c>
      <c r="AF108" s="49" t="str">
        <f t="shared" si="7"/>
        <v/>
      </c>
      <c r="AG108" s="151" t="str">
        <f t="shared" si="8"/>
        <v xml:space="preserve">This Bundle Contains: 1  + 1  + 1  + 1  + 1  + 1  + 1 </v>
      </c>
    </row>
    <row r="109" spans="29:37" ht="14.75" customHeight="1">
      <c r="AC109" s="153" t="str">
        <f t="shared" ref="AC109:AC161" si="11">B109 &amp; " + " &amp; E109 &amp; " + " &amp; I109 &amp; " + " &amp; M109 &amp; " + " &amp; Q109 &amp; " + " &amp; U109 &amp; " + " &amp; Y109</f>
        <v xml:space="preserve"> +  +  +  +  +  + </v>
      </c>
      <c r="AE109" s="4">
        <f t="shared" ref="AE109:AE172" si="12">D109+G109+K109+O109+S109+W109+AA109</f>
        <v>0</v>
      </c>
      <c r="AF109" s="49" t="str">
        <f t="shared" ref="AF109:AF172" si="13">C109 &amp; F109 &amp; J109 &amp;N109&amp;R109&amp;V109&amp;Z109</f>
        <v/>
      </c>
      <c r="AG109" s="151" t="str">
        <f t="shared" ref="AG109:AG172" si="14" xml:space="preserve"> "This Bundle Contains: 1 " &amp; B109 &amp; " + 1 " &amp;  E109 &amp; " + 1 " &amp;  I109 &amp; " + 1 " &amp; M109 &amp; " + 1 " &amp; Q109 &amp; " + 1 " &amp; U109 &amp; " + 1 " &amp; Y109</f>
        <v xml:space="preserve">This Bundle Contains: 1  + 1  + 1  + 1  + 1  + 1  + 1 </v>
      </c>
    </row>
    <row r="110" spans="29:37" ht="14.75" customHeight="1">
      <c r="AC110" s="153" t="str">
        <f t="shared" si="11"/>
        <v xml:space="preserve"> +  +  +  +  +  + </v>
      </c>
      <c r="AE110" s="4">
        <f t="shared" si="12"/>
        <v>0</v>
      </c>
      <c r="AF110" s="49" t="str">
        <f t="shared" si="13"/>
        <v/>
      </c>
      <c r="AG110" s="151" t="str">
        <f t="shared" si="14"/>
        <v xml:space="preserve">This Bundle Contains: 1  + 1  + 1  + 1  + 1  + 1  + 1 </v>
      </c>
    </row>
    <row r="111" spans="29:37" ht="14.75" customHeight="1">
      <c r="AC111" s="153" t="str">
        <f t="shared" si="11"/>
        <v xml:space="preserve"> +  +  +  +  +  + </v>
      </c>
      <c r="AE111" s="4">
        <f t="shared" si="12"/>
        <v>0</v>
      </c>
      <c r="AF111" s="49" t="str">
        <f t="shared" si="13"/>
        <v/>
      </c>
      <c r="AG111" s="151" t="str">
        <f t="shared" si="14"/>
        <v xml:space="preserve">This Bundle Contains: 1  + 1  + 1  + 1  + 1  + 1  + 1 </v>
      </c>
    </row>
    <row r="112" spans="29:37" ht="14.75" customHeight="1">
      <c r="AC112" s="153" t="str">
        <f t="shared" si="11"/>
        <v xml:space="preserve"> +  +  +  +  +  + </v>
      </c>
      <c r="AE112" s="4">
        <f t="shared" si="12"/>
        <v>0</v>
      </c>
      <c r="AF112" s="49" t="str">
        <f t="shared" si="13"/>
        <v/>
      </c>
      <c r="AG112" s="151" t="str">
        <f t="shared" si="14"/>
        <v xml:space="preserve">This Bundle Contains: 1  + 1  + 1  + 1  + 1  + 1  + 1 </v>
      </c>
    </row>
    <row r="113" spans="29:33" ht="14.75" customHeight="1">
      <c r="AC113" s="153" t="str">
        <f t="shared" si="11"/>
        <v xml:space="preserve"> +  +  +  +  +  + </v>
      </c>
      <c r="AE113" s="4">
        <f t="shared" si="12"/>
        <v>0</v>
      </c>
      <c r="AF113" s="49" t="str">
        <f t="shared" si="13"/>
        <v/>
      </c>
      <c r="AG113" s="151" t="str">
        <f t="shared" si="14"/>
        <v xml:space="preserve">This Bundle Contains: 1  + 1  + 1  + 1  + 1  + 1  + 1 </v>
      </c>
    </row>
    <row r="114" spans="29:33" ht="14.75" customHeight="1">
      <c r="AC114" s="153" t="str">
        <f t="shared" si="11"/>
        <v xml:space="preserve"> +  +  +  +  +  + </v>
      </c>
      <c r="AE114" s="4">
        <f t="shared" si="12"/>
        <v>0</v>
      </c>
      <c r="AF114" s="49" t="str">
        <f t="shared" si="13"/>
        <v/>
      </c>
      <c r="AG114" s="151" t="str">
        <f t="shared" si="14"/>
        <v xml:space="preserve">This Bundle Contains: 1  + 1  + 1  + 1  + 1  + 1  + 1 </v>
      </c>
    </row>
    <row r="115" spans="29:33" ht="14.75" customHeight="1">
      <c r="AC115" s="153" t="str">
        <f t="shared" si="11"/>
        <v xml:space="preserve"> +  +  +  +  +  + </v>
      </c>
      <c r="AE115" s="4">
        <f t="shared" si="12"/>
        <v>0</v>
      </c>
      <c r="AF115" s="49" t="str">
        <f t="shared" si="13"/>
        <v/>
      </c>
      <c r="AG115" s="151" t="str">
        <f t="shared" si="14"/>
        <v xml:space="preserve">This Bundle Contains: 1  + 1  + 1  + 1  + 1  + 1  + 1 </v>
      </c>
    </row>
    <row r="116" spans="29:33" ht="14.75" customHeight="1">
      <c r="AC116" s="153" t="str">
        <f t="shared" si="11"/>
        <v xml:space="preserve"> +  +  +  +  +  + </v>
      </c>
      <c r="AE116" s="4">
        <f t="shared" si="12"/>
        <v>0</v>
      </c>
      <c r="AF116" s="49" t="str">
        <f t="shared" si="13"/>
        <v/>
      </c>
      <c r="AG116" s="151" t="str">
        <f t="shared" si="14"/>
        <v xml:space="preserve">This Bundle Contains: 1  + 1  + 1  + 1  + 1  + 1  + 1 </v>
      </c>
    </row>
    <row r="117" spans="29:33" ht="14.75" customHeight="1">
      <c r="AC117" s="153" t="str">
        <f t="shared" si="11"/>
        <v xml:space="preserve"> +  +  +  +  +  + </v>
      </c>
      <c r="AE117" s="4">
        <f t="shared" si="12"/>
        <v>0</v>
      </c>
      <c r="AF117" s="49" t="str">
        <f t="shared" si="13"/>
        <v/>
      </c>
      <c r="AG117" s="151" t="str">
        <f t="shared" si="14"/>
        <v xml:space="preserve">This Bundle Contains: 1  + 1  + 1  + 1  + 1  + 1  + 1 </v>
      </c>
    </row>
    <row r="118" spans="29:33" ht="14.75" customHeight="1">
      <c r="AC118" s="153" t="str">
        <f t="shared" si="11"/>
        <v xml:space="preserve"> +  +  +  +  +  + </v>
      </c>
      <c r="AE118" s="4">
        <f t="shared" si="12"/>
        <v>0</v>
      </c>
      <c r="AF118" s="49" t="str">
        <f t="shared" si="13"/>
        <v/>
      </c>
      <c r="AG118" s="151" t="str">
        <f t="shared" si="14"/>
        <v xml:space="preserve">This Bundle Contains: 1  + 1  + 1  + 1  + 1  + 1  + 1 </v>
      </c>
    </row>
    <row r="119" spans="29:33" ht="14.75" customHeight="1">
      <c r="AC119" s="153" t="str">
        <f t="shared" si="11"/>
        <v xml:space="preserve"> +  +  +  +  +  + </v>
      </c>
      <c r="AE119" s="4">
        <f t="shared" si="12"/>
        <v>0</v>
      </c>
      <c r="AF119" s="49" t="str">
        <f t="shared" si="13"/>
        <v/>
      </c>
      <c r="AG119" s="151" t="str">
        <f t="shared" si="14"/>
        <v xml:space="preserve">This Bundle Contains: 1  + 1  + 1  + 1  + 1  + 1  + 1 </v>
      </c>
    </row>
    <row r="120" spans="29:33" ht="14.75" customHeight="1">
      <c r="AC120" s="153" t="str">
        <f t="shared" si="11"/>
        <v xml:space="preserve"> +  +  +  +  +  + </v>
      </c>
      <c r="AE120" s="4">
        <f t="shared" si="12"/>
        <v>0</v>
      </c>
      <c r="AF120" s="49" t="str">
        <f t="shared" si="13"/>
        <v/>
      </c>
      <c r="AG120" s="151" t="str">
        <f t="shared" si="14"/>
        <v xml:space="preserve">This Bundle Contains: 1  + 1  + 1  + 1  + 1  + 1  + 1 </v>
      </c>
    </row>
    <row r="121" spans="29:33" ht="14.75" customHeight="1">
      <c r="AC121" s="153" t="str">
        <f t="shared" si="11"/>
        <v xml:space="preserve"> +  +  +  +  +  + </v>
      </c>
      <c r="AE121" s="4">
        <f t="shared" si="12"/>
        <v>0</v>
      </c>
      <c r="AF121" s="49" t="str">
        <f t="shared" si="13"/>
        <v/>
      </c>
      <c r="AG121" s="151" t="str">
        <f t="shared" si="14"/>
        <v xml:space="preserve">This Bundle Contains: 1  + 1  + 1  + 1  + 1  + 1  + 1 </v>
      </c>
    </row>
    <row r="122" spans="29:33" ht="14.75" customHeight="1">
      <c r="AC122" s="153" t="str">
        <f t="shared" si="11"/>
        <v xml:space="preserve"> +  +  +  +  +  + </v>
      </c>
      <c r="AE122" s="4">
        <f t="shared" si="12"/>
        <v>0</v>
      </c>
      <c r="AF122" s="49" t="str">
        <f t="shared" si="13"/>
        <v/>
      </c>
      <c r="AG122" s="151" t="str">
        <f t="shared" si="14"/>
        <v xml:space="preserve">This Bundle Contains: 1  + 1  + 1  + 1  + 1  + 1  + 1 </v>
      </c>
    </row>
    <row r="123" spans="29:33" ht="14.75" customHeight="1">
      <c r="AC123" s="153" t="str">
        <f t="shared" si="11"/>
        <v xml:space="preserve"> +  +  +  +  +  + </v>
      </c>
      <c r="AE123" s="4">
        <f t="shared" si="12"/>
        <v>0</v>
      </c>
      <c r="AF123" s="49" t="str">
        <f t="shared" si="13"/>
        <v/>
      </c>
      <c r="AG123" s="151" t="str">
        <f t="shared" si="14"/>
        <v xml:space="preserve">This Bundle Contains: 1  + 1  + 1  + 1  + 1  + 1  + 1 </v>
      </c>
    </row>
    <row r="124" spans="29:33" ht="14.75" customHeight="1">
      <c r="AC124" s="153" t="str">
        <f t="shared" si="11"/>
        <v xml:space="preserve"> +  +  +  +  +  + </v>
      </c>
      <c r="AE124" s="4">
        <f t="shared" si="12"/>
        <v>0</v>
      </c>
      <c r="AF124" s="49" t="str">
        <f t="shared" si="13"/>
        <v/>
      </c>
      <c r="AG124" s="151" t="str">
        <f t="shared" si="14"/>
        <v xml:space="preserve">This Bundle Contains: 1  + 1  + 1  + 1  + 1  + 1  + 1 </v>
      </c>
    </row>
    <row r="125" spans="29:33" ht="14.75" customHeight="1">
      <c r="AC125" s="153" t="str">
        <f t="shared" si="11"/>
        <v xml:space="preserve"> +  +  +  +  +  + </v>
      </c>
      <c r="AE125" s="4">
        <f t="shared" si="12"/>
        <v>0</v>
      </c>
      <c r="AF125" s="49" t="str">
        <f t="shared" si="13"/>
        <v/>
      </c>
      <c r="AG125" s="151" t="str">
        <f t="shared" si="14"/>
        <v xml:space="preserve">This Bundle Contains: 1  + 1  + 1  + 1  + 1  + 1  + 1 </v>
      </c>
    </row>
    <row r="126" spans="29:33" ht="14.75" customHeight="1">
      <c r="AC126" s="153" t="str">
        <f t="shared" si="11"/>
        <v xml:space="preserve"> +  +  +  +  +  + </v>
      </c>
      <c r="AE126" s="4">
        <f t="shared" si="12"/>
        <v>0</v>
      </c>
      <c r="AF126" s="49" t="str">
        <f t="shared" si="13"/>
        <v/>
      </c>
      <c r="AG126" s="151" t="str">
        <f t="shared" si="14"/>
        <v xml:space="preserve">This Bundle Contains: 1  + 1  + 1  + 1  + 1  + 1  + 1 </v>
      </c>
    </row>
    <row r="127" spans="29:33" ht="14.75" customHeight="1">
      <c r="AC127" s="153" t="str">
        <f t="shared" si="11"/>
        <v xml:space="preserve"> +  +  +  +  +  + </v>
      </c>
      <c r="AE127" s="4">
        <f t="shared" si="12"/>
        <v>0</v>
      </c>
      <c r="AF127" s="49" t="str">
        <f t="shared" si="13"/>
        <v/>
      </c>
      <c r="AG127" s="151" t="str">
        <f t="shared" si="14"/>
        <v xml:space="preserve">This Bundle Contains: 1  + 1  + 1  + 1  + 1  + 1  + 1 </v>
      </c>
    </row>
    <row r="128" spans="29:33" ht="14.75" customHeight="1">
      <c r="AC128" s="153" t="str">
        <f t="shared" si="11"/>
        <v xml:space="preserve"> +  +  +  +  +  + </v>
      </c>
      <c r="AE128" s="4">
        <f t="shared" si="12"/>
        <v>0</v>
      </c>
      <c r="AF128" s="49" t="str">
        <f t="shared" si="13"/>
        <v/>
      </c>
      <c r="AG128" s="151" t="str">
        <f t="shared" si="14"/>
        <v xml:space="preserve">This Bundle Contains: 1  + 1  + 1  + 1  + 1  + 1  + 1 </v>
      </c>
    </row>
    <row r="129" spans="29:33" ht="14.75" customHeight="1">
      <c r="AC129" s="153" t="str">
        <f t="shared" si="11"/>
        <v xml:space="preserve"> +  +  +  +  +  + </v>
      </c>
      <c r="AE129" s="4">
        <f t="shared" si="12"/>
        <v>0</v>
      </c>
      <c r="AF129" s="49" t="str">
        <f t="shared" si="13"/>
        <v/>
      </c>
      <c r="AG129" s="151" t="str">
        <f t="shared" si="14"/>
        <v xml:space="preserve">This Bundle Contains: 1  + 1  + 1  + 1  + 1  + 1  + 1 </v>
      </c>
    </row>
    <row r="130" spans="29:33" ht="14.75" customHeight="1">
      <c r="AC130" s="153" t="str">
        <f t="shared" si="11"/>
        <v xml:space="preserve"> +  +  +  +  +  + </v>
      </c>
      <c r="AE130" s="4">
        <f t="shared" si="12"/>
        <v>0</v>
      </c>
      <c r="AF130" s="49" t="str">
        <f t="shared" si="13"/>
        <v/>
      </c>
      <c r="AG130" s="151" t="str">
        <f t="shared" si="14"/>
        <v xml:space="preserve">This Bundle Contains: 1  + 1  + 1  + 1  + 1  + 1  + 1 </v>
      </c>
    </row>
    <row r="131" spans="29:33" ht="14.75" customHeight="1">
      <c r="AC131" s="153" t="str">
        <f t="shared" si="11"/>
        <v xml:space="preserve"> +  +  +  +  +  + </v>
      </c>
      <c r="AE131" s="4">
        <f t="shared" si="12"/>
        <v>0</v>
      </c>
      <c r="AF131" s="49" t="str">
        <f t="shared" si="13"/>
        <v/>
      </c>
      <c r="AG131" s="151" t="str">
        <f t="shared" si="14"/>
        <v xml:space="preserve">This Bundle Contains: 1  + 1  + 1  + 1  + 1  + 1  + 1 </v>
      </c>
    </row>
    <row r="132" spans="29:33" ht="14.75" customHeight="1">
      <c r="AC132" s="153" t="str">
        <f t="shared" si="11"/>
        <v xml:space="preserve"> +  +  +  +  +  + </v>
      </c>
      <c r="AE132" s="4">
        <f t="shared" si="12"/>
        <v>0</v>
      </c>
      <c r="AF132" s="49" t="str">
        <f t="shared" si="13"/>
        <v/>
      </c>
      <c r="AG132" s="151" t="str">
        <f t="shared" si="14"/>
        <v xml:space="preserve">This Bundle Contains: 1  + 1  + 1  + 1  + 1  + 1  + 1 </v>
      </c>
    </row>
    <row r="133" spans="29:33" ht="14.75" customHeight="1">
      <c r="AC133" s="153" t="str">
        <f t="shared" si="11"/>
        <v xml:space="preserve"> +  +  +  +  +  + </v>
      </c>
      <c r="AE133" s="4">
        <f t="shared" si="12"/>
        <v>0</v>
      </c>
      <c r="AF133" s="49" t="str">
        <f t="shared" si="13"/>
        <v/>
      </c>
      <c r="AG133" s="151" t="str">
        <f t="shared" si="14"/>
        <v xml:space="preserve">This Bundle Contains: 1  + 1  + 1  + 1  + 1  + 1  + 1 </v>
      </c>
    </row>
    <row r="134" spans="29:33" ht="14.75" customHeight="1">
      <c r="AC134" s="153" t="str">
        <f t="shared" si="11"/>
        <v xml:space="preserve"> +  +  +  +  +  + </v>
      </c>
      <c r="AE134" s="4">
        <f t="shared" si="12"/>
        <v>0</v>
      </c>
      <c r="AF134" s="49" t="str">
        <f t="shared" si="13"/>
        <v/>
      </c>
      <c r="AG134" s="151" t="str">
        <f t="shared" si="14"/>
        <v xml:space="preserve">This Bundle Contains: 1  + 1  + 1  + 1  + 1  + 1  + 1 </v>
      </c>
    </row>
    <row r="135" spans="29:33" ht="14.75" customHeight="1">
      <c r="AC135" s="153" t="str">
        <f t="shared" si="11"/>
        <v xml:space="preserve"> +  +  +  +  +  + </v>
      </c>
      <c r="AE135" s="4">
        <f t="shared" si="12"/>
        <v>0</v>
      </c>
      <c r="AF135" s="49" t="str">
        <f t="shared" si="13"/>
        <v/>
      </c>
      <c r="AG135" s="151" t="str">
        <f t="shared" si="14"/>
        <v xml:space="preserve">This Bundle Contains: 1  + 1  + 1  + 1  + 1  + 1  + 1 </v>
      </c>
    </row>
    <row r="136" spans="29:33" ht="14.75" customHeight="1">
      <c r="AC136" s="153" t="str">
        <f t="shared" si="11"/>
        <v xml:space="preserve"> +  +  +  +  +  + </v>
      </c>
      <c r="AE136" s="4">
        <f t="shared" si="12"/>
        <v>0</v>
      </c>
      <c r="AF136" s="49" t="str">
        <f t="shared" si="13"/>
        <v/>
      </c>
      <c r="AG136" s="151" t="str">
        <f t="shared" si="14"/>
        <v xml:space="preserve">This Bundle Contains: 1  + 1  + 1  + 1  + 1  + 1  + 1 </v>
      </c>
    </row>
    <row r="137" spans="29:33" ht="14.75" customHeight="1">
      <c r="AC137" s="153" t="str">
        <f t="shared" si="11"/>
        <v xml:space="preserve"> +  +  +  +  +  + </v>
      </c>
      <c r="AE137" s="4">
        <f t="shared" si="12"/>
        <v>0</v>
      </c>
      <c r="AF137" s="49" t="str">
        <f t="shared" si="13"/>
        <v/>
      </c>
      <c r="AG137" s="151" t="str">
        <f t="shared" si="14"/>
        <v xml:space="preserve">This Bundle Contains: 1  + 1  + 1  + 1  + 1  + 1  + 1 </v>
      </c>
    </row>
    <row r="138" spans="29:33" ht="14.75" customHeight="1">
      <c r="AC138" s="153" t="str">
        <f t="shared" si="11"/>
        <v xml:space="preserve"> +  +  +  +  +  + </v>
      </c>
      <c r="AE138" s="4">
        <f t="shared" si="12"/>
        <v>0</v>
      </c>
      <c r="AF138" s="49" t="str">
        <f t="shared" si="13"/>
        <v/>
      </c>
      <c r="AG138" s="151" t="str">
        <f t="shared" si="14"/>
        <v xml:space="preserve">This Bundle Contains: 1  + 1  + 1  + 1  + 1  + 1  + 1 </v>
      </c>
    </row>
    <row r="139" spans="29:33" ht="14.75" customHeight="1">
      <c r="AC139" s="153" t="str">
        <f t="shared" si="11"/>
        <v xml:space="preserve"> +  +  +  +  +  + </v>
      </c>
      <c r="AE139" s="4">
        <f t="shared" si="12"/>
        <v>0</v>
      </c>
      <c r="AF139" s="49" t="str">
        <f t="shared" si="13"/>
        <v/>
      </c>
      <c r="AG139" s="151" t="str">
        <f t="shared" si="14"/>
        <v xml:space="preserve">This Bundle Contains: 1  + 1  + 1  + 1  + 1  + 1  + 1 </v>
      </c>
    </row>
    <row r="140" spans="29:33" ht="14.75" customHeight="1">
      <c r="AC140" s="153" t="str">
        <f t="shared" si="11"/>
        <v xml:space="preserve"> +  +  +  +  +  + </v>
      </c>
      <c r="AE140" s="4">
        <f t="shared" si="12"/>
        <v>0</v>
      </c>
      <c r="AF140" s="49" t="str">
        <f t="shared" si="13"/>
        <v/>
      </c>
      <c r="AG140" s="151" t="str">
        <f t="shared" si="14"/>
        <v xml:space="preserve">This Bundle Contains: 1  + 1  + 1  + 1  + 1  + 1  + 1 </v>
      </c>
    </row>
    <row r="141" spans="29:33" ht="14.75" customHeight="1">
      <c r="AC141" s="153" t="str">
        <f t="shared" si="11"/>
        <v xml:space="preserve"> +  +  +  +  +  + </v>
      </c>
      <c r="AE141" s="4">
        <f t="shared" si="12"/>
        <v>0</v>
      </c>
      <c r="AF141" s="49" t="str">
        <f t="shared" si="13"/>
        <v/>
      </c>
      <c r="AG141" s="151" t="str">
        <f t="shared" si="14"/>
        <v xml:space="preserve">This Bundle Contains: 1  + 1  + 1  + 1  + 1  + 1  + 1 </v>
      </c>
    </row>
    <row r="142" spans="29:33" ht="14.75" customHeight="1">
      <c r="AC142" s="153" t="str">
        <f t="shared" si="11"/>
        <v xml:space="preserve"> +  +  +  +  +  + </v>
      </c>
      <c r="AE142" s="4">
        <f t="shared" si="12"/>
        <v>0</v>
      </c>
      <c r="AF142" s="49" t="str">
        <f t="shared" si="13"/>
        <v/>
      </c>
      <c r="AG142" s="151" t="str">
        <f t="shared" si="14"/>
        <v xml:space="preserve">This Bundle Contains: 1  + 1  + 1  + 1  + 1  + 1  + 1 </v>
      </c>
    </row>
    <row r="143" spans="29:33" ht="14.75" customHeight="1">
      <c r="AC143" s="153" t="str">
        <f t="shared" si="11"/>
        <v xml:space="preserve"> +  +  +  +  +  + </v>
      </c>
      <c r="AE143" s="4">
        <f t="shared" si="12"/>
        <v>0</v>
      </c>
      <c r="AF143" s="49" t="str">
        <f t="shared" si="13"/>
        <v/>
      </c>
      <c r="AG143" s="151" t="str">
        <f t="shared" si="14"/>
        <v xml:space="preserve">This Bundle Contains: 1  + 1  + 1  + 1  + 1  + 1  + 1 </v>
      </c>
    </row>
    <row r="144" spans="29:33" ht="14.75" customHeight="1">
      <c r="AC144" s="153" t="str">
        <f t="shared" si="11"/>
        <v xml:space="preserve"> +  +  +  +  +  + </v>
      </c>
      <c r="AE144" s="4">
        <f t="shared" si="12"/>
        <v>0</v>
      </c>
      <c r="AF144" s="49" t="str">
        <f t="shared" si="13"/>
        <v/>
      </c>
      <c r="AG144" s="151" t="str">
        <f t="shared" si="14"/>
        <v xml:space="preserve">This Bundle Contains: 1  + 1  + 1  + 1  + 1  + 1  + 1 </v>
      </c>
    </row>
    <row r="145" spans="29:33" ht="14.75" customHeight="1">
      <c r="AC145" s="153" t="str">
        <f t="shared" si="11"/>
        <v xml:space="preserve"> +  +  +  +  +  + </v>
      </c>
      <c r="AE145" s="4">
        <f t="shared" si="12"/>
        <v>0</v>
      </c>
      <c r="AF145" s="49" t="str">
        <f t="shared" si="13"/>
        <v/>
      </c>
      <c r="AG145" s="151" t="str">
        <f t="shared" si="14"/>
        <v xml:space="preserve">This Bundle Contains: 1  + 1  + 1  + 1  + 1  + 1  + 1 </v>
      </c>
    </row>
    <row r="146" spans="29:33" ht="14.75" customHeight="1">
      <c r="AC146" s="153" t="str">
        <f t="shared" si="11"/>
        <v xml:space="preserve"> +  +  +  +  +  + </v>
      </c>
      <c r="AE146" s="4">
        <f t="shared" si="12"/>
        <v>0</v>
      </c>
      <c r="AF146" s="49" t="str">
        <f t="shared" si="13"/>
        <v/>
      </c>
      <c r="AG146" s="151" t="str">
        <f t="shared" si="14"/>
        <v xml:space="preserve">This Bundle Contains: 1  + 1  + 1  + 1  + 1  + 1  + 1 </v>
      </c>
    </row>
    <row r="147" spans="29:33" ht="14.75" customHeight="1">
      <c r="AC147" s="153" t="str">
        <f t="shared" si="11"/>
        <v xml:space="preserve"> +  +  +  +  +  + </v>
      </c>
      <c r="AE147" s="4">
        <f t="shared" si="12"/>
        <v>0</v>
      </c>
      <c r="AF147" s="49" t="str">
        <f t="shared" si="13"/>
        <v/>
      </c>
      <c r="AG147" s="151" t="str">
        <f t="shared" si="14"/>
        <v xml:space="preserve">This Bundle Contains: 1  + 1  + 1  + 1  + 1  + 1  + 1 </v>
      </c>
    </row>
    <row r="148" spans="29:33" ht="14.75" customHeight="1">
      <c r="AC148" s="153" t="str">
        <f t="shared" si="11"/>
        <v xml:space="preserve"> +  +  +  +  +  + </v>
      </c>
      <c r="AE148" s="4">
        <f t="shared" si="12"/>
        <v>0</v>
      </c>
      <c r="AF148" s="49" t="str">
        <f t="shared" si="13"/>
        <v/>
      </c>
      <c r="AG148" s="151" t="str">
        <f t="shared" si="14"/>
        <v xml:space="preserve">This Bundle Contains: 1  + 1  + 1  + 1  + 1  + 1  + 1 </v>
      </c>
    </row>
    <row r="149" spans="29:33" ht="14.75" customHeight="1">
      <c r="AC149" s="153" t="str">
        <f t="shared" si="11"/>
        <v xml:space="preserve"> +  +  +  +  +  + </v>
      </c>
      <c r="AE149" s="4">
        <f t="shared" si="12"/>
        <v>0</v>
      </c>
      <c r="AF149" s="49" t="str">
        <f t="shared" si="13"/>
        <v/>
      </c>
      <c r="AG149" s="151" t="str">
        <f t="shared" si="14"/>
        <v xml:space="preserve">This Bundle Contains: 1  + 1  + 1  + 1  + 1  + 1  + 1 </v>
      </c>
    </row>
    <row r="150" spans="29:33" ht="14.75" customHeight="1">
      <c r="AC150" s="153" t="str">
        <f t="shared" si="11"/>
        <v xml:space="preserve"> +  +  +  +  +  + </v>
      </c>
      <c r="AE150" s="4">
        <f t="shared" si="12"/>
        <v>0</v>
      </c>
      <c r="AF150" s="49" t="str">
        <f t="shared" si="13"/>
        <v/>
      </c>
      <c r="AG150" s="151" t="str">
        <f t="shared" si="14"/>
        <v xml:space="preserve">This Bundle Contains: 1  + 1  + 1  + 1  + 1  + 1  + 1 </v>
      </c>
    </row>
    <row r="151" spans="29:33" ht="14.75" customHeight="1">
      <c r="AC151" s="153" t="str">
        <f t="shared" si="11"/>
        <v xml:space="preserve"> +  +  +  +  +  + </v>
      </c>
      <c r="AE151" s="4">
        <f t="shared" si="12"/>
        <v>0</v>
      </c>
      <c r="AF151" s="49" t="str">
        <f t="shared" si="13"/>
        <v/>
      </c>
      <c r="AG151" s="151" t="str">
        <f t="shared" si="14"/>
        <v xml:space="preserve">This Bundle Contains: 1  + 1  + 1  + 1  + 1  + 1  + 1 </v>
      </c>
    </row>
    <row r="152" spans="29:33" ht="14.75" customHeight="1">
      <c r="AC152" s="153" t="str">
        <f t="shared" si="11"/>
        <v xml:space="preserve"> +  +  +  +  +  + </v>
      </c>
      <c r="AE152" s="4">
        <f t="shared" si="12"/>
        <v>0</v>
      </c>
      <c r="AF152" s="49" t="str">
        <f t="shared" si="13"/>
        <v/>
      </c>
      <c r="AG152" s="151" t="str">
        <f t="shared" si="14"/>
        <v xml:space="preserve">This Bundle Contains: 1  + 1  + 1  + 1  + 1  + 1  + 1 </v>
      </c>
    </row>
    <row r="153" spans="29:33" ht="14.75" customHeight="1">
      <c r="AC153" s="153" t="str">
        <f t="shared" si="11"/>
        <v xml:space="preserve"> +  +  +  +  +  + </v>
      </c>
      <c r="AE153" s="4">
        <f t="shared" si="12"/>
        <v>0</v>
      </c>
      <c r="AF153" s="49" t="str">
        <f t="shared" si="13"/>
        <v/>
      </c>
      <c r="AG153" s="151" t="str">
        <f t="shared" si="14"/>
        <v xml:space="preserve">This Bundle Contains: 1  + 1  + 1  + 1  + 1  + 1  + 1 </v>
      </c>
    </row>
    <row r="154" spans="29:33" ht="14.75" customHeight="1">
      <c r="AC154" s="153" t="str">
        <f t="shared" si="11"/>
        <v xml:space="preserve"> +  +  +  +  +  + </v>
      </c>
      <c r="AE154" s="4">
        <f t="shared" si="12"/>
        <v>0</v>
      </c>
      <c r="AF154" s="49" t="str">
        <f t="shared" si="13"/>
        <v/>
      </c>
      <c r="AG154" s="151" t="str">
        <f t="shared" si="14"/>
        <v xml:space="preserve">This Bundle Contains: 1  + 1  + 1  + 1  + 1  + 1  + 1 </v>
      </c>
    </row>
    <row r="155" spans="29:33" ht="14.75" customHeight="1">
      <c r="AC155" s="153" t="str">
        <f t="shared" si="11"/>
        <v xml:space="preserve"> +  +  +  +  +  + </v>
      </c>
      <c r="AE155" s="4">
        <f t="shared" si="12"/>
        <v>0</v>
      </c>
      <c r="AF155" s="49" t="str">
        <f t="shared" si="13"/>
        <v/>
      </c>
      <c r="AG155" s="151" t="str">
        <f t="shared" si="14"/>
        <v xml:space="preserve">This Bundle Contains: 1  + 1  + 1  + 1  + 1  + 1  + 1 </v>
      </c>
    </row>
    <row r="156" spans="29:33" ht="14.75" customHeight="1">
      <c r="AC156" s="153" t="str">
        <f t="shared" si="11"/>
        <v xml:space="preserve"> +  +  +  +  +  + </v>
      </c>
      <c r="AE156" s="4">
        <f t="shared" si="12"/>
        <v>0</v>
      </c>
      <c r="AF156" s="49" t="str">
        <f t="shared" si="13"/>
        <v/>
      </c>
      <c r="AG156" s="151" t="str">
        <f t="shared" si="14"/>
        <v xml:space="preserve">This Bundle Contains: 1  + 1  + 1  + 1  + 1  + 1  + 1 </v>
      </c>
    </row>
    <row r="157" spans="29:33" ht="14.75" customHeight="1">
      <c r="AC157" s="153" t="str">
        <f t="shared" si="11"/>
        <v xml:space="preserve"> +  +  +  +  +  + </v>
      </c>
      <c r="AE157" s="4">
        <f t="shared" si="12"/>
        <v>0</v>
      </c>
      <c r="AF157" s="49" t="str">
        <f t="shared" si="13"/>
        <v/>
      </c>
      <c r="AG157" s="151" t="str">
        <f t="shared" si="14"/>
        <v xml:space="preserve">This Bundle Contains: 1  + 1  + 1  + 1  + 1  + 1  + 1 </v>
      </c>
    </row>
    <row r="158" spans="29:33" ht="14.75" customHeight="1">
      <c r="AC158" s="153" t="str">
        <f t="shared" si="11"/>
        <v xml:space="preserve"> +  +  +  +  +  + </v>
      </c>
      <c r="AE158" s="4">
        <f t="shared" si="12"/>
        <v>0</v>
      </c>
      <c r="AF158" s="49" t="str">
        <f t="shared" si="13"/>
        <v/>
      </c>
      <c r="AG158" s="151" t="str">
        <f t="shared" si="14"/>
        <v xml:space="preserve">This Bundle Contains: 1  + 1  + 1  + 1  + 1  + 1  + 1 </v>
      </c>
    </row>
    <row r="159" spans="29:33" ht="14.75" customHeight="1">
      <c r="AC159" s="153" t="str">
        <f t="shared" si="11"/>
        <v xml:space="preserve"> +  +  +  +  +  + </v>
      </c>
      <c r="AE159" s="4">
        <f t="shared" si="12"/>
        <v>0</v>
      </c>
      <c r="AF159" s="49" t="str">
        <f t="shared" si="13"/>
        <v/>
      </c>
      <c r="AG159" s="151" t="str">
        <f t="shared" si="14"/>
        <v xml:space="preserve">This Bundle Contains: 1  + 1  + 1  + 1  + 1  + 1  + 1 </v>
      </c>
    </row>
    <row r="160" spans="29:33" ht="14.75" customHeight="1">
      <c r="AC160" s="153" t="str">
        <f t="shared" si="11"/>
        <v xml:space="preserve"> +  +  +  +  +  + </v>
      </c>
      <c r="AE160" s="4">
        <f t="shared" si="12"/>
        <v>0</v>
      </c>
      <c r="AF160" s="49" t="str">
        <f t="shared" si="13"/>
        <v/>
      </c>
      <c r="AG160" s="151" t="str">
        <f t="shared" si="14"/>
        <v xml:space="preserve">This Bundle Contains: 1  + 1  + 1  + 1  + 1  + 1  + 1 </v>
      </c>
    </row>
    <row r="161" spans="29:33" ht="14.75" customHeight="1">
      <c r="AC161" s="153" t="str">
        <f t="shared" si="11"/>
        <v xml:space="preserve"> +  +  +  +  +  + </v>
      </c>
      <c r="AE161" s="4">
        <f t="shared" si="12"/>
        <v>0</v>
      </c>
      <c r="AF161" s="49" t="str">
        <f t="shared" si="13"/>
        <v/>
      </c>
      <c r="AG161" s="151" t="str">
        <f t="shared" si="14"/>
        <v xml:space="preserve">This Bundle Contains: 1  + 1  + 1  + 1  + 1  + 1  + 1 </v>
      </c>
    </row>
    <row r="162" spans="29:33" ht="14.75" customHeight="1">
      <c r="AC162" s="148" t="str">
        <f t="shared" ref="AC162:AC173" si="15">B162 &amp; " + " &amp; E162 &amp; " + " &amp; I162 &amp; " + " &amp; M162 &amp; " + " &amp; Q162 &amp; " + " &amp; U162</f>
        <v xml:space="preserve"> +  +  +  +  + </v>
      </c>
      <c r="AE162" s="4">
        <f t="shared" si="12"/>
        <v>0</v>
      </c>
      <c r="AF162" s="49" t="str">
        <f t="shared" si="13"/>
        <v/>
      </c>
      <c r="AG162" s="151" t="str">
        <f t="shared" si="14"/>
        <v xml:space="preserve">This Bundle Contains: 1  + 1  + 1  + 1  + 1  + 1  + 1 </v>
      </c>
    </row>
    <row r="163" spans="29:33" ht="14.75" customHeight="1">
      <c r="AC163" s="148" t="str">
        <f t="shared" si="15"/>
        <v xml:space="preserve"> +  +  +  +  + </v>
      </c>
      <c r="AE163" s="4">
        <f t="shared" si="12"/>
        <v>0</v>
      </c>
      <c r="AF163" s="49" t="str">
        <f t="shared" si="13"/>
        <v/>
      </c>
      <c r="AG163" s="151" t="str">
        <f t="shared" si="14"/>
        <v xml:space="preserve">This Bundle Contains: 1  + 1  + 1  + 1  + 1  + 1  + 1 </v>
      </c>
    </row>
    <row r="164" spans="29:33" ht="14.75" customHeight="1">
      <c r="AC164" s="148" t="str">
        <f t="shared" si="15"/>
        <v xml:space="preserve"> +  +  +  +  + </v>
      </c>
      <c r="AE164" s="4">
        <f t="shared" si="12"/>
        <v>0</v>
      </c>
      <c r="AF164" s="49" t="str">
        <f t="shared" si="13"/>
        <v/>
      </c>
      <c r="AG164" s="151" t="str">
        <f t="shared" si="14"/>
        <v xml:space="preserve">This Bundle Contains: 1  + 1  + 1  + 1  + 1  + 1  + 1 </v>
      </c>
    </row>
    <row r="165" spans="29:33" ht="14.75" customHeight="1">
      <c r="AC165" s="148" t="str">
        <f t="shared" si="15"/>
        <v xml:space="preserve"> +  +  +  +  + </v>
      </c>
      <c r="AE165" s="4">
        <f t="shared" si="12"/>
        <v>0</v>
      </c>
      <c r="AF165" s="49" t="str">
        <f t="shared" si="13"/>
        <v/>
      </c>
      <c r="AG165" s="151" t="str">
        <f t="shared" si="14"/>
        <v xml:space="preserve">This Bundle Contains: 1  + 1  + 1  + 1  + 1  + 1  + 1 </v>
      </c>
    </row>
    <row r="166" spans="29:33" ht="14.75" customHeight="1">
      <c r="AC166" s="148" t="str">
        <f t="shared" si="15"/>
        <v xml:space="preserve"> +  +  +  +  + </v>
      </c>
      <c r="AE166" s="4">
        <f t="shared" si="12"/>
        <v>0</v>
      </c>
      <c r="AF166" s="49" t="str">
        <f t="shared" si="13"/>
        <v/>
      </c>
      <c r="AG166" s="151" t="str">
        <f t="shared" si="14"/>
        <v xml:space="preserve">This Bundle Contains: 1  + 1  + 1  + 1  + 1  + 1  + 1 </v>
      </c>
    </row>
    <row r="167" spans="29:33" ht="14.75" customHeight="1">
      <c r="AC167" s="148" t="str">
        <f t="shared" si="15"/>
        <v xml:space="preserve"> +  +  +  +  + </v>
      </c>
      <c r="AE167" s="4">
        <f t="shared" si="12"/>
        <v>0</v>
      </c>
      <c r="AF167" s="49" t="str">
        <f t="shared" si="13"/>
        <v/>
      </c>
      <c r="AG167" s="151" t="str">
        <f t="shared" si="14"/>
        <v xml:space="preserve">This Bundle Contains: 1  + 1  + 1  + 1  + 1  + 1  + 1 </v>
      </c>
    </row>
    <row r="168" spans="29:33" ht="14.75" customHeight="1">
      <c r="AC168" s="148" t="str">
        <f t="shared" si="15"/>
        <v xml:space="preserve"> +  +  +  +  + </v>
      </c>
      <c r="AE168" s="4">
        <f t="shared" si="12"/>
        <v>0</v>
      </c>
      <c r="AF168" s="49" t="str">
        <f t="shared" si="13"/>
        <v/>
      </c>
      <c r="AG168" s="151" t="str">
        <f t="shared" si="14"/>
        <v xml:space="preserve">This Bundle Contains: 1  + 1  + 1  + 1  + 1  + 1  + 1 </v>
      </c>
    </row>
    <row r="169" spans="29:33" ht="14.75" customHeight="1">
      <c r="AC169" s="148" t="str">
        <f t="shared" si="15"/>
        <v xml:space="preserve"> +  +  +  +  + </v>
      </c>
      <c r="AE169" s="4">
        <f t="shared" si="12"/>
        <v>0</v>
      </c>
      <c r="AF169" s="49" t="str">
        <f t="shared" si="13"/>
        <v/>
      </c>
      <c r="AG169" s="151" t="str">
        <f t="shared" si="14"/>
        <v xml:space="preserve">This Bundle Contains: 1  + 1  + 1  + 1  + 1  + 1  + 1 </v>
      </c>
    </row>
    <row r="170" spans="29:33" ht="14.75" customHeight="1">
      <c r="AC170" s="148" t="str">
        <f t="shared" si="15"/>
        <v xml:space="preserve"> +  +  +  +  + </v>
      </c>
      <c r="AE170" s="4">
        <f t="shared" si="12"/>
        <v>0</v>
      </c>
      <c r="AF170" s="49" t="str">
        <f t="shared" si="13"/>
        <v/>
      </c>
      <c r="AG170" s="151" t="str">
        <f t="shared" si="14"/>
        <v xml:space="preserve">This Bundle Contains: 1  + 1  + 1  + 1  + 1  + 1  + 1 </v>
      </c>
    </row>
    <row r="171" spans="29:33" ht="14.75" customHeight="1">
      <c r="AC171" s="148" t="str">
        <f t="shared" si="15"/>
        <v xml:space="preserve"> +  +  +  +  + </v>
      </c>
      <c r="AE171" s="4">
        <f t="shared" si="12"/>
        <v>0</v>
      </c>
      <c r="AF171" s="49" t="str">
        <f t="shared" si="13"/>
        <v/>
      </c>
      <c r="AG171" s="151" t="str">
        <f t="shared" si="14"/>
        <v xml:space="preserve">This Bundle Contains: 1  + 1  + 1  + 1  + 1  + 1  + 1 </v>
      </c>
    </row>
    <row r="172" spans="29:33" ht="14.75" customHeight="1">
      <c r="AC172" s="148" t="str">
        <f t="shared" si="15"/>
        <v xml:space="preserve"> +  +  +  +  + </v>
      </c>
      <c r="AE172" s="4">
        <f t="shared" si="12"/>
        <v>0</v>
      </c>
      <c r="AF172" s="49" t="str">
        <f t="shared" si="13"/>
        <v/>
      </c>
      <c r="AG172" s="151" t="str">
        <f t="shared" si="14"/>
        <v xml:space="preserve">This Bundle Contains: 1  + 1  + 1  + 1  + 1  + 1  + 1 </v>
      </c>
    </row>
    <row r="173" spans="29:33" ht="14.75" customHeight="1">
      <c r="AC173" s="148" t="str">
        <f t="shared" si="15"/>
        <v xml:space="preserve"> +  +  +  +  + </v>
      </c>
      <c r="AF173" s="49" t="str">
        <f t="shared" ref="AF173:AF176" si="16">C173 &amp; F173 &amp; J173 &amp;N173&amp;R173&amp;V173&amp;Z173</f>
        <v/>
      </c>
      <c r="AG173" s="151" t="str">
        <f t="shared" ref="AG173:AG180" si="17" xml:space="preserve"> "This Bundle Contains: 1 " &amp; B173 &amp; " + 1 " &amp;  E173 &amp; " + 1 " &amp;  I173 &amp; " + 1 " &amp; M173 &amp; " + 1 " &amp; Q173 &amp; " + 1 " &amp; U173 &amp; " + 1 " &amp; Y173</f>
        <v xml:space="preserve">This Bundle Contains: 1  + 1  + 1  + 1  + 1  + 1  + 1 </v>
      </c>
    </row>
    <row r="174" spans="29:33" ht="14.75" customHeight="1">
      <c r="AC174" s="148" t="str">
        <f t="shared" ref="AC174:AC178" si="18">B174 &amp; " + " &amp; E174 &amp; " + " &amp; I174 &amp; " + " &amp; M174 &amp; " + " &amp; Q174 &amp; " + " &amp; U174</f>
        <v xml:space="preserve"> +  +  +  +  + </v>
      </c>
      <c r="AF174" s="49" t="str">
        <f t="shared" si="16"/>
        <v/>
      </c>
      <c r="AG174" s="151" t="str">
        <f t="shared" si="17"/>
        <v xml:space="preserve">This Bundle Contains: 1  + 1  + 1  + 1  + 1  + 1  + 1 </v>
      </c>
    </row>
    <row r="175" spans="29:33" ht="14.75" customHeight="1">
      <c r="AC175" s="148" t="str">
        <f t="shared" si="18"/>
        <v xml:space="preserve"> +  +  +  +  + </v>
      </c>
      <c r="AF175" s="49" t="str">
        <f t="shared" si="16"/>
        <v/>
      </c>
      <c r="AG175" s="151" t="str">
        <f t="shared" si="17"/>
        <v xml:space="preserve">This Bundle Contains: 1  + 1  + 1  + 1  + 1  + 1  + 1 </v>
      </c>
    </row>
    <row r="176" spans="29:33" ht="14.75" customHeight="1">
      <c r="AC176" s="148" t="str">
        <f t="shared" si="18"/>
        <v xml:space="preserve"> +  +  +  +  + </v>
      </c>
      <c r="AF176" s="49" t="str">
        <f t="shared" si="16"/>
        <v/>
      </c>
      <c r="AG176" s="151" t="str">
        <f t="shared" si="17"/>
        <v xml:space="preserve">This Bundle Contains: 1  + 1  + 1  + 1  + 1  + 1  + 1 </v>
      </c>
    </row>
    <row r="177" spans="29:33" ht="14.75" customHeight="1">
      <c r="AC177" s="148" t="str">
        <f t="shared" si="18"/>
        <v xml:space="preserve"> +  +  +  +  + </v>
      </c>
      <c r="AG177" s="151" t="str">
        <f t="shared" si="17"/>
        <v xml:space="preserve">This Bundle Contains: 1  + 1  + 1  + 1  + 1  + 1  + 1 </v>
      </c>
    </row>
    <row r="178" spans="29:33" ht="14.75" customHeight="1">
      <c r="AC178" s="148" t="str">
        <f t="shared" si="18"/>
        <v xml:space="preserve"> +  +  +  +  + </v>
      </c>
      <c r="AG178" s="151" t="str">
        <f t="shared" si="17"/>
        <v xml:space="preserve">This Bundle Contains: 1  + 1  + 1  + 1  + 1  + 1  + 1 </v>
      </c>
    </row>
    <row r="179" spans="29:33" ht="14.75" customHeight="1">
      <c r="AG179" s="151" t="str">
        <f t="shared" si="17"/>
        <v xml:space="preserve">This Bundle Contains: 1  + 1  + 1  + 1  + 1  + 1  + 1 </v>
      </c>
    </row>
    <row r="180" spans="29:33" ht="14.75" customHeight="1">
      <c r="AG180" s="151" t="str">
        <f t="shared" si="17"/>
        <v xml:space="preserve">This Bundle Contains: 1  + 1  + 1  + 1  + 1  + 1  + 1 </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pane xSplit="1" ySplit="1" topLeftCell="R18" activePane="bottomRight" state="frozen"/>
      <selection pane="topRight" activeCell="B1" sqref="B1"/>
      <selection pane="bottomLeft" activeCell="A2" sqref="A2"/>
      <selection pane="bottomRight" activeCell="A38" sqref="A38"/>
    </sheetView>
  </sheetViews>
  <sheetFormatPr defaultRowHeight="14.25"/>
  <cols>
    <col min="1" max="1" width="14.06640625" bestFit="1" customWidth="1"/>
    <col min="2" max="2" width="39.265625" bestFit="1" customWidth="1"/>
    <col min="5" max="5" width="79.19921875" bestFit="1" customWidth="1"/>
    <col min="9" max="9" width="15.19921875" customWidth="1"/>
    <col min="17" max="17" width="5.796875" customWidth="1"/>
    <col min="18" max="18" width="138.33203125" bestFit="1" customWidth="1"/>
  </cols>
  <sheetData>
    <row r="1" spans="1:27" s="1" customForma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19" t="s">
        <v>0</v>
      </c>
      <c r="R1" s="19" t="s">
        <v>178</v>
      </c>
      <c r="S1" s="19" t="s">
        <v>98</v>
      </c>
      <c r="T1" s="19" t="s">
        <v>209</v>
      </c>
      <c r="U1" s="19" t="s">
        <v>397</v>
      </c>
      <c r="V1" s="19" t="s">
        <v>398</v>
      </c>
      <c r="W1" s="153" t="s">
        <v>302</v>
      </c>
      <c r="X1" s="18" t="s">
        <v>433</v>
      </c>
      <c r="Y1" s="153"/>
      <c r="Z1" s="153"/>
      <c r="AA1" s="153"/>
    </row>
    <row r="2" spans="1:27" s="149" customFormat="1">
      <c r="A2" s="149" t="s">
        <v>485</v>
      </c>
      <c r="B2" s="43" t="s">
        <v>464</v>
      </c>
      <c r="C2" s="14" t="s">
        <v>465</v>
      </c>
      <c r="D2" s="149">
        <v>224.99</v>
      </c>
      <c r="E2" s="44" t="s">
        <v>467</v>
      </c>
      <c r="F2" s="151" t="s">
        <v>468</v>
      </c>
      <c r="G2" s="150">
        <v>79.989999999999995</v>
      </c>
      <c r="H2" s="149" t="s">
        <v>488</v>
      </c>
      <c r="Q2" s="153" t="str">
        <f>B2 &amp; " + " &amp; E2 &amp; " + " &amp; I2 &amp; " + " &amp; M2</f>
        <v xml:space="preserve">ecobee3 lite Smart Thermostat, 2nd Gen, Black + ecobee SmartSensor 2 Pack, White +  + </v>
      </c>
      <c r="R2" s="149" t="s">
        <v>1625</v>
      </c>
      <c r="S2" s="150">
        <f>D2+G2+K2+O2</f>
        <v>304.98</v>
      </c>
      <c r="T2" s="151" t="str">
        <f>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 s="151" t="str">
        <f xml:space="preserve"> "This Bundle Contains: 1 " &amp; B2 &amp; " + 1 " &amp;  E2 &amp; " + 1 " &amp;  I2</f>
        <v xml:space="preserve">This Bundle Contains: 1 ecobee3 lite Smart Thermostat, 2nd Gen, Black + 1 ecobee SmartSensor 2 Pack, White + 1 </v>
      </c>
      <c r="V2" s="149" t="s">
        <v>494</v>
      </c>
      <c r="W2" s="149" t="s">
        <v>503</v>
      </c>
      <c r="X2" s="152" t="str">
        <f>V2&amp;W2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Y2" s="149" t="s">
        <v>512</v>
      </c>
    </row>
    <row r="3" spans="1:27" s="45" customFormat="1">
      <c r="A3" s="45" t="s">
        <v>486</v>
      </c>
      <c r="B3" s="46" t="s">
        <v>464</v>
      </c>
      <c r="C3" s="47" t="s">
        <v>465</v>
      </c>
      <c r="D3" s="45">
        <v>224.99</v>
      </c>
      <c r="E3" s="48" t="s">
        <v>471</v>
      </c>
      <c r="F3" s="49" t="s">
        <v>470</v>
      </c>
      <c r="G3" s="48">
        <v>79.989999999999995</v>
      </c>
      <c r="H3" s="50" t="s">
        <v>489</v>
      </c>
      <c r="Q3" s="51" t="str">
        <f>B3 &amp; " + " &amp; E3 &amp; " + " &amp; I3 &amp; " + " &amp; M3</f>
        <v xml:space="preserve">ecobee3 lite Smart Thermostat, 2nd Gen, Black + ecobee Room Sensor 2 Pack with Stands +  + </v>
      </c>
      <c r="R3" s="45" t="s">
        <v>1626</v>
      </c>
      <c r="S3" s="48">
        <f>D3+G3+K3+O3</f>
        <v>304.98</v>
      </c>
      <c r="T3" s="49" t="str">
        <f>C3 &amp; F3 &amp; J3 &amp;N3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U3" s="151" t="str">
        <f xml:space="preserve"> "This Bundle Contains: 1 " &amp; B3 &amp; " + 1 " &amp;  E3 &amp; " + 1 " &amp;  I3</f>
        <v xml:space="preserve">This Bundle Contains: 1 ecobee3 lite Smart Thermostat, 2nd Gen, Black + 1 ecobee Room Sensor 2 Pack with Stands + 1 </v>
      </c>
      <c r="V3" s="45" t="s">
        <v>495</v>
      </c>
      <c r="W3" s="45" t="s">
        <v>504</v>
      </c>
      <c r="X3" s="52" t="str">
        <f>V3&amp;W3</f>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Y3" s="45" t="s">
        <v>513</v>
      </c>
    </row>
    <row r="4" spans="1:27">
      <c r="B4" s="111" t="s">
        <v>3191</v>
      </c>
      <c r="C4" s="149" t="s">
        <v>3192</v>
      </c>
      <c r="D4" s="149">
        <v>159</v>
      </c>
      <c r="Q4" s="153" t="str">
        <f t="shared" ref="Q4:Q49" si="0">B4 &amp; " + " &amp; E4 &amp; " + " &amp; I4 &amp; " + " &amp; M4</f>
        <v xml:space="preserve">BETA 58A Dynamic Vocal Microphone +  +  + </v>
      </c>
      <c r="S4" s="150">
        <f t="shared" ref="S4:S49" si="1">D4+G4+K4+O4</f>
        <v>159</v>
      </c>
      <c r="T4" s="151" t="str">
        <f t="shared" ref="T4:T49" si="2">C4 &amp; F4 &amp; J4 &amp;N4</f>
        <v>&lt;br&gt;&lt;b&gt;BETA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v>
      </c>
      <c r="U4" s="151" t="str">
        <f t="shared" ref="U4:U49" si="3" xml:space="preserve"> "This Bundle Contains: 1 " &amp; B4 &amp; " + 1 " &amp;  E4 &amp; " + 1 " &amp;  I4</f>
        <v xml:space="preserve">This Bundle Contains: 1 BETA 58A Dynamic Vocal Microphone + 1  + 1 </v>
      </c>
      <c r="X4" s="152" t="str">
        <f t="shared" ref="X4:X49" si="4">V4&amp;W4</f>
        <v/>
      </c>
    </row>
    <row r="5" spans="1:27">
      <c r="B5" s="111" t="s">
        <v>3193</v>
      </c>
      <c r="C5" s="149" t="s">
        <v>3196</v>
      </c>
      <c r="D5" s="149">
        <v>249</v>
      </c>
      <c r="Q5" s="51" t="str">
        <f t="shared" si="0"/>
        <v xml:space="preserve">BETA 87A Vocal Microphone +  +  + </v>
      </c>
      <c r="S5" s="48">
        <f t="shared" si="1"/>
        <v>249</v>
      </c>
      <c r="T5" s="49"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v>
      </c>
      <c r="U5" s="151" t="str">
        <f t="shared" si="3"/>
        <v xml:space="preserve">This Bundle Contains: 1 BETA 87A Vocal Microphone + 1  + 1 </v>
      </c>
      <c r="X5" s="52" t="str">
        <f t="shared" si="4"/>
        <v/>
      </c>
    </row>
    <row r="6" spans="1:27">
      <c r="B6" s="111" t="s">
        <v>3203</v>
      </c>
      <c r="C6" s="149" t="s">
        <v>3204</v>
      </c>
      <c r="D6" s="149">
        <v>399</v>
      </c>
      <c r="Q6" s="153" t="str">
        <f t="shared" si="0"/>
        <v xml:space="preserve">SM7B Vocal Microphone +  +  + </v>
      </c>
      <c r="S6" s="150">
        <f t="shared" si="1"/>
        <v>399</v>
      </c>
      <c r="T6" s="151"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v>
      </c>
      <c r="U6" s="151" t="str">
        <f t="shared" si="3"/>
        <v xml:space="preserve">This Bundle Contains: 1 SM7B Vocal Microphone + 1  + 1 </v>
      </c>
      <c r="X6" s="152" t="str">
        <f t="shared" si="4"/>
        <v/>
      </c>
    </row>
    <row r="7" spans="1:27">
      <c r="B7" s="111" t="s">
        <v>3194</v>
      </c>
      <c r="C7" s="149" t="s">
        <v>3195</v>
      </c>
      <c r="D7" s="149">
        <v>299</v>
      </c>
      <c r="Q7" s="51" t="str">
        <f t="shared" si="0"/>
        <v xml:space="preserve">SRH1440 Professional Open Back Headphones +  +  + </v>
      </c>
      <c r="S7" s="48">
        <f t="shared" si="1"/>
        <v>299</v>
      </c>
      <c r="T7" s="49" t="str">
        <f t="shared" si="2"/>
        <v>&lt;br&gt;&lt;b&gt;SRH1440 Professional Open Back Headphones&lt;/b&gt;&lt;br&gt;SRH1440 Professional Open Back Headphones provide full-range audio with detailed highs and rich bass in a sleek, attractive design. Made for mastering and critical listening, the premium padded headband with steel frame offers hours of listening comfort. The included storage case, replacement set of velour ear pads, replacement cable, and threaded adapter ensure years of uninterrupted listening enjoyment.&lt;br&gt;</v>
      </c>
      <c r="U7" s="151" t="str">
        <f t="shared" si="3"/>
        <v xml:space="preserve">This Bundle Contains: 1 SRH1440 Professional Open Back Headphones + 1  + 1 </v>
      </c>
      <c r="X7" s="52" t="str">
        <f t="shared" si="4"/>
        <v/>
      </c>
    </row>
    <row r="8" spans="1:27">
      <c r="B8" s="111" t="s">
        <v>3197</v>
      </c>
      <c r="C8" s="149" t="s">
        <v>3198</v>
      </c>
      <c r="D8" s="149">
        <v>299</v>
      </c>
      <c r="Q8" s="153" t="str">
        <f t="shared" si="0"/>
        <v xml:space="preserve">SRH940 Professional Reference Headphones  +  +  + </v>
      </c>
      <c r="S8" s="150">
        <f t="shared" si="1"/>
        <v>299</v>
      </c>
      <c r="T8" s="151" t="str">
        <f t="shared" si="2"/>
        <v>&lt;br&gt;&lt;b&gt;SRH940 Professional Reference Headphones&lt;/b&gt;&lt;br&gt;Designed for professional audio engineers and in-studio talent, SRH940 Headphones from Shure deliver accurate response across the entire audio spectrum for smooth high-end extension with tight bass.&lt;br&gt;</v>
      </c>
      <c r="U8" s="151" t="str">
        <f t="shared" si="3"/>
        <v xml:space="preserve">This Bundle Contains: 1 SRH940 Professional Reference Headphones  + 1  + 1 </v>
      </c>
      <c r="X8" s="152" t="str">
        <f t="shared" si="4"/>
        <v/>
      </c>
    </row>
    <row r="9" spans="1:27">
      <c r="B9" s="111" t="s">
        <v>3199</v>
      </c>
      <c r="C9" s="149" t="s">
        <v>3200</v>
      </c>
      <c r="D9" s="149">
        <v>149</v>
      </c>
      <c r="Q9" s="51" t="str">
        <f t="shared" si="0"/>
        <v xml:space="preserve">SRH840 Professional Monitoring Headphones +  +  + </v>
      </c>
      <c r="S9" s="48">
        <f t="shared" si="1"/>
        <v>149</v>
      </c>
      <c r="T9" s="49" t="str">
        <f t="shared" si="2"/>
        <v>&lt;br&gt;&lt;b&gt;SRH840 Professional Monitoring Headphones&lt;/b&gt;&lt;br&gt;Designed for professional audio engineers and musicians, the SRH840 Professional Monitoring Headphones from Shure are optimized for studio recording and critical listening.&lt;br&gt;</v>
      </c>
      <c r="U9" s="151" t="str">
        <f t="shared" si="3"/>
        <v xml:space="preserve">This Bundle Contains: 1 SRH840 Professional Monitoring Headphones + 1  + 1 </v>
      </c>
      <c r="X9" s="52" t="str">
        <f t="shared" si="4"/>
        <v/>
      </c>
    </row>
    <row r="10" spans="1:27">
      <c r="B10" s="111" t="s">
        <v>3201</v>
      </c>
      <c r="C10" s="149" t="s">
        <v>3202</v>
      </c>
      <c r="D10" s="149">
        <v>99</v>
      </c>
      <c r="Q10" s="153" t="str">
        <f t="shared" si="0"/>
        <v xml:space="preserve">SRH440 Professional Studio Headphones +  +  + </v>
      </c>
      <c r="S10" s="150">
        <f t="shared" si="1"/>
        <v>99</v>
      </c>
      <c r="T10" s="151" t="str">
        <f t="shared" si="2"/>
        <v>&lt;br&gt;&lt;b&gt;SRH440 Professional Studio Headphones&lt;/b&gt;&lt;br&gt;The SRH440 Professional Studio Headphones from Shure provide exceptional sound reproduction and comfort. Optimized for home and studio recording, SRH440 headphones reproduce accurate audio across an extended range.&lt;br&gt;</v>
      </c>
      <c r="U10" s="151" t="str">
        <f t="shared" si="3"/>
        <v xml:space="preserve">This Bundle Contains: 1 SRH440 Professional Studio Headphones + 1  + 1 </v>
      </c>
      <c r="X10" s="152" t="str">
        <f t="shared" si="4"/>
        <v/>
      </c>
    </row>
    <row r="11" spans="1:27">
      <c r="B11" s="111" t="s">
        <v>3205</v>
      </c>
      <c r="C11" s="149" t="s">
        <v>3206</v>
      </c>
      <c r="D11" s="149">
        <v>149</v>
      </c>
      <c r="Q11" s="51" t="str">
        <f t="shared" si="0"/>
        <v xml:space="preserve">SRH750DJ Professional DJ Headphones +  +  + </v>
      </c>
      <c r="S11" s="48">
        <f t="shared" si="1"/>
        <v>149</v>
      </c>
      <c r="T11" s="49" t="str">
        <f t="shared" si="2"/>
        <v>&lt;br&gt;&lt;b&gt;SRH750DJ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v>
      </c>
      <c r="U11" s="151" t="str">
        <f t="shared" si="3"/>
        <v xml:space="preserve">This Bundle Contains: 1 SRH750DJ Professional DJ Headphones + 1  + 1 </v>
      </c>
      <c r="X11" s="52" t="str">
        <f t="shared" si="4"/>
        <v/>
      </c>
    </row>
    <row r="12" spans="1:27">
      <c r="B12" s="111" t="s">
        <v>3207</v>
      </c>
      <c r="C12" s="149" t="s">
        <v>3208</v>
      </c>
      <c r="D12" s="149">
        <v>99</v>
      </c>
      <c r="Q12" s="153" t="str">
        <f t="shared" si="0"/>
        <v xml:space="preserve">SE215 Professional Sound Isolating Earphones +  +  + </v>
      </c>
      <c r="S12" s="150">
        <f t="shared" si="1"/>
        <v>99</v>
      </c>
      <c r="T12" s="151" t="str">
        <f t="shared" si="2"/>
        <v>&lt;br&gt;&lt;b&gt;SE215 Professional Sound Isolating Earphones&lt;/b&gt;&lt;br&gt;SE215 Professional Sound Isolating Earphones provide clear sound and deep bass through a single, high-definition driver. Discrete, secure design includes a detachable cable with wireform to keep earphones in place and cables out of the way. Sound Isolating technology blocks up to 37 dB of outside noise. Includes a zippered carrying case and fit kit with selection of sleeves for custom fit. &lt;br&gt;</v>
      </c>
      <c r="U12" s="151" t="str">
        <f t="shared" si="3"/>
        <v xml:space="preserve">This Bundle Contains: 1 SE215 Professional Sound Isolating Earphones + 1  + 1 </v>
      </c>
      <c r="X12" s="152" t="str">
        <f t="shared" si="4"/>
        <v/>
      </c>
    </row>
    <row r="13" spans="1:27">
      <c r="B13" s="111" t="s">
        <v>3210</v>
      </c>
      <c r="C13" s="149" t="s">
        <v>3209</v>
      </c>
      <c r="D13" s="149">
        <v>249</v>
      </c>
      <c r="Q13" s="51" t="str">
        <f t="shared" si="0"/>
        <v xml:space="preserve">A300SM ShureLock Wire Rope Shock Mount +  +  + </v>
      </c>
      <c r="S13" s="48">
        <f t="shared" si="1"/>
        <v>249</v>
      </c>
      <c r="T13" s="49" t="str">
        <f t="shared" si="2"/>
        <v>&lt;br&gt;&lt;b&gt;&lt;/b&gt;&lt;br&gt;Wire rope shock mount provides secure thread-lock mounting with maximum isolation for KSM353/ED Microphones.&lt;br&gt;</v>
      </c>
      <c r="U13" s="151" t="str">
        <f t="shared" si="3"/>
        <v xml:space="preserve">This Bundle Contains: 1 A300SM ShureLock Wire Rope Shock Mount + 1  + 1 </v>
      </c>
      <c r="X13" s="52" t="str">
        <f t="shared" si="4"/>
        <v/>
      </c>
    </row>
    <row r="14" spans="1:27">
      <c r="B14" s="111" t="s">
        <v>3211</v>
      </c>
      <c r="C14" s="149" t="s">
        <v>3212</v>
      </c>
      <c r="D14" s="149">
        <v>2695</v>
      </c>
      <c r="Q14" s="153" t="str">
        <f t="shared" si="0"/>
        <v xml:space="preserve">KSM353/ED Bi-directional ribbon microphone +  +  + </v>
      </c>
      <c r="S14" s="150">
        <f t="shared" si="1"/>
        <v>2695</v>
      </c>
      <c r="T14" s="151" t="str">
        <f t="shared" si="2"/>
        <v>&lt;br&gt;&lt;b&gt;KSM353/ED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v>
      </c>
      <c r="U14" s="151" t="str">
        <f t="shared" si="3"/>
        <v xml:space="preserve">This Bundle Contains: 1 KSM353/ED Bi-directional ribbon microphone + 1  + 1 </v>
      </c>
      <c r="X14" s="152" t="str">
        <f t="shared" si="4"/>
        <v/>
      </c>
    </row>
    <row r="15" spans="1:27">
      <c r="B15" s="111" t="s">
        <v>3213</v>
      </c>
      <c r="C15" s="149" t="s">
        <v>3214</v>
      </c>
      <c r="D15" s="149">
        <v>99</v>
      </c>
      <c r="Q15" s="51" t="str">
        <f t="shared" si="0"/>
        <v xml:space="preserve">X2U Microphone to USB Adapter +  +  + </v>
      </c>
      <c r="S15" s="48">
        <f t="shared" si="1"/>
        <v>99</v>
      </c>
      <c r="T15" s="49" t="str">
        <f t="shared" si="2"/>
        <v>&lt;br&gt;&lt;b&gt;X2U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U15" s="151" t="str">
        <f t="shared" si="3"/>
        <v xml:space="preserve">This Bundle Contains: 1 X2U Microphone to USB Adapter + 1  + 1 </v>
      </c>
      <c r="X15" s="52" t="str">
        <f t="shared" si="4"/>
        <v/>
      </c>
    </row>
    <row r="16" spans="1:27">
      <c r="B16" s="111" t="s">
        <v>3189</v>
      </c>
      <c r="C16" s="149" t="s">
        <v>3190</v>
      </c>
      <c r="D16" s="149">
        <v>38</v>
      </c>
      <c r="Q16" s="153" t="str">
        <f t="shared" si="0"/>
        <v xml:space="preserve">PS-6 - Popper Stopper Windscreen +  +  + </v>
      </c>
      <c r="S16" s="150">
        <f t="shared" si="1"/>
        <v>38</v>
      </c>
      <c r="T16" s="151" t="str">
        <f t="shared" si="2"/>
        <v>&lt;br&gt;&lt;b&gt;PS-6 - Popper Stopper Windscreen&lt;/b&gt;&lt;br&gt;Windscreen attenuates unwanted breath noise and plosives and can be clamped to most stands.&lt;br&gt;</v>
      </c>
      <c r="U16" s="151" t="str">
        <f t="shared" si="3"/>
        <v xml:space="preserve">This Bundle Contains: 1 PS-6 - Popper Stopper Windscreen + 1  + 1 </v>
      </c>
      <c r="X16" s="152" t="str">
        <f t="shared" si="4"/>
        <v/>
      </c>
    </row>
    <row r="17" spans="1:25">
      <c r="A17" s="150" t="s">
        <v>3215</v>
      </c>
      <c r="B17" s="110" t="s">
        <v>3191</v>
      </c>
      <c r="C17" s="150" t="s">
        <v>3192</v>
      </c>
      <c r="D17" s="150">
        <v>159</v>
      </c>
      <c r="E17" s="110" t="s">
        <v>3213</v>
      </c>
      <c r="F17" s="150" t="s">
        <v>3214</v>
      </c>
      <c r="G17" s="150">
        <v>99</v>
      </c>
      <c r="H17" s="150"/>
      <c r="I17" s="150"/>
      <c r="J17" s="150"/>
      <c r="K17" s="150"/>
      <c r="L17" s="150"/>
      <c r="M17" s="150"/>
      <c r="N17" s="150"/>
      <c r="O17" s="150"/>
      <c r="P17" s="150"/>
      <c r="Q17" s="51" t="str">
        <f t="shared" si="0"/>
        <v xml:space="preserve">BETA 58A Dynamic Vocal Microphone + X2U Microphone to USB Adapter +  + </v>
      </c>
      <c r="R17" s="150" t="s">
        <v>3243</v>
      </c>
      <c r="S17" s="48">
        <f t="shared" si="1"/>
        <v>258</v>
      </c>
      <c r="T17" s="49" t="str">
        <f t="shared" si="2"/>
        <v>&lt;br&gt;&lt;b&gt;BETA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U17" s="151" t="str">
        <f t="shared" si="3"/>
        <v xml:space="preserve">This Bundle Contains: 1 BETA 58A Dynamic Vocal Microphone + 1 X2U Microphone to USB Adapter + 1 </v>
      </c>
      <c r="V17" s="150" t="s">
        <v>3264</v>
      </c>
      <c r="W17" s="150" t="s">
        <v>3285</v>
      </c>
      <c r="X17" s="52" t="str">
        <f t="shared" si="4"/>
        <v>This Bundle Contains: 1 Shure BETA 58A Dynamic Vocal Microphone + 1 Shure X2U Microphone to USB Adapter&lt;br&gt;&lt;b&gt;BETA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Y17" s="150" t="s">
        <v>3306</v>
      </c>
    </row>
    <row r="18" spans="1:25">
      <c r="A18" s="150" t="s">
        <v>3216</v>
      </c>
      <c r="B18" s="110" t="s">
        <v>3193</v>
      </c>
      <c r="C18" s="150" t="s">
        <v>3196</v>
      </c>
      <c r="D18" s="150">
        <v>249</v>
      </c>
      <c r="E18" s="110" t="s">
        <v>3213</v>
      </c>
      <c r="F18" s="150" t="s">
        <v>3214</v>
      </c>
      <c r="G18" s="150">
        <v>99</v>
      </c>
      <c r="H18" s="150"/>
      <c r="I18" s="150"/>
      <c r="J18" s="150"/>
      <c r="K18" s="150"/>
      <c r="L18" s="150"/>
      <c r="M18" s="150"/>
      <c r="N18" s="150"/>
      <c r="O18" s="150"/>
      <c r="P18" s="150"/>
      <c r="Q18" s="153" t="str">
        <f t="shared" si="0"/>
        <v xml:space="preserve">BETA 87A Vocal Microphone + X2U Microphone to USB Adapter +  + </v>
      </c>
      <c r="R18" s="150" t="s">
        <v>3244</v>
      </c>
      <c r="S18" s="150">
        <f t="shared" si="1"/>
        <v>348</v>
      </c>
      <c r="T18" s="151"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U18" s="151" t="str">
        <f t="shared" si="3"/>
        <v xml:space="preserve">This Bundle Contains: 1 BETA 87A Vocal Microphone + 1 X2U Microphone to USB Adapter + 1 </v>
      </c>
      <c r="V18" s="150" t="s">
        <v>3265</v>
      </c>
      <c r="W18" s="150" t="s">
        <v>3286</v>
      </c>
      <c r="X18" s="152" t="str">
        <f t="shared" si="4"/>
        <v>This Bundle Contains: 1 Shure BETA 87A Vocal Microphone + 1 Shure X2U Microphone to USB Adapter &lt;br&gt;&lt;b&gt;BETA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Y18" s="150" t="s">
        <v>3307</v>
      </c>
    </row>
    <row r="19" spans="1:25">
      <c r="A19" s="150" t="s">
        <v>3217</v>
      </c>
      <c r="B19" s="110" t="s">
        <v>3203</v>
      </c>
      <c r="C19" s="150" t="s">
        <v>3204</v>
      </c>
      <c r="D19" s="150">
        <v>399</v>
      </c>
      <c r="E19" s="110" t="s">
        <v>3213</v>
      </c>
      <c r="F19" s="150" t="s">
        <v>3214</v>
      </c>
      <c r="G19" s="150">
        <v>99</v>
      </c>
      <c r="H19" s="150"/>
      <c r="I19" s="150"/>
      <c r="J19" s="150"/>
      <c r="K19" s="150"/>
      <c r="L19" s="150"/>
      <c r="M19" s="150"/>
      <c r="N19" s="150"/>
      <c r="O19" s="150"/>
      <c r="P19" s="150"/>
      <c r="Q19" s="51" t="str">
        <f t="shared" si="0"/>
        <v xml:space="preserve">SM7B Vocal Microphone + X2U Microphone to USB Adapter +  + </v>
      </c>
      <c r="R19" s="150" t="s">
        <v>3245</v>
      </c>
      <c r="S19" s="48">
        <f t="shared" si="1"/>
        <v>498</v>
      </c>
      <c r="T19" s="49"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U19" s="151" t="str">
        <f t="shared" si="3"/>
        <v xml:space="preserve">This Bundle Contains: 1 SM7B Vocal Microphone + 1 X2U Microphone to USB Adapter + 1 </v>
      </c>
      <c r="V19" s="150" t="s">
        <v>3266</v>
      </c>
      <c r="W19" s="150" t="s">
        <v>3287</v>
      </c>
      <c r="X19" s="52" t="str">
        <f t="shared" si="4"/>
        <v>This Bundle Contains: 1 Shure SM7B Vocal Microphone + 1 Shure X2U Microphone to USB Adapter&lt;br&gt;&lt;b&gt;SM7B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v>
      </c>
      <c r="Y19" s="150" t="s">
        <v>3308</v>
      </c>
    </row>
    <row r="20" spans="1:25">
      <c r="A20" s="150" t="s">
        <v>3218</v>
      </c>
      <c r="B20" s="110" t="s">
        <v>3211</v>
      </c>
      <c r="C20" s="150" t="s">
        <v>3212</v>
      </c>
      <c r="D20" s="150">
        <v>2695</v>
      </c>
      <c r="E20" s="110" t="s">
        <v>3210</v>
      </c>
      <c r="F20" s="150" t="s">
        <v>3209</v>
      </c>
      <c r="G20" s="150">
        <v>249</v>
      </c>
      <c r="H20" s="150"/>
      <c r="I20" s="150"/>
      <c r="J20" s="150"/>
      <c r="K20" s="150"/>
      <c r="L20" s="150"/>
      <c r="M20" s="150"/>
      <c r="N20" s="150"/>
      <c r="O20" s="150"/>
      <c r="P20" s="150"/>
      <c r="Q20" s="153" t="str">
        <f t="shared" si="0"/>
        <v xml:space="preserve">KSM353/ED Bi-directional ribbon microphone + A300SM ShureLock Wire Rope Shock Mount +  + </v>
      </c>
      <c r="R20" s="150" t="s">
        <v>3246</v>
      </c>
      <c r="S20" s="150">
        <f t="shared" si="1"/>
        <v>2944</v>
      </c>
      <c r="T20" s="151" t="str">
        <f t="shared" si="2"/>
        <v>&lt;br&gt;&lt;b&gt;KSM353/ED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v>
      </c>
      <c r="U20" s="151" t="str">
        <f t="shared" si="3"/>
        <v xml:space="preserve">This Bundle Contains: 1 KSM353/ED Bi-directional ribbon microphone + 1 A300SM ShureLock Wire Rope Shock Mount + 1 </v>
      </c>
      <c r="V20" s="150" t="s">
        <v>3267</v>
      </c>
      <c r="W20" s="150" t="s">
        <v>3288</v>
      </c>
      <c r="X20" s="152" t="str">
        <f t="shared" si="4"/>
        <v>This Bundle Contains: 1 Shure KSM353/ED Bi-directional ribbon microphone + 1 Shure A300SM ShureLock Wire Rope Shock Mount&lt;br&gt;&lt;b&gt;KSM353/ED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v>
      </c>
      <c r="Y20" s="150" t="s">
        <v>3309</v>
      </c>
    </row>
    <row r="21" spans="1:25">
      <c r="A21" s="150" t="s">
        <v>3219</v>
      </c>
      <c r="B21" s="110" t="s">
        <v>3211</v>
      </c>
      <c r="C21" s="150" t="s">
        <v>3212</v>
      </c>
      <c r="D21" s="150">
        <v>2695</v>
      </c>
      <c r="E21" s="110" t="s">
        <v>3210</v>
      </c>
      <c r="F21" s="150" t="s">
        <v>3209</v>
      </c>
      <c r="G21" s="150">
        <v>249</v>
      </c>
      <c r="H21" s="150"/>
      <c r="I21" s="110" t="s">
        <v>3197</v>
      </c>
      <c r="J21" s="150" t="s">
        <v>3198</v>
      </c>
      <c r="K21" s="150">
        <v>299</v>
      </c>
      <c r="L21" s="150"/>
      <c r="M21" s="150"/>
      <c r="N21" s="150"/>
      <c r="O21" s="150"/>
      <c r="P21" s="150"/>
      <c r="Q21" s="51" t="str">
        <f t="shared" si="0"/>
        <v xml:space="preserve">KSM353/ED Bi-directional ribbon microphone + A300SM ShureLock Wire Rope Shock Mount + SRH940 Professional Reference Headphones  + </v>
      </c>
      <c r="R21" s="150" t="s">
        <v>3247</v>
      </c>
      <c r="S21" s="48">
        <f t="shared" si="1"/>
        <v>3243</v>
      </c>
      <c r="T21" s="49" t="str">
        <f t="shared" si="2"/>
        <v>&lt;br&gt;&lt;b&gt;KSM353/ED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Microphones.&lt;br&gt;&lt;br&gt;&lt;b&gt;SRH940 Professional Reference Headphones&lt;/b&gt;&lt;br&gt;Designed for professional audio engineers and in-studio talent, SRH940 Headphones from Shure deliver accurate response across the entire audio spectrum for smooth high-end extension with tight bass.&lt;br&gt;</v>
      </c>
      <c r="U21" s="151" t="str">
        <f t="shared" si="3"/>
        <v xml:space="preserve">This Bundle Contains: 1 KSM353/ED Bi-directional ribbon microphone + 1 A300SM ShureLock Wire Rope Shock Mount + 1 SRH940 Professional Reference Headphones </v>
      </c>
      <c r="V21" s="150" t="s">
        <v>3268</v>
      </c>
      <c r="W21" s="150" t="s">
        <v>3289</v>
      </c>
      <c r="X21" s="52" t="str">
        <f t="shared" si="4"/>
        <v>This Shure Bundle Contains: 1 KSM353/ED Bi-directional ribbon microphone + 1 A300SM ShureLock Wire Rope Shock Mount + 1 SRH940 Professional Reference Headphones &lt;br&gt;&lt;b&gt;KSM353/ED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performances.&lt;br&gt;&lt;br&gt;&lt;b&gt;&lt;/b&gt;&lt;br&gt;Wire rope shock mount provides secure thread-lock mounting with maximum isolation for KSM353/ED Microphones.&lt;br&gt;&lt;br&gt;&lt;b&gt;SRH940 Professional Reference Headphones&lt;/b&gt;&lt;br&gt;Designed for professional audio engineers and in-studio talent, SRH940 Headphones from Shure deliver accurate response across the entire audio spectrum for smooth high-end extension with tight bass.&lt;br&gt;</v>
      </c>
      <c r="Y21" s="150" t="s">
        <v>3310</v>
      </c>
    </row>
    <row r="22" spans="1:25" s="22" customFormat="1">
      <c r="A22" s="32" t="s">
        <v>3220</v>
      </c>
      <c r="B22" s="32" t="s">
        <v>3191</v>
      </c>
      <c r="C22" s="32" t="s">
        <v>3192</v>
      </c>
      <c r="D22" s="32">
        <v>159</v>
      </c>
      <c r="E22" s="32" t="s">
        <v>3213</v>
      </c>
      <c r="F22" s="32" t="s">
        <v>3214</v>
      </c>
      <c r="G22" s="32">
        <v>99</v>
      </c>
      <c r="H22" s="32"/>
      <c r="I22" s="32" t="s">
        <v>3189</v>
      </c>
      <c r="J22" s="32" t="s">
        <v>3190</v>
      </c>
      <c r="K22" s="32">
        <v>38</v>
      </c>
      <c r="L22" s="32"/>
      <c r="M22" s="32"/>
      <c r="N22" s="32"/>
      <c r="O22" s="32"/>
      <c r="P22" s="32"/>
      <c r="Q22" s="153" t="str">
        <f t="shared" si="0"/>
        <v xml:space="preserve">BETA 58A Dynamic Vocal Microphone + X2U Microphone to USB Adapter + PS-6 - Popper Stopper Windscreen + </v>
      </c>
      <c r="R22" s="32" t="s">
        <v>3248</v>
      </c>
      <c r="S22" s="150">
        <f t="shared" si="1"/>
        <v>296</v>
      </c>
      <c r="T22" s="151" t="str">
        <f t="shared" si="2"/>
        <v>&lt;br&gt;&lt;b&gt;BETA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v>
      </c>
      <c r="U22" s="151" t="str">
        <f t="shared" si="3"/>
        <v>This Bundle Contains: 1 BETA 58A Dynamic Vocal Microphone + 1 X2U Microphone to USB Adapter + 1 PS-6 - Popper Stopper Windscreen</v>
      </c>
      <c r="V22" s="32" t="s">
        <v>3269</v>
      </c>
      <c r="W22" s="32" t="s">
        <v>3290</v>
      </c>
      <c r="X22" s="152" t="str">
        <f t="shared" si="4"/>
        <v>This Shure Bundle Contains: 1 BETA 58A Dynamic Vocal Microphone + 1 X2U Microphone to USB Adapter + 1 PS-6 - Popper Stopper Windscreen&lt;br&gt;&lt;b&gt;BETA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v>
      </c>
      <c r="Y22" s="32" t="s">
        <v>3311</v>
      </c>
    </row>
    <row r="23" spans="1:25">
      <c r="A23" s="150" t="s">
        <v>3221</v>
      </c>
      <c r="B23" s="110" t="s">
        <v>3193</v>
      </c>
      <c r="C23" s="150" t="s">
        <v>3196</v>
      </c>
      <c r="D23" s="150">
        <v>249</v>
      </c>
      <c r="E23" s="110" t="s">
        <v>3213</v>
      </c>
      <c r="F23" s="150" t="s">
        <v>3214</v>
      </c>
      <c r="G23" s="150">
        <v>99</v>
      </c>
      <c r="H23" s="150"/>
      <c r="I23" s="110" t="s">
        <v>3189</v>
      </c>
      <c r="J23" s="150" t="s">
        <v>3190</v>
      </c>
      <c r="K23" s="150">
        <v>38</v>
      </c>
      <c r="L23" s="150"/>
      <c r="M23" s="150"/>
      <c r="N23" s="150"/>
      <c r="O23" s="150"/>
      <c r="P23" s="150"/>
      <c r="Q23" s="51" t="str">
        <f t="shared" si="0"/>
        <v xml:space="preserve">BETA 87A Vocal Microphone + X2U Microphone to USB Adapter + PS-6 - Popper Stopper Windscreen + </v>
      </c>
      <c r="R23" s="150" t="s">
        <v>3249</v>
      </c>
      <c r="S23" s="48">
        <f t="shared" si="1"/>
        <v>386</v>
      </c>
      <c r="T23" s="49"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v>
      </c>
      <c r="U23" s="151" t="str">
        <f t="shared" si="3"/>
        <v>This Bundle Contains: 1 BETA 87A Vocal Microphone + 1 X2U Microphone to USB Adapter + 1 PS-6 - Popper Stopper Windscreen</v>
      </c>
      <c r="V23" s="150" t="s">
        <v>3270</v>
      </c>
      <c r="W23" s="150" t="s">
        <v>3291</v>
      </c>
      <c r="X23" s="52" t="str">
        <f t="shared" si="4"/>
        <v>This Shure Bundle Contains: 1 BETA 87A Vocal Microphone + 1 X2U Microphone to USB Adapter + 1 PS-6 - Popper Stopper Windscreen&lt;br&gt;&lt;b&gt;BETA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v>
      </c>
      <c r="Y23" s="150" t="s">
        <v>3312</v>
      </c>
    </row>
    <row r="24" spans="1:25">
      <c r="A24" s="150" t="s">
        <v>3222</v>
      </c>
      <c r="B24" s="110" t="s">
        <v>3203</v>
      </c>
      <c r="C24" s="150" t="s">
        <v>3204</v>
      </c>
      <c r="D24" s="150">
        <v>399</v>
      </c>
      <c r="E24" s="110" t="s">
        <v>3213</v>
      </c>
      <c r="F24" s="150" t="s">
        <v>3214</v>
      </c>
      <c r="G24" s="150">
        <v>99</v>
      </c>
      <c r="H24" s="150"/>
      <c r="I24" s="110" t="s">
        <v>3189</v>
      </c>
      <c r="J24" s="150" t="s">
        <v>3190</v>
      </c>
      <c r="K24" s="150">
        <v>38</v>
      </c>
      <c r="L24" s="150"/>
      <c r="M24" s="150"/>
      <c r="N24" s="150"/>
      <c r="O24" s="150"/>
      <c r="P24" s="150"/>
      <c r="Q24" s="153" t="str">
        <f t="shared" si="0"/>
        <v xml:space="preserve">SM7B Vocal Microphone + X2U Microphone to USB Adapter + PS-6 - Popper Stopper Windscreen + </v>
      </c>
      <c r="R24" s="150" t="s">
        <v>3250</v>
      </c>
      <c r="S24" s="150">
        <f t="shared" si="1"/>
        <v>536</v>
      </c>
      <c r="T24" s="151"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v>
      </c>
      <c r="U24" s="151" t="str">
        <f t="shared" si="3"/>
        <v>This Bundle Contains: 1 SM7B Vocal Microphone + 1 X2U Microphone to USB Adapter + 1 PS-6 - Popper Stopper Windscreen</v>
      </c>
      <c r="V24" s="150" t="s">
        <v>3271</v>
      </c>
      <c r="W24" s="150" t="s">
        <v>3292</v>
      </c>
      <c r="X24" s="152" t="str">
        <f t="shared" si="4"/>
        <v>This Shure Bundle Contains: 1 SM7B Vocal Microphone + 1 X2U Microphone to USB Adapter + 1 PS-6 - Popper Stopper Windscreen&lt;br&gt;&lt;b&gt;SM7B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listener.&lt;br&gt;&lt;br&gt;&lt;b&gt;X2U Microphone to USB Adapter&lt;/b&gt;&lt;br&gt;XLR-to-USB signal adapter connects any XLR microphone to a computer for recording with headphone monitoring. Features include USB connectivity, integrated preamplifier with Microphone Gain Control, and Zero Latency Monitoring for real-time playback.&lt;br&gt;&lt;br&gt;&lt;b&gt;PS-6 - Popper Stopper Windscreen&lt;/b&gt;&lt;br&gt;Windscreen attenuates unwanted breath noise and plosives and can be clamped to most stands.&lt;br&gt;</v>
      </c>
      <c r="Y24" s="150" t="s">
        <v>3313</v>
      </c>
    </row>
    <row r="25" spans="1:25">
      <c r="A25" s="150" t="s">
        <v>3223</v>
      </c>
      <c r="B25" s="110" t="s">
        <v>3191</v>
      </c>
      <c r="C25" s="150" t="s">
        <v>3192</v>
      </c>
      <c r="D25" s="150">
        <v>159</v>
      </c>
      <c r="E25" s="110" t="s">
        <v>3199</v>
      </c>
      <c r="F25" s="150" t="s">
        <v>3200</v>
      </c>
      <c r="G25" s="150">
        <v>149</v>
      </c>
      <c r="H25" s="150"/>
      <c r="I25" s="150"/>
      <c r="J25" s="150"/>
      <c r="K25" s="150"/>
      <c r="L25" s="150"/>
      <c r="M25" s="150"/>
      <c r="N25" s="150"/>
      <c r="O25" s="150"/>
      <c r="P25" s="150"/>
      <c r="Q25" s="51" t="str">
        <f t="shared" si="0"/>
        <v xml:space="preserve">BETA 58A Dynamic Vocal Microphone + SRH840 Professional Monitoring Headphones +  + </v>
      </c>
      <c r="R25" s="150" t="s">
        <v>3251</v>
      </c>
      <c r="S25" s="48">
        <f t="shared" si="1"/>
        <v>308</v>
      </c>
      <c r="T25" s="49" t="str">
        <f t="shared" si="2"/>
        <v>&lt;br&gt;&lt;b&gt;BETA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microphone.&lt;br&gt;&lt;br&gt;&lt;b&gt;SRH840 Professional Monitoring Headphones&lt;/b&gt;&lt;br&gt;Designed for professional audio engineers and musicians, the SRH840 Professional Monitoring Headphones from Shure are optimized for studio recording and critical listening.&lt;br&gt;</v>
      </c>
      <c r="U25" s="151" t="str">
        <f t="shared" si="3"/>
        <v xml:space="preserve">This Bundle Contains: 1 BETA 58A Dynamic Vocal Microphone + 1 SRH840 Professional Monitoring Headphones + 1 </v>
      </c>
      <c r="V25" s="150" t="s">
        <v>3272</v>
      </c>
      <c r="W25" s="150" t="s">
        <v>3293</v>
      </c>
      <c r="X25" s="52" t="str">
        <f t="shared" si="4"/>
        <v>This Shure Bundle Contains: 1 BETA 58A Dynamic Vocal Microphone + 1 SRH840 Professional Monitoring Headphones &lt;br&gt;&lt;b&gt;BETA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microphone.&lt;br&gt;&lt;br&gt;&lt;b&gt;SRH840 Professional Monitoring Headphones&lt;/b&gt;&lt;br&gt;Designed for professional audio engineers and musicians, the SRH840 Professional Monitoring Headphones from Shure are optimized for studio recording and critical listening.&lt;br&gt;</v>
      </c>
      <c r="Y25" s="150" t="s">
        <v>3314</v>
      </c>
    </row>
    <row r="26" spans="1:25">
      <c r="A26" s="150" t="s">
        <v>3224</v>
      </c>
      <c r="B26" s="110" t="s">
        <v>3193</v>
      </c>
      <c r="C26" s="150" t="s">
        <v>3196</v>
      </c>
      <c r="D26" s="150">
        <v>249</v>
      </c>
      <c r="E26" s="110" t="s">
        <v>3194</v>
      </c>
      <c r="F26" s="150" t="s">
        <v>3195</v>
      </c>
      <c r="G26" s="150">
        <v>299</v>
      </c>
      <c r="H26" s="150"/>
      <c r="I26" s="150"/>
      <c r="J26" s="150"/>
      <c r="K26" s="150"/>
      <c r="L26" s="150"/>
      <c r="M26" s="150"/>
      <c r="N26" s="150"/>
      <c r="O26" s="150"/>
      <c r="P26" s="150"/>
      <c r="Q26" s="153" t="str">
        <f t="shared" si="0"/>
        <v xml:space="preserve">BETA 87A Vocal Microphone + SRH1440 Professional Open Back Headphones +  + </v>
      </c>
      <c r="R26" s="150" t="s">
        <v>3252</v>
      </c>
      <c r="S26" s="150">
        <f t="shared" si="1"/>
        <v>548</v>
      </c>
      <c r="T26" s="151"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production.&lt;br&gt;&lt;br&gt;&lt;b&gt;SRH1440 Professional Open Back Headphones&lt;/b&gt;&lt;br&gt;SRH1440 Professional Open Back Headphones provide full-range audio with detailed highs and rich bass in a sleek, attractive design. Made for mastering and critical listening, the premium padded headband with steel frame offers hours of listening comfort. The included storage case, replacement set of velour ear pads, replacement cable, and threaded adapter ensure years of uninterrupted listening enjoyment.&lt;br&gt;</v>
      </c>
      <c r="U26" s="151" t="str">
        <f t="shared" si="3"/>
        <v xml:space="preserve">This Bundle Contains: 1 BETA 87A Vocal Microphone + 1 SRH1440 Professional Open Back Headphones + 1 </v>
      </c>
      <c r="V26" s="150" t="s">
        <v>3273</v>
      </c>
      <c r="W26" s="150" t="s">
        <v>3294</v>
      </c>
      <c r="X26" s="152" t="str">
        <f t="shared" si="4"/>
        <v>This Shure Bundle Contains: 1 BETA 87A Vocal Microphone + 1 SRH1440 Professional Open Back Headphones&lt;br&gt;&lt;b&gt;BETA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production.&lt;br&gt;&lt;br&gt;&lt;b&gt;SRH1440 Professional Open Back Headphones&lt;/b&gt;&lt;br&gt;SRH1440 Professional Open Back Headphones provide full-range audio with detailed highs and rich bass in a sleek, attractive design. Made for mastering and critical listening, the premium padded headband with steel frame offers hours of listening comfort. The included storage case, replacement set of velour ear pads, replacement cable, and threaded adapter ensure years of uninterrupted listening enjoyment.&lt;br&gt;</v>
      </c>
      <c r="Y26" s="150" t="s">
        <v>3315</v>
      </c>
    </row>
    <row r="27" spans="1:25">
      <c r="A27" s="150" t="s">
        <v>3225</v>
      </c>
      <c r="B27" s="110" t="s">
        <v>3203</v>
      </c>
      <c r="C27" s="150" t="s">
        <v>3204</v>
      </c>
      <c r="D27" s="150">
        <v>399</v>
      </c>
      <c r="E27" s="110" t="s">
        <v>3197</v>
      </c>
      <c r="F27" s="150" t="s">
        <v>3198</v>
      </c>
      <c r="G27" s="150">
        <v>299</v>
      </c>
      <c r="H27" s="150"/>
      <c r="I27" s="150"/>
      <c r="J27" s="150"/>
      <c r="K27" s="150"/>
      <c r="L27" s="150"/>
      <c r="M27" s="150"/>
      <c r="N27" s="150"/>
      <c r="O27" s="150"/>
      <c r="P27" s="150"/>
      <c r="Q27" s="51" t="str">
        <f t="shared" si="0"/>
        <v xml:space="preserve">SM7B Vocal Microphone + SRH940 Professional Reference Headphones  +  + </v>
      </c>
      <c r="R27" s="150" t="s">
        <v>3253</v>
      </c>
      <c r="S27" s="48">
        <f t="shared" si="1"/>
        <v>698</v>
      </c>
      <c r="T27" s="49"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listener.&lt;br&gt;&lt;br&gt;&lt;b&gt;SRH940 Professional Reference Headphones&lt;/b&gt;&lt;br&gt;Designed for professional audio engineers and in-studio talent, SRH940 Headphones from Shure deliver accurate response across the entire audio spectrum for smooth high-end extension with tight bass.&lt;br&gt;</v>
      </c>
      <c r="U27" s="151" t="str">
        <f t="shared" si="3"/>
        <v xml:space="preserve">This Bundle Contains: 1 SM7B Vocal Microphone + 1 SRH940 Professional Reference Headphones  + 1 </v>
      </c>
      <c r="V27" s="150" t="s">
        <v>3274</v>
      </c>
      <c r="W27" s="150" t="s">
        <v>3295</v>
      </c>
      <c r="X27" s="52" t="str">
        <f t="shared" si="4"/>
        <v>This Shure Bundle Contains: 1 SM7B Vocal Microphone + 1 SRH940 Professional Reference Headphones&lt;br&gt;&lt;b&gt;SM7B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listener.&lt;br&gt;&lt;br&gt;&lt;b&gt;SRH940 Professional Reference Headphones&lt;/b&gt;&lt;br&gt;Designed for professional audio engineers and in-studio talent, SRH940 Headphones from Shure deliver accurate response across the entire audio spectrum for smooth high-end extension with tight bass.&lt;br&gt;</v>
      </c>
      <c r="Y27" s="150" t="s">
        <v>3316</v>
      </c>
    </row>
    <row r="28" spans="1:25">
      <c r="A28" s="150" t="s">
        <v>3226</v>
      </c>
      <c r="B28" s="110" t="s">
        <v>3203</v>
      </c>
      <c r="C28" s="150" t="s">
        <v>3204</v>
      </c>
      <c r="D28" s="150">
        <v>399</v>
      </c>
      <c r="E28" s="110" t="s">
        <v>3207</v>
      </c>
      <c r="F28" s="150" t="s">
        <v>3208</v>
      </c>
      <c r="G28" s="150">
        <v>99</v>
      </c>
      <c r="H28" s="150"/>
      <c r="I28" s="150"/>
      <c r="J28" s="150"/>
      <c r="K28" s="150"/>
      <c r="L28" s="150"/>
      <c r="M28" s="150"/>
      <c r="N28" s="150"/>
      <c r="O28" s="150"/>
      <c r="P28" s="150"/>
      <c r="Q28" s="153" t="str">
        <f t="shared" si="0"/>
        <v xml:space="preserve">SM7B Vocal Microphone + SE215 Professional Sound Isolating Earphones +  + </v>
      </c>
      <c r="R28" s="150" t="s">
        <v>3254</v>
      </c>
      <c r="S28" s="150">
        <f t="shared" si="1"/>
        <v>498</v>
      </c>
      <c r="T28" s="151"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listener.&lt;br&gt;&lt;br&gt;&lt;b&gt;SE215 Professional Sound Isolating Earphones&lt;/b&gt;&lt;br&gt;SE215 Professional Sound Isolating Earphones provide clear sound and deep bass through a single, high-definition driver. Discrete, secure design includes a detachable cable with wireform to keep earphones in place and cables out of the way. Sound Isolating technology blocks up to 37 dB of outside noise. Includes a zippered carrying case and fit kit with selection of sleeves for custom fit. &lt;br&gt;</v>
      </c>
      <c r="U28" s="151" t="str">
        <f t="shared" si="3"/>
        <v xml:space="preserve">This Bundle Contains: 1 SM7B Vocal Microphone + 1 SE215 Professional Sound Isolating Earphones + 1 </v>
      </c>
      <c r="V28" s="150" t="s">
        <v>3275</v>
      </c>
      <c r="W28" s="150" t="s">
        <v>3296</v>
      </c>
      <c r="X28" s="152" t="str">
        <f t="shared" si="4"/>
        <v>This Shure Bundle Contains: 1 SM7B Vocal Microphone + 1 SE215 Professional Sound Isolating Earphones&lt;br&gt;&lt;b&gt;SM7B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listener.&lt;br&gt;&lt;br&gt;&lt;b&gt;SE215 Professional Sound Isolating Earphones&lt;/b&gt;&lt;br&gt;SE215 Professional Sound Isolating Earphones provide clear sound and deep bass through a single, high-definition driver. Discrete, secure design includes a detachable cable with wireform to keep earphones in place and cables out of the way. Sound Isolating technology blocks up to 37 dB of outside noise. Includes a zippered carrying case and fit kit with selection of sleeves for custom fit. &lt;br&gt;</v>
      </c>
      <c r="Y28" s="150" t="s">
        <v>3317</v>
      </c>
    </row>
    <row r="29" spans="1:25">
      <c r="A29" s="150" t="s">
        <v>3228</v>
      </c>
      <c r="B29" s="110" t="s">
        <v>3199</v>
      </c>
      <c r="C29" s="150" t="s">
        <v>3200</v>
      </c>
      <c r="D29" s="150">
        <v>149</v>
      </c>
      <c r="E29" s="148" t="s">
        <v>2128</v>
      </c>
      <c r="F29" s="154" t="s">
        <v>2002</v>
      </c>
      <c r="G29" s="148">
        <v>59.99</v>
      </c>
      <c r="H29" s="148" t="s">
        <v>2162</v>
      </c>
      <c r="I29" s="150"/>
      <c r="J29" s="150"/>
      <c r="K29" s="150"/>
      <c r="L29" s="150"/>
      <c r="M29" s="150"/>
      <c r="N29" s="150"/>
      <c r="O29" s="150"/>
      <c r="P29" s="150"/>
      <c r="Q29" s="51" t="str">
        <f t="shared" si="0"/>
        <v xml:space="preserve">SRH840 Professional Monitoring Headphones + Twelve South HiRise Wireless +  + </v>
      </c>
      <c r="R29" s="150" t="s">
        <v>3255</v>
      </c>
      <c r="S29" s="48">
        <f t="shared" si="1"/>
        <v>208.99</v>
      </c>
      <c r="T29" s="49" t="str">
        <f t="shared" si="2"/>
        <v>&lt;br&gt;&lt;b&gt;SRH840 Professional Monitoring Headphones&lt;/b&gt;&lt;br&gt;Designed for professional audio engineers and musicians, the SRH840 Professional Monitoring Headphones from Shure are optimized for studio recording and critical listening.&lt;br&gt;&lt;br&gt;&lt;b&gt;HiRise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v>
      </c>
      <c r="U29" s="151" t="str">
        <f t="shared" si="3"/>
        <v xml:space="preserve">This Bundle Contains: 1 SRH840 Professional Monitoring Headphones + 1 Twelve South HiRise Wireless + 1 </v>
      </c>
      <c r="V29" s="150" t="s">
        <v>3276</v>
      </c>
      <c r="W29" s="150" t="s">
        <v>3297</v>
      </c>
      <c r="X29" s="52" t="str">
        <f t="shared" si="4"/>
        <v>This Bundle Contains: 1 Shure SRH840 Professional Monitoring Headphones + 1 Twelve South HiRise Wireless&lt;br&gt;&lt;b&gt;SRH840 Professional Monitoring Headphones&lt;/b&gt;&lt;br&gt;Designed for professional audio engineers and musicians, the SRH840 Professional Monitoring Headphones from Shure are optimized for studio recording and critical listening.&lt;br&gt;&lt;br&gt;&lt;b&gt;HiRise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v>
      </c>
      <c r="Y29" s="150" t="s">
        <v>3318</v>
      </c>
    </row>
    <row r="30" spans="1:25">
      <c r="A30" s="150" t="s">
        <v>3229</v>
      </c>
      <c r="B30" s="110" t="s">
        <v>3201</v>
      </c>
      <c r="C30" s="150" t="s">
        <v>3202</v>
      </c>
      <c r="D30" s="150">
        <v>99</v>
      </c>
      <c r="E30" s="148" t="s">
        <v>2129</v>
      </c>
      <c r="F30" s="154" t="s">
        <v>2004</v>
      </c>
      <c r="G30" s="148">
        <v>49.99</v>
      </c>
      <c r="H30" s="148" t="s">
        <v>2163</v>
      </c>
      <c r="I30" s="150"/>
      <c r="J30" s="150"/>
      <c r="K30" s="150"/>
      <c r="L30" s="150"/>
      <c r="M30" s="150"/>
      <c r="N30" s="150"/>
      <c r="O30" s="150"/>
      <c r="P30" s="150"/>
      <c r="Q30" s="153" t="str">
        <f t="shared" si="0"/>
        <v xml:space="preserve">SRH440 Professional Studio Headphones + Twelve South AirFly  +  + </v>
      </c>
      <c r="R30" s="150" t="s">
        <v>3256</v>
      </c>
      <c r="S30" s="150">
        <f t="shared" si="1"/>
        <v>148.99</v>
      </c>
      <c r="T30" s="151" t="str">
        <f t="shared" si="2"/>
        <v>&lt;br&gt;&lt;b&gt;SRH440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U30" s="151" t="str">
        <f t="shared" si="3"/>
        <v xml:space="preserve">This Bundle Contains: 1 SRH440 Professional Studio Headphones + 1 Twelve South AirFly  + 1 </v>
      </c>
      <c r="V30" s="150" t="s">
        <v>3277</v>
      </c>
      <c r="W30" s="150" t="s">
        <v>3298</v>
      </c>
      <c r="X30" s="152" t="str">
        <f t="shared" si="4"/>
        <v>This Bundle Contains: 1 Shure SRH440 Professional Studio Headphones + 1 Twelve South AirFly&lt;br&gt;&lt;b&gt;SRH440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Y30" s="150" t="s">
        <v>3319</v>
      </c>
    </row>
    <row r="31" spans="1:25">
      <c r="A31" s="150" t="s">
        <v>3230</v>
      </c>
      <c r="B31" s="110" t="s">
        <v>3205</v>
      </c>
      <c r="C31" s="150" t="s">
        <v>3206</v>
      </c>
      <c r="D31" s="150">
        <v>149</v>
      </c>
      <c r="E31" s="148" t="s">
        <v>2130</v>
      </c>
      <c r="F31" s="154" t="s">
        <v>1982</v>
      </c>
      <c r="G31" s="148">
        <v>129.99</v>
      </c>
      <c r="H31" s="148" t="s">
        <v>2164</v>
      </c>
      <c r="I31" s="150"/>
      <c r="J31" s="150"/>
      <c r="K31" s="150"/>
      <c r="L31" s="150"/>
      <c r="M31" s="150"/>
      <c r="N31" s="150"/>
      <c r="O31" s="150"/>
      <c r="P31" s="150"/>
      <c r="Q31" s="51" t="str">
        <f t="shared" si="0"/>
        <v xml:space="preserve">SRH750DJ Professional DJ Headphones + Twelve South HiRise Pro +  + </v>
      </c>
      <c r="R31" s="150" t="s">
        <v>3257</v>
      </c>
      <c r="S31" s="48">
        <f t="shared" si="1"/>
        <v>278.99</v>
      </c>
      <c r="T31" s="49" t="str">
        <f t="shared" si="2"/>
        <v>&lt;br&gt;&lt;b&gt;SRH750DJ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v>
      </c>
      <c r="U31" s="151" t="str">
        <f t="shared" si="3"/>
        <v xml:space="preserve">This Bundle Contains: 1 SRH750DJ Professional DJ Headphones + 1 Twelve South HiRise Pro + 1 </v>
      </c>
      <c r="V31" s="150" t="s">
        <v>3278</v>
      </c>
      <c r="W31" s="150" t="s">
        <v>3299</v>
      </c>
      <c r="X31" s="52" t="str">
        <f t="shared" si="4"/>
        <v>This Bundle Contains: 1 Shure SRH750DJ Professional DJ Headphones + 1 Twelve South HiRise Pro&lt;br&gt;&lt;b&gt;SRH750DJ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v>
      </c>
      <c r="Y31" s="150" t="s">
        <v>3320</v>
      </c>
    </row>
    <row r="32" spans="1:25">
      <c r="A32" s="150" t="s">
        <v>3227</v>
      </c>
      <c r="B32" s="110" t="s">
        <v>3201</v>
      </c>
      <c r="C32" s="150" t="s">
        <v>3202</v>
      </c>
      <c r="D32" s="150">
        <v>99</v>
      </c>
      <c r="E32" s="150" t="s">
        <v>2172</v>
      </c>
      <c r="F32" s="151" t="s">
        <v>1792</v>
      </c>
      <c r="G32" s="150">
        <v>139</v>
      </c>
      <c r="H32" s="150"/>
      <c r="I32" s="150"/>
      <c r="J32" s="150"/>
      <c r="K32" s="150"/>
      <c r="L32" s="150"/>
      <c r="M32" s="150"/>
      <c r="N32" s="150"/>
      <c r="O32" s="150"/>
      <c r="P32" s="150"/>
      <c r="Q32" s="153" t="str">
        <f t="shared" si="0"/>
        <v xml:space="preserve">SRH440 Professional Studio Headphones + Das Keyboard Das Keyboard 4C Tenkeyless (TKL) Mechanical Keyboard w/ PBT Caps and Cherry MX +  + </v>
      </c>
      <c r="R32" s="150" t="s">
        <v>3258</v>
      </c>
      <c r="S32" s="150">
        <f t="shared" si="1"/>
        <v>238</v>
      </c>
      <c r="T32" s="151" t="str">
        <f t="shared" si="2"/>
        <v>&lt;br&gt;&lt;b&gt;SRH440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v>
      </c>
      <c r="U32" s="151" t="str">
        <f t="shared" si="3"/>
        <v xml:space="preserve">This Bundle Contains: 1 SRH440 Professional Studio Headphones + 1 Das Keyboard Das Keyboard 4C Tenkeyless (TKL) Mechanical Keyboard w/ PBT Caps and Cherry MX + 1 </v>
      </c>
      <c r="V32" s="150" t="s">
        <v>3279</v>
      </c>
      <c r="W32" s="150" t="s">
        <v>3300</v>
      </c>
      <c r="X32" s="152" t="str">
        <f t="shared" si="4"/>
        <v>This Bundle Contains: 1 Shure SRH440 Professional Studio Headphones + 1 Das Keyboard Das Keyboard 4C Tenkeyless (TKL) Mechanical Keyboard w/ PBT Caps and Cherry MX&lt;br&gt;&lt;b&gt;SRH440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v>
      </c>
      <c r="Y32" s="150" t="s">
        <v>3321</v>
      </c>
    </row>
    <row r="33" spans="1:25">
      <c r="A33" s="150" t="s">
        <v>3231</v>
      </c>
      <c r="B33" s="110" t="s">
        <v>3205</v>
      </c>
      <c r="C33" s="150" t="s">
        <v>3206</v>
      </c>
      <c r="D33" s="150">
        <v>149</v>
      </c>
      <c r="E33" s="150" t="s">
        <v>2173</v>
      </c>
      <c r="F33" s="147" t="s">
        <v>1794</v>
      </c>
      <c r="G33" s="150">
        <v>169</v>
      </c>
      <c r="H33" s="150"/>
      <c r="I33" s="150"/>
      <c r="J33" s="150"/>
      <c r="K33" s="150"/>
      <c r="L33" s="150"/>
      <c r="M33" s="150"/>
      <c r="N33" s="150"/>
      <c r="O33" s="150"/>
      <c r="P33" s="150"/>
      <c r="Q33" s="51" t="str">
        <f t="shared" si="0"/>
        <v xml:space="preserve">SRH750DJ Professional DJ Headphones + Das Keyboard 4 Professional for Mac Mechanical Keyboard  +  + </v>
      </c>
      <c r="R33" s="150" t="s">
        <v>3259</v>
      </c>
      <c r="S33" s="48">
        <f t="shared" si="1"/>
        <v>318</v>
      </c>
      <c r="T33" s="49" t="str">
        <f t="shared" si="2"/>
        <v>&lt;br&gt;&lt;b&gt;SRH750DJ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v>
      </c>
      <c r="U33" s="151" t="str">
        <f t="shared" si="3"/>
        <v xml:space="preserve">This Bundle Contains: 1 SRH750DJ Professional DJ Headphones + 1 Das Keyboard 4 Professional for Mac Mechanical Keyboard  + 1 </v>
      </c>
      <c r="V33" s="150" t="s">
        <v>3280</v>
      </c>
      <c r="W33" s="150" t="s">
        <v>3301</v>
      </c>
      <c r="X33" s="52" t="str">
        <f t="shared" si="4"/>
        <v>This Bundle Contains: 1 Shure SRH750DJ Professional DJ Headphones + 1 Das Keyboard 4 Professional for Mac Mechanical Keyboard  &lt;br&gt;&lt;b&gt;SRH750DJ Professional DJ Headphones&lt;/b&gt;&lt;br&gt;The SRH750DJ Headphones from Shure deliver world-class audio performance, comfort, and durability to professional DJ’s. High impedance and maximized power handling optimize the headphones for use on high-output DJ mixers. Comfortable, padded ear cups swivel 90 degrees and allow easy placement on one ear when mixing.&lt;br&gt;&lt;br&gt;&lt;b&gt;4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v>
      </c>
      <c r="Y33" s="150" t="s">
        <v>3322</v>
      </c>
    </row>
    <row r="34" spans="1:25">
      <c r="A34" s="150" t="s">
        <v>3232</v>
      </c>
      <c r="B34" s="110" t="s">
        <v>3191</v>
      </c>
      <c r="C34" s="150" t="s">
        <v>3192</v>
      </c>
      <c r="D34" s="150">
        <v>159</v>
      </c>
      <c r="E34" s="150" t="s">
        <v>2174</v>
      </c>
      <c r="F34" s="151" t="s">
        <v>1795</v>
      </c>
      <c r="G34" s="150">
        <v>149</v>
      </c>
      <c r="H34" s="150"/>
      <c r="I34" s="150"/>
      <c r="J34" s="150"/>
      <c r="K34" s="150"/>
      <c r="L34" s="150"/>
      <c r="M34" s="150"/>
      <c r="N34" s="150"/>
      <c r="O34" s="150"/>
      <c r="P34" s="150"/>
      <c r="Q34" s="153" t="str">
        <f t="shared" si="0"/>
        <v xml:space="preserve">BETA 58A Dynamic Vocal Microphone + Das Keyboard 4 root Mechanical Keyboard  +  + </v>
      </c>
      <c r="R34" s="150" t="s">
        <v>3260</v>
      </c>
      <c r="S34" s="150">
        <f t="shared" si="1"/>
        <v>308</v>
      </c>
      <c r="T34" s="151" t="str">
        <f t="shared" si="2"/>
        <v>&lt;br&gt;&lt;b&gt;BETA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v>
      </c>
      <c r="U34" s="151" t="str">
        <f t="shared" si="3"/>
        <v xml:space="preserve">This Bundle Contains: 1 BETA 58A Dynamic Vocal Microphone + 1 Das Keyboard 4 root Mechanical Keyboard  + 1 </v>
      </c>
      <c r="V34" s="150" t="s">
        <v>3281</v>
      </c>
      <c r="W34" s="150" t="s">
        <v>3302</v>
      </c>
      <c r="X34" s="152" t="str">
        <f t="shared" si="4"/>
        <v>This Bundle Contains: 1 Shure BETA 58A Dynamic Vocal Microphone + 1 Das Keyboard 4 root Mechanical Keyboard&lt;br&gt;&lt;b&gt;BETA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v>
      </c>
      <c r="Y34" s="150" t="s">
        <v>3323</v>
      </c>
    </row>
    <row r="35" spans="1:25">
      <c r="A35" s="150" t="s">
        <v>3240</v>
      </c>
      <c r="B35" s="110" t="s">
        <v>3199</v>
      </c>
      <c r="C35" s="150" t="s">
        <v>3200</v>
      </c>
      <c r="D35" s="150">
        <v>149</v>
      </c>
      <c r="E35" s="110" t="s">
        <v>3234</v>
      </c>
      <c r="F35" s="150" t="s">
        <v>3237</v>
      </c>
      <c r="G35" s="150">
        <v>119.99</v>
      </c>
      <c r="H35" s="150"/>
      <c r="I35" s="150"/>
      <c r="J35" s="150"/>
      <c r="K35" s="150"/>
      <c r="L35" s="150"/>
      <c r="M35" s="150"/>
      <c r="N35" s="150"/>
      <c r="O35" s="150"/>
      <c r="P35" s="150"/>
      <c r="Q35" s="51" t="str">
        <f t="shared" si="0"/>
        <v xml:space="preserve">SRH840 Professional Monitoring Headphones + Onyx Artist 1•2 +  + </v>
      </c>
      <c r="R35" s="150" t="s">
        <v>3261</v>
      </c>
      <c r="S35" s="48">
        <f t="shared" si="1"/>
        <v>268.99</v>
      </c>
      <c r="T35" s="49" t="str">
        <f t="shared" si="2"/>
        <v>&lt;br&gt;&lt;b&gt;SRH840 Professional Monitoring Headphones&lt;/b&gt;&lt;br&gt;Designed for professional audio engineers and musicians, the SRH840 Professional Monitoring Headphones from Shure are optimized for studio recording and critical listening.&lt;br&gt;&lt;br&gt;&lt;b&gt;Onyx Artist 1•2&lt;/b&gt;&lt;br&gt;Combining high-resolution 24-bit/192kHz converters with Mackie analog circuitry and Built-Like-A-Tank hardware design, the bus-powered Onyx Artist 12 is perfect for singer-songwriters, content creators, and mobile recording. The Artist 12 features an Onyx mic pre with phantom power and a ¼” line input with Hi-Z instrument switch for quick and easy recording. Plus, with zero-latency direct analog monitoring ensures you can always hear yourself in real time. With the Onyx Artist 12, you have the power to capture your performance and experience media with pristine fidelity at home or on the go. Your Creativity Without Limits – Onyx Series USB Audio Interfaces.&lt;br&gt;</v>
      </c>
      <c r="U35" s="151" t="str">
        <f t="shared" si="3"/>
        <v xml:space="preserve">This Bundle Contains: 1 SRH840 Professional Monitoring Headphones + 1 Onyx Artist 1•2 + 1 </v>
      </c>
      <c r="V35" s="150" t="s">
        <v>3283</v>
      </c>
      <c r="W35" s="150" t="s">
        <v>3303</v>
      </c>
      <c r="X35" s="52" t="str">
        <f t="shared" si="4"/>
        <v>This Bundle Contains: 1 Shure SRH840 Professional Monitoring Headphones + 1 Mackie Onyx Artist 1•2 &lt;br&gt;&lt;b&gt;SRH840 Professional Monitoring Headphones&lt;/b&gt;&lt;br&gt;Designed for professional audio engineers and musicians, the SRH840 Professional Monitoring Headphones from Shure are optimized for studio recording and critical listening.&lt;br&gt;&lt;br&gt;&lt;b&gt;Onyx Artist 1•2&lt;/b&gt;&lt;br&gt;Combining high-resolution 24-bit/192kHz converters with Mackie analog circuitry and Built-Like-A-Tank hardware design, the bus-powered Onyx Artist 12 is perfect for singer-songwriters, content creators, and mobile recording. The Artist 12 features an Onyx mic pre with phantom power and a ¼” line input with Hi-Z instrument switch for quick and easy recording. Plus, with zero-latency direct analog monitoring ensures you can always hear yourself in real time. With the Onyx Artist 12, you have the power to capture your performance and experience media with pristine fidelity at home or on the go. Your Creativity Without Limits – Onyx Series USB Audio Interfaces.&lt;br&gt;</v>
      </c>
      <c r="Y35" s="150" t="s">
        <v>3324</v>
      </c>
    </row>
    <row r="36" spans="1:25">
      <c r="A36" s="150" t="s">
        <v>3241</v>
      </c>
      <c r="B36" s="110" t="s">
        <v>3197</v>
      </c>
      <c r="C36" s="150" t="s">
        <v>3198</v>
      </c>
      <c r="D36" s="150">
        <v>299</v>
      </c>
      <c r="E36" s="110" t="s">
        <v>3235</v>
      </c>
      <c r="F36" s="150" t="s">
        <v>3236</v>
      </c>
      <c r="G36" s="150">
        <v>179.99</v>
      </c>
      <c r="H36" s="150"/>
      <c r="I36" s="150"/>
      <c r="J36" s="150"/>
      <c r="K36" s="150"/>
      <c r="L36" s="150"/>
      <c r="M36" s="150"/>
      <c r="N36" s="150"/>
      <c r="O36" s="150"/>
      <c r="P36" s="150"/>
      <c r="Q36" s="153" t="str">
        <f t="shared" si="0"/>
        <v xml:space="preserve">SRH940 Professional Reference Headphones  + Onyx Producer 2•2 +  + </v>
      </c>
      <c r="R36" s="150" t="s">
        <v>3263</v>
      </c>
      <c r="S36" s="150">
        <f t="shared" si="1"/>
        <v>478.99</v>
      </c>
      <c r="T36" s="151" t="str">
        <f t="shared" si="2"/>
        <v xml:space="preserve">&lt;br&gt;&lt;b&gt;SRH940 Professional Reference Headphones&lt;/b&gt;&lt;br&gt;Designed for professional audio engineers and in-studio talent, SRH940 Headphones from Shure deliver accurate response across the entire audio spectrum for smooth high-end extension with tight bass.&lt;br&gt;&lt;br&gt;&lt;b&gt;Onyx Producer 2•2&lt;/b&gt;&lt;br&gt;Combining high-resolution 24-bit/192kHz converters with premium Mackie analog circuitry and Built-Like-A-Tank hardware design, the bus-powered Onyx Series USB Audio Interfaces give you the power to capture your best performance and experience media with pristine fidelity at home or on the go. Perfect for singer-songwriters and content creators, the The Onyx Producer 22 expands the versatility with dual Onyx mic pres and MIDI I/O for controllers, synthesizers and more.&lt;br&gt; </v>
      </c>
      <c r="U36" s="151" t="str">
        <f t="shared" si="3"/>
        <v xml:space="preserve">This Bundle Contains: 1 SRH940 Professional Reference Headphones  + 1 Onyx Producer 2•2 + 1 </v>
      </c>
      <c r="V36" s="150" t="s">
        <v>3282</v>
      </c>
      <c r="W36" s="150" t="s">
        <v>3304</v>
      </c>
      <c r="X36" s="152" t="str">
        <f t="shared" si="4"/>
        <v xml:space="preserve">This Bundle Contains: 1 Shure SRH940 Professional Reference Headphones  + 1 Mackie Onyx Producer 2•2&lt;br&gt;&lt;b&gt;SRH940 Professional Reference Headphones&lt;/b&gt;&lt;br&gt;Designed for professional audio engineers and in-studio talent, SRH940 Headphones from Shure deliver accurate response across the entire audio spectrum for smooth high-end extension with tight bass.&lt;br&gt;&lt;br&gt;&lt;b&gt;Onyx Producer 2•2&lt;/b&gt;&lt;br&gt;Combining high-resolution 24-bit/192kHz converters with premium Mackie analog circuitry and Built-Like-A-Tank hardware design, the bus-powered Onyx Series USB Audio Interfaces give you the power to capture your best performance and experience media with pristine fidelity at home or on the go. Perfect for singer-songwriters and content creators, the The Onyx Producer 22 expands the versatility with dual Onyx mic pres and MIDI I/O for controllers, synthesizers and more.&lt;br&gt; </v>
      </c>
      <c r="Y36" s="150" t="s">
        <v>3325</v>
      </c>
    </row>
    <row r="37" spans="1:25">
      <c r="A37" s="150" t="s">
        <v>3242</v>
      </c>
      <c r="B37" s="110" t="s">
        <v>3201</v>
      </c>
      <c r="C37" s="150" t="s">
        <v>3202</v>
      </c>
      <c r="D37" s="150">
        <v>99</v>
      </c>
      <c r="E37" s="110" t="s">
        <v>3238</v>
      </c>
      <c r="F37" s="150" t="s">
        <v>3239</v>
      </c>
      <c r="G37" s="150">
        <v>199.99</v>
      </c>
      <c r="H37" s="150"/>
      <c r="I37" s="110" t="s">
        <v>3191</v>
      </c>
      <c r="J37" s="150" t="s">
        <v>3192</v>
      </c>
      <c r="K37" s="150">
        <v>159</v>
      </c>
      <c r="L37" s="150"/>
      <c r="M37" s="150"/>
      <c r="N37" s="150"/>
      <c r="O37" s="150"/>
      <c r="P37" s="150"/>
      <c r="Q37" s="51" t="str">
        <f t="shared" si="0"/>
        <v xml:space="preserve">SRH440 Professional Studio Headphones + Mackie CR Series Studio Monitor (CR5-X) + BETA 58A Dynamic Vocal Microphone + </v>
      </c>
      <c r="R37" s="150" t="s">
        <v>3262</v>
      </c>
      <c r="S37" s="48">
        <f t="shared" si="1"/>
        <v>457.99</v>
      </c>
      <c r="T37" s="49" t="str">
        <f t="shared" si="2"/>
        <v>&lt;br&gt;&lt;b&gt;SRH440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range.&lt;br&gt;&lt;br&gt;&lt;b&gt;&lt;/b&gt;&lt;br&gt;CR Series Creative Reference Multimedia Monitors offer studio-quality sound with cosmetics that compliment any desk whether you’re making music, creating content, or just relaxing to your favorite tunes. CR5-X 5” monitors feature a sleek design with a brushed-metal panel and distinct outline. Convenient front panel headphone out and volume control make daily use easy. Flexible rear panel inputs include balanced 1/4" TRS, 1/8” Stereo, and RCA. High-quality cables are included in the box to get you up and running quickly. Upgrade your listening experience with Mackie CR5-X monitors.&lt;br&gt;&lt;br&gt;&lt;b&gt;BETA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v>
      </c>
      <c r="U37" s="151" t="str">
        <f t="shared" si="3"/>
        <v>This Bundle Contains: 1 SRH440 Professional Studio Headphones + 1 Mackie CR Series Studio Monitor (CR5-X) + 1 BETA 58A Dynamic Vocal Microphone</v>
      </c>
      <c r="V37" s="150" t="s">
        <v>3284</v>
      </c>
      <c r="W37" s="150" t="s">
        <v>3305</v>
      </c>
      <c r="X37" s="52" t="str">
        <f t="shared" si="4"/>
        <v>This Bundle Contains: 1 Shure SRH440 Professional Studio Headphones + 1 Mackie CR Series Studio Monitor (CR5-X) + 1 Shure BETA 58A Dynamic Vocal Microphone&lt;br&gt;&lt;b&gt;SRH440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range.&lt;br&gt;&lt;br&gt;&lt;b&gt;&lt;/b&gt;&lt;br&gt;CR Series Creative Reference Multimedia Monitors offer studio-quality sound with cosmetics that compliment any desk whether you’re making music, creating content, or just relaxing to your favorite tunes. CR5-X 5” monitors feature a sleek design with a brushed-metal panel and distinct outline. Convenient front panel headphone out and volume control make daily use easy. Flexible rear panel inputs include balanced 1/4" TRS, 1/8” Stereo, and RCA. High-quality cables are included in the box to get you up and running quickly. Upgrade your listening experience with Mackie CR5-X monitors.&lt;br&gt;&lt;br&gt;&lt;b&gt;BETA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v>
      </c>
      <c r="Y37" s="150" t="s">
        <v>3326</v>
      </c>
    </row>
    <row r="38" spans="1:25" s="40" customFormat="1">
      <c r="A38" s="16" t="s">
        <v>4425</v>
      </c>
      <c r="B38" s="16" t="s">
        <v>3191</v>
      </c>
      <c r="C38" s="16" t="s">
        <v>3192</v>
      </c>
      <c r="D38" s="16">
        <v>159</v>
      </c>
      <c r="E38" s="40" t="s">
        <v>4408</v>
      </c>
      <c r="F38" s="40" t="s">
        <v>4409</v>
      </c>
      <c r="G38" s="40">
        <v>499</v>
      </c>
      <c r="H38" s="16"/>
      <c r="I38" s="16"/>
      <c r="J38" s="16"/>
      <c r="K38" s="16"/>
      <c r="L38" s="16"/>
      <c r="M38" s="16"/>
      <c r="N38" s="16"/>
      <c r="O38" s="16"/>
      <c r="P38" s="16"/>
      <c r="Q38" s="16" t="str">
        <f t="shared" si="0"/>
        <v xml:space="preserve">BETA 58A Dynamic Vocal Microphone + Universal Audio Arrow +  + </v>
      </c>
      <c r="R38" s="16" t="s">
        <v>4435</v>
      </c>
      <c r="S38" s="16">
        <f t="shared" si="1"/>
        <v>658</v>
      </c>
      <c r="T38" s="191" t="str">
        <f t="shared" si="2"/>
        <v>&lt;br&gt;&lt;b&gt;BETA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microphone.&lt;br&gt;&lt;br&gt;&lt;b&gt;Universal Audio Arrow&lt;/b&gt;&lt;br&gt;Sharpen your recordings into records - with genuine UA audio conversion and a studio full of classic vocal, guitar, and mixing tools. Featuring class-leading Universal Audio conversion, two unison mic preamps, and a suite of built-in effects, ARROW puts album-quality recording on your desktop. This 2x4 Thunderbolt 3 bus-powered audio interface for Mac and Windows includes a generous collection of UAD plug-ins to record vocals and guitars with near-zero latency, and acclaimed UAD mix tools like classic compressors, EBS, and reverbs. Arrow’s proprietary unison technology gives you the tone and feel of world’s most sought-after tube and transformer-based preamps, including authentic licensed mic preamp and guitar amp emulations from Neve, API, Fender, and Marshall - Complete with their signature impedance, gain stage sweet spots, and component-level circuit behaviors.&lt;br&gt;</v>
      </c>
      <c r="U38" s="191" t="str">
        <f t="shared" si="3"/>
        <v xml:space="preserve">This Bundle Contains: 1 BETA 58A Dynamic Vocal Microphone + 1 Universal Audio Arrow + 1 </v>
      </c>
      <c r="V38" s="16" t="s">
        <v>4443</v>
      </c>
      <c r="W38" s="16" t="s">
        <v>4451</v>
      </c>
      <c r="X38" s="93" t="str">
        <f t="shared" si="4"/>
        <v>This Bundle Contains: 1 BETA 58A Dynamic Vocal Microphone + 1 Universal Audio Arrow&lt;br&gt;&lt;b&gt;BETA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microphone.&lt;br&gt;&lt;br&gt;&lt;b&gt;Universal Audio Arrow&lt;/b&gt;&lt;br&gt;Sharpen your recordings into records - with genuine UA audio conversion and a studio full of classic vocal, guitar, and mixing tools. Featuring class-leading Universal Audio conversion, two unison mic preamps, and a suite of built-in effects, ARROW puts album-quality recording on your desktop. This 2x4 Thunderbolt 3 bus-powered audio interface for Mac and Windows includes a generous collection of UAD plug-ins to record vocals and guitars with near-zero latency, and acclaimed UAD mix tools like classic compressors, EBS, and reverbs. Arrow’s proprietary unison technology gives you the tone and feel of world’s most sought-after tube and transformer-based preamps, including authentic licensed mic preamp and guitar amp emulations from Neve, API, Fender, and Marshall - Complete with their signature impedance, gain stage sweet spots, and component-level circuit behaviors.&lt;br&gt;</v>
      </c>
      <c r="Y38" s="16" t="s">
        <v>4459</v>
      </c>
    </row>
    <row r="39" spans="1:25">
      <c r="A39" s="208" t="s">
        <v>4426</v>
      </c>
      <c r="B39" s="209" t="s">
        <v>3193</v>
      </c>
      <c r="C39" s="208" t="s">
        <v>3196</v>
      </c>
      <c r="D39" s="208">
        <v>249</v>
      </c>
      <c r="E39" s="210" t="s">
        <v>4410</v>
      </c>
      <c r="F39" s="207" t="s">
        <v>4411</v>
      </c>
      <c r="G39" s="207">
        <v>899</v>
      </c>
      <c r="H39" s="150"/>
      <c r="I39" s="150"/>
      <c r="J39" s="150"/>
      <c r="K39" s="150"/>
      <c r="L39" s="150"/>
      <c r="M39" s="150"/>
      <c r="N39" s="150"/>
      <c r="O39" s="150"/>
      <c r="P39" s="150"/>
      <c r="Q39" s="51" t="str">
        <f t="shared" si="0"/>
        <v xml:space="preserve">BETA 87A Vocal Microphone + Universal Audio Apollo Twin X +  + </v>
      </c>
      <c r="R39" s="150" t="s">
        <v>4436</v>
      </c>
      <c r="S39" s="48">
        <f t="shared" si="1"/>
        <v>1148</v>
      </c>
      <c r="T39" s="49"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Twin X&lt;/b&gt;&lt;br&gt;THE NEW APOLLO TWIN X: ELITE AUDIO CONVERSION AND UNISON PREAMPS ON YOUR DESKTOP. Apollo Twin X delivers elite-class A/D and D/A conversion, two Unison-enabled preamps, and DUO or QUAD Core realtime UAD plug-in processing — all in a sleek desktop Thunderbolt 3 audio interface for Mac and Windows. Built upon Universal Audio's 60-year heritage of audio craftsmanship, Apollo Twin X confidently outperforms everything in its class, with 127 dB D/A dynamic range and an included bundle of acclaimed UAD analog emulation plug-ins, giving you a fully-stocked analog studio, right on your desktop. &lt;br&gt;</v>
      </c>
      <c r="U39" s="151" t="str">
        <f t="shared" si="3"/>
        <v xml:space="preserve">This Bundle Contains: 1 BETA 87A Vocal Microphone + 1 Universal Audio Apollo Twin X + 1 </v>
      </c>
      <c r="V39" s="150" t="s">
        <v>4444</v>
      </c>
      <c r="W39" s="150" t="s">
        <v>4452</v>
      </c>
      <c r="X39" s="52" t="str">
        <f t="shared" si="4"/>
        <v>This Bundle Contains: 1 BETA 87A Vocal Microphone + 1 Universal Audio Apollo Twin X &lt;br&gt;&lt;b&gt;BETA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Twin X&lt;/b&gt;&lt;br&gt;THE NEW APOLLO TWIN X: ELITE AUDIO CONVERSION AND UNISON PREAMPS ON YOUR DESKTOP. Apollo Twin X delivers elite-class A/D and D/A conversion, two Unison-enabled preamps, and DUO or QUAD Core realtime UAD plug-in processing — all in a sleek desktop Thunderbolt 3 audio interface for Mac and Windows. Built upon Universal Audio's 60-year heritage of audio craftsmanship, Apollo Twin X confidently outperforms everything in its class, with 127 dB D/A dynamic range and an included bundle of acclaimed UAD analog emulation plug-ins, giving you a fully-stocked analog studio, right on your desktop. &lt;br&gt;</v>
      </c>
      <c r="Y39" s="150" t="s">
        <v>4460</v>
      </c>
    </row>
    <row r="40" spans="1:25">
      <c r="A40" s="208" t="s">
        <v>4427</v>
      </c>
      <c r="B40" s="209" t="s">
        <v>3193</v>
      </c>
      <c r="C40" s="208" t="s">
        <v>3196</v>
      </c>
      <c r="D40" s="208">
        <v>249</v>
      </c>
      <c r="E40" s="210" t="s">
        <v>4412</v>
      </c>
      <c r="F40" s="207" t="s">
        <v>4413</v>
      </c>
      <c r="G40" s="207">
        <v>1799</v>
      </c>
      <c r="H40" s="150"/>
      <c r="I40" s="150"/>
      <c r="J40" s="150"/>
      <c r="K40" s="150"/>
      <c r="L40" s="150"/>
      <c r="M40" s="150"/>
      <c r="N40" s="150"/>
      <c r="O40" s="150"/>
      <c r="P40" s="150"/>
      <c r="Q40" s="153" t="str">
        <f t="shared" si="0"/>
        <v xml:space="preserve">BETA 87A Vocal Microphone + Universal Audio Apollo x4 +  + </v>
      </c>
      <c r="R40" s="150" t="s">
        <v>4438</v>
      </c>
      <c r="S40" s="150">
        <f t="shared" si="1"/>
        <v>2048</v>
      </c>
      <c r="T40" s="151"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x4&lt;/b&gt;&lt;br&gt;If you want legendary UA sound quality and processing but feel that Apollo X interfaces are beyond your reach, think again! The Universal Audio Apollo x4’s performance rivals its larger brethren, but eschews extraneous features like 5.1 surround monitoring and +24dBu operation for a streamlined, desktop design that’s tailor-made for project studios. &lt;br&gt;</v>
      </c>
      <c r="U40" s="151" t="str">
        <f t="shared" si="3"/>
        <v xml:space="preserve">This Bundle Contains: 1 BETA 87A Vocal Microphone + 1 Universal Audio Apollo x4 + 1 </v>
      </c>
      <c r="V40" s="150" t="s">
        <v>4445</v>
      </c>
      <c r="W40" s="150" t="s">
        <v>4453</v>
      </c>
      <c r="X40" s="152" t="str">
        <f t="shared" si="4"/>
        <v>This Bundle Contains: 1 BETA 87A Vocal Microphone + 1 Universal Audio Apollo x4&lt;br&gt;&lt;b&gt;BETA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x4&lt;/b&gt;&lt;br&gt;If you want legendary UA sound quality and processing but feel that Apollo X interfaces are beyond your reach, think again! The Universal Audio Apollo x4’s performance rivals its larger brethren, but eschews extraneous features like 5.1 surround monitoring and +24dBu operation for a streamlined, desktop design that’s tailor-made for project studios. &lt;br&gt;</v>
      </c>
      <c r="Y40" s="150" t="s">
        <v>4461</v>
      </c>
    </row>
    <row r="41" spans="1:25">
      <c r="A41" s="208" t="s">
        <v>4428</v>
      </c>
      <c r="B41" s="209" t="s">
        <v>3193</v>
      </c>
      <c r="C41" s="208" t="s">
        <v>3196</v>
      </c>
      <c r="D41" s="208">
        <v>249</v>
      </c>
      <c r="E41" s="210" t="s">
        <v>4414</v>
      </c>
      <c r="F41" s="207" t="s">
        <v>4415</v>
      </c>
      <c r="G41" s="207">
        <v>2199</v>
      </c>
      <c r="H41" s="150"/>
      <c r="I41" s="150"/>
      <c r="J41" s="150"/>
      <c r="K41" s="150"/>
      <c r="L41" s="150"/>
      <c r="M41" s="150"/>
      <c r="N41" s="150"/>
      <c r="O41" s="150"/>
      <c r="P41" s="150"/>
      <c r="Q41" s="51" t="str">
        <f t="shared" si="0"/>
        <v xml:space="preserve">BETA 87A Vocal Microphone + Universal Audio Apollo x6 +  + </v>
      </c>
      <c r="R41" s="150" t="s">
        <v>4439</v>
      </c>
      <c r="S41" s="48">
        <f t="shared" si="1"/>
        <v>2448</v>
      </c>
      <c r="T41" s="49" t="str">
        <f t="shared" si="2"/>
        <v>&lt;br&gt;&lt;b&gt;BETA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x6&lt;/b&gt;&lt;br&gt;16-in/22-out, 24-bit/192kHz, Thunderbolt 3 Audio Interface with 6-core HEXA Core Processor, Elite-class AD/DA Conversion, Dual Crystal Clocking, 2 Unison Preamps, +24dBu Operation, Talkback, 5.1 Surround Support, LUNA Compatibility, and Realtime Analog Classics Plus Plug-in Package - Mac/PC AAX 64, VST, AU, RTAS&lt;br&gt;</v>
      </c>
      <c r="U41" s="151" t="str">
        <f t="shared" si="3"/>
        <v xml:space="preserve">This Bundle Contains: 1 BETA 87A Vocal Microphone + 1 Universal Audio Apollo x6 + 1 </v>
      </c>
      <c r="V41" s="150" t="s">
        <v>4446</v>
      </c>
      <c r="W41" s="150" t="s">
        <v>4454</v>
      </c>
      <c r="X41" s="52" t="str">
        <f t="shared" si="4"/>
        <v>This Bundle Contains: 1 BETA 87A Vocal Microphone + 1 Universal Audio Apollo x6&lt;br&gt;&lt;b&gt;BETA 87A Vocal Microphone&lt;/b&gt;&lt;br&gt;he Shure BETA 87A is a premium quality supercardioid hand-held electret condenser vocal microphone with exceptionally smooth frequency response and high sound pressure level capability. Used for professional sound reinforcement, broadcasting, and studio recording applications, the Beta 87A combines superb performance with the ruggedness needed for touring and field production.&lt;br&gt;&lt;br&gt;&lt;b&gt;Universal Audio Apollo x6&lt;/b&gt;&lt;br&gt;16-in/22-out, 24-bit/192kHz, Thunderbolt 3 Audio Interface with 6-core HEXA Core Processor, Elite-class AD/DA Conversion, Dual Crystal Clocking, 2 Unison Preamps, +24dBu Operation, Talkback, 5.1 Surround Support, LUNA Compatibility, and Realtime Analog Classics Plus Plug-in Package - Mac/PC AAX 64, VST, AU, RTAS&lt;br&gt;</v>
      </c>
      <c r="Y41" s="150" t="s">
        <v>4462</v>
      </c>
    </row>
    <row r="42" spans="1:25">
      <c r="A42" s="208" t="s">
        <v>4429</v>
      </c>
      <c r="B42" s="209" t="s">
        <v>3203</v>
      </c>
      <c r="C42" s="208" t="s">
        <v>3204</v>
      </c>
      <c r="D42" s="208">
        <v>399</v>
      </c>
      <c r="E42" s="210" t="s">
        <v>4416</v>
      </c>
      <c r="F42" s="207" t="s">
        <v>4417</v>
      </c>
      <c r="G42" s="207">
        <v>2699</v>
      </c>
      <c r="H42" s="150"/>
      <c r="I42" s="150"/>
      <c r="J42" s="150"/>
      <c r="K42" s="150"/>
      <c r="L42" s="150"/>
      <c r="M42" s="150"/>
      <c r="N42" s="150"/>
      <c r="O42" s="150"/>
      <c r="P42" s="150"/>
      <c r="Q42" s="153" t="str">
        <f t="shared" si="0"/>
        <v xml:space="preserve">SM7B Vocal Microphone + Universal Audio Apollo x8 +  + </v>
      </c>
      <c r="R42" s="150" t="s">
        <v>4440</v>
      </c>
      <c r="S42" s="150">
        <f t="shared" si="1"/>
        <v>3098</v>
      </c>
      <c r="T42" s="151"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listener.&lt;br&gt;&lt;br&gt;&lt;b&gt;Universal Audio Apollo x8&lt;/b&gt;&lt;br&gt;18-in/24-out, 24-bit/192kHz, Thunderbolt 3 Audio Interface with 6-core HEXA Core Processor, Elite-class AD/DA Conversion, Dual Crystal Clocking, 4 Unison Preamps, +24dBu Operation, Talkback, 7.1 Surround Support, LUNA Compatibility, and Realtime Analog Classics Plus Plug-in Package - Mac/PC AAX 64, VST, AU, RTAS&lt;br&gt;</v>
      </c>
      <c r="U42" s="151" t="str">
        <f t="shared" si="3"/>
        <v xml:space="preserve">This Bundle Contains: 1 SM7B Vocal Microphone + 1 Universal Audio Apollo x8 + 1 </v>
      </c>
      <c r="V42" s="150" t="s">
        <v>4447</v>
      </c>
      <c r="W42" s="150" t="s">
        <v>4455</v>
      </c>
      <c r="X42" s="152" t="str">
        <f t="shared" si="4"/>
        <v>This Bundle Contains: 1 SM7B Vocal Microphone + 1 Universal Audio Apollo x8&lt;br&gt;&lt;b&gt;SM7B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listener.&lt;br&gt;&lt;br&gt;&lt;b&gt;Universal Audio Apollo x8&lt;/b&gt;&lt;br&gt;18-in/24-out, 24-bit/192kHz, Thunderbolt 3 Audio Interface with 6-core HEXA Core Processor, Elite-class AD/DA Conversion, Dual Crystal Clocking, 4 Unison Preamps, +24dBu Operation, Talkback, 7.1 Surround Support, LUNA Compatibility, and Realtime Analog Classics Plus Plug-in Package - Mac/PC AAX 64, VST, AU, RTAS&lt;br&gt;</v>
      </c>
      <c r="Y42" s="150" t="s">
        <v>4463</v>
      </c>
    </row>
    <row r="43" spans="1:25">
      <c r="A43" s="208" t="s">
        <v>4430</v>
      </c>
      <c r="B43" s="209" t="s">
        <v>3211</v>
      </c>
      <c r="C43" s="208" t="s">
        <v>3212</v>
      </c>
      <c r="D43" s="208">
        <v>2695</v>
      </c>
      <c r="E43" s="210" t="s">
        <v>4418</v>
      </c>
      <c r="F43" s="207" t="s">
        <v>4419</v>
      </c>
      <c r="G43" s="207">
        <v>3299</v>
      </c>
      <c r="H43" s="150"/>
      <c r="I43" s="150"/>
      <c r="J43" s="150"/>
      <c r="K43" s="150"/>
      <c r="L43" s="150"/>
      <c r="M43" s="150"/>
      <c r="N43" s="150"/>
      <c r="O43" s="150"/>
      <c r="P43" s="150"/>
      <c r="Q43" s="51" t="str">
        <f t="shared" si="0"/>
        <v xml:space="preserve">KSM353/ED Bi-directional ribbon microphone + Universal Audio Apollo x8p +  + </v>
      </c>
      <c r="R43" s="150" t="s">
        <v>4441</v>
      </c>
      <c r="S43" s="48">
        <f t="shared" si="1"/>
        <v>5994</v>
      </c>
      <c r="T43" s="49" t="str">
        <f t="shared" si="2"/>
        <v>&lt;br&gt;&lt;b&gt;KSM353/ED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performances.&lt;br&gt;&lt;br&gt;&lt;b&gt;Universal Audio Apollo x8p&lt;/b&gt;&lt;br&gt;16-in/22-out, 24-bit/192kHz, Thunderbolt 3 Audio Interface with 6-core HEXA Core Processor, Elite-class AD/DA Conversion, Dual Crystal Clocking, 8 Unison Preamps, +24dBu Operation, Talkback, 7.1 Surround Support, LUNA Compatibility, and Realtime Analog Classics Plus Plug-in Package - Mac/PC AAX 64, VST, AU, RTAS&lt;br&gt;</v>
      </c>
      <c r="U43" s="151" t="str">
        <f t="shared" si="3"/>
        <v xml:space="preserve">This Bundle Contains: 1 KSM353/ED Bi-directional ribbon microphone + 1 Universal Audio Apollo x8p + 1 </v>
      </c>
      <c r="V43" s="150" t="s">
        <v>4448</v>
      </c>
      <c r="W43" s="150" t="s">
        <v>4456</v>
      </c>
      <c r="X43" s="52" t="str">
        <f t="shared" si="4"/>
        <v>This Bundle Contains: 1 KSM353/ED Bi-directional ribbon microphone + 1 Universal Audio Apollo x8p&lt;br&gt;&lt;b&gt;KSM353/ED Bi-directional ribbon microphone&lt;/b&gt;&lt;br&gt;The KSM353/ED is a premium bi-directional ribbon microphone crafted for pristine audio in studio and concert hall applications. Proprietary Roswellite technology provides revolutionary ribbon resilience and durability under extreme conditions. Assembled from state-of-the art transducers, transformers, and metals as the pinnacle of Shure quality for prestigious vocal and acoustic performances.&lt;br&gt;&lt;br&gt;&lt;b&gt;Universal Audio Apollo x8p&lt;/b&gt;&lt;br&gt;16-in/22-out, 24-bit/192kHz, Thunderbolt 3 Audio Interface with 6-core HEXA Core Processor, Elite-class AD/DA Conversion, Dual Crystal Clocking, 8 Unison Preamps, +24dBu Operation, Talkback, 7.1 Surround Support, LUNA Compatibility, and Realtime Analog Classics Plus Plug-in Package - Mac/PC AAX 64, VST, AU, RTAS&lt;br&gt;</v>
      </c>
      <c r="Y43" s="150" t="s">
        <v>4464</v>
      </c>
    </row>
    <row r="44" spans="1:25">
      <c r="A44" s="150" t="s">
        <v>4431</v>
      </c>
      <c r="B44" s="209" t="s">
        <v>3203</v>
      </c>
      <c r="C44" s="208" t="s">
        <v>3204</v>
      </c>
      <c r="D44" s="208">
        <v>399</v>
      </c>
      <c r="E44" s="209" t="s">
        <v>3201</v>
      </c>
      <c r="F44" s="208" t="s">
        <v>3202</v>
      </c>
      <c r="G44" s="208">
        <v>99</v>
      </c>
      <c r="H44" s="150"/>
      <c r="I44" s="210" t="s">
        <v>4421</v>
      </c>
      <c r="J44" s="207" t="s">
        <v>4422</v>
      </c>
      <c r="K44" s="207">
        <v>1095</v>
      </c>
      <c r="L44" s="150"/>
      <c r="M44" s="210" t="s">
        <v>4423</v>
      </c>
      <c r="N44" s="207" t="s">
        <v>4424</v>
      </c>
      <c r="O44" s="207">
        <v>299.99</v>
      </c>
      <c r="P44" s="150"/>
      <c r="Q44" s="153" t="str">
        <f t="shared" si="0"/>
        <v>SM7B Vocal Microphone + SRH440 Professional Studio Headphones + Roland VR-1HD AV Streaming Mixer + Logitech HD Pro Webcam C920</v>
      </c>
      <c r="R44" s="150" t="s">
        <v>4437</v>
      </c>
      <c r="S44" s="150">
        <f t="shared" si="1"/>
        <v>1892.99</v>
      </c>
      <c r="T44" s="151" t="str">
        <f t="shared" si="2"/>
        <v>&lt;br&gt;&lt;b&gt;SM7B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range.&lt;br&gt;&lt;br&gt;&lt;b&gt;Roland VR-1HD AV Streaming Mixer&lt;/b&gt;&lt;br&gt;If you’re a content creator seeking maximum engagement, livestreaming outperforms uploaded video by a significant margin; audiences are larger, watch for longer and post more comments. Roland’s VR-1HD lets you broadcast dynamic multi-camera livestreams, complete with amazing picture and sound that easily outshines ‘standard’ livestreams from a mobile phone or static webcam.&lt;br&gt;&lt;br&gt;&lt;b&gt;Logitech HD Pro Webcam C920, Widescreen Video Calling and Recording, 1080p Camera, Desktop or Laptop Webcam&lt;/b&gt;&lt;br&gt;With the Logitech HD Pro Webcam C920, you’ll be seen in more clarity and detail than ever before with Full HD 1080p video calling—the highest quality available. Enjoy vibrant, true to life video clips that capture the smallest details. No time to talk? Send the people you care about a Full HD video clip.&lt;br&gt;</v>
      </c>
      <c r="U44" s="151" t="str">
        <f xml:space="preserve"> "This Bundle Contains: 1 " &amp; B44 &amp; " + 1 " &amp;  E44 &amp; " + 1 " &amp;  I44 &amp; " + 1 " &amp; M44</f>
        <v>This Bundle Contains: 1 SM7B Vocal Microphone + 1 SRH440 Professional Studio Headphones + 1 Roland VR-1HD AV Streaming Mixer + 1 Logitech HD Pro Webcam C920</v>
      </c>
      <c r="V44" s="150" t="s">
        <v>4449</v>
      </c>
      <c r="W44" s="150" t="s">
        <v>4457</v>
      </c>
      <c r="X44" s="152" t="str">
        <f t="shared" si="4"/>
        <v>This Bundle Contains: 1 SM7B Vocal Microphone + 1 SRH440 Professional Studio Headphones + 1 Roland VR-1HD AV Streaming Mixer + 1 Logitech HD Pro Webcam C920&lt;br&gt;&lt;b&gt;SM7B Vocal Microphone&lt;/b&gt;&lt;br&gt;Whether it’s broadcast, podcast or recording, voices need to be handled with care. When purified and polished, every detail has more impact. That’s why the SM7B was built, to capture smooth, warm vocals that connect the speaker to the listener.&lt;br&gt;&lt;br&gt;&lt;b&gt;SRH440 Professional Studio Headphones&lt;/b&gt;&lt;br&gt;The SRH440 Professional Studio Headphones from Shure provide exceptional sound reproduction and comfort. Optimized for home and studio recording, SRH440 headphones reproduce accurate audio across an extended range.&lt;br&gt;&lt;br&gt;&lt;b&gt;Roland VR-1HD AV Streaming Mixer&lt;/b&gt;&lt;br&gt;If you’re a content creator seeking maximum engagement, livestreaming outperforms uploaded video by a significant margin; audiences are larger, watch for longer and post more comments. Roland’s VR-1HD lets you broadcast dynamic multi-camera livestreams, complete with amazing picture and sound that easily outshines ‘standard’ livestreams from a mobile phone or static webcam.&lt;br&gt;&lt;br&gt;&lt;b&gt;Logitech HD Pro Webcam C920, Widescreen Video Calling and Recording, 1080p Camera, Desktop or Laptop Webcam&lt;/b&gt;&lt;br&gt;With the Logitech HD Pro Webcam C920, you’ll be seen in more clarity and detail than ever before with Full HD 1080p video calling—the highest quality available. Enjoy vibrant, true to life video clips that capture the smallest details. No time to talk? Send the people you care about a Full HD video clip.&lt;br&gt;</v>
      </c>
      <c r="Y44" s="150" t="s">
        <v>4465</v>
      </c>
    </row>
    <row r="45" spans="1:25">
      <c r="A45" s="150" t="s">
        <v>4434</v>
      </c>
      <c r="B45" s="210" t="s">
        <v>4433</v>
      </c>
      <c r="C45" s="207" t="s">
        <v>4432</v>
      </c>
      <c r="D45" s="207">
        <v>129</v>
      </c>
      <c r="E45" s="209" t="s">
        <v>3191</v>
      </c>
      <c r="F45" s="208" t="s">
        <v>3192</v>
      </c>
      <c r="G45" s="208">
        <v>159</v>
      </c>
      <c r="H45" s="150"/>
      <c r="I45" s="150"/>
      <c r="J45" s="150"/>
      <c r="K45" s="150"/>
      <c r="L45" s="150"/>
      <c r="M45" s="150"/>
      <c r="N45" s="150"/>
      <c r="O45" s="150"/>
      <c r="P45" s="150"/>
      <c r="Q45" s="51" t="str">
        <f t="shared" si="0"/>
        <v xml:space="preserve">MVI Digital Audio Interface + BETA 58A Dynamic Vocal Microphone +  + </v>
      </c>
      <c r="R45" s="150" t="s">
        <v>4442</v>
      </c>
      <c r="S45" s="48">
        <f t="shared" si="1"/>
        <v>288</v>
      </c>
      <c r="T45" s="49" t="str">
        <f t="shared" si="2"/>
        <v>&lt;br&gt;&lt;b&gt;Shure MVI Digital Audio Interface&lt;/b&gt;&lt;br&gt;Digital audio interface connects a professional XLR microphone or 1/4" instrument output to a computer or mobile device. Features include 5 DSP preset modes for EQ, compression, limiter settings, gain control, mute, and volume, and phantom power.&lt;br&gt;&lt;br&gt;&lt;b&gt;BETA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v>
      </c>
      <c r="U45" s="151" t="str">
        <f t="shared" si="3"/>
        <v xml:space="preserve">This Bundle Contains: 1 MVI Digital Audio Interface + 1 BETA 58A Dynamic Vocal Microphone + 1 </v>
      </c>
      <c r="V45" s="150" t="s">
        <v>4450</v>
      </c>
      <c r="W45" s="150" t="s">
        <v>4458</v>
      </c>
      <c r="X45" s="52" t="str">
        <f t="shared" si="4"/>
        <v>This Bundle Contains: 1 MVI Digital Audio Interface + 1 BETA 58A Dynamic Vocal Microphone&lt;br&gt;&lt;b&gt;Shure MVI Digital Audio Interface&lt;/b&gt;&lt;br&gt;Digital audio interface connects a professional XLR microphone or 1/4" instrument output to a computer or mobile device. Features include 5 DSP preset modes for EQ, compression, limiter settings, gain control, mute, and volume, and phantom power.&lt;br&gt;&lt;br&gt;&lt;b&gt;BETA 58A Dynamic Vocal Microphone&lt;/b&gt;&lt;br&gt;Big sound. Full sound. Sophisticated sound. Is your mic living up to the power of your vocal? For decades, the BETA 58A has been through the ringer, pushing voice to the forefront on the biggest stages in the world. For sound that commands the attention of the entire crowd, this is your microphone.&lt;br&gt;</v>
      </c>
      <c r="Y45" s="150" t="s">
        <v>4466</v>
      </c>
    </row>
    <row r="46" spans="1:25">
      <c r="A46" s="150"/>
      <c r="B46" s="150"/>
      <c r="C46" s="150"/>
      <c r="D46" s="150"/>
      <c r="E46" s="150"/>
      <c r="F46" s="150"/>
      <c r="G46" s="150"/>
      <c r="H46" s="150"/>
      <c r="I46" s="150"/>
      <c r="J46" s="150"/>
      <c r="K46" s="150"/>
      <c r="L46" s="150"/>
      <c r="M46" s="150"/>
      <c r="N46" s="150"/>
      <c r="O46" s="150"/>
      <c r="P46" s="150"/>
      <c r="Q46" s="153" t="str">
        <f t="shared" si="0"/>
        <v xml:space="preserve"> +  +  + </v>
      </c>
      <c r="R46" s="150"/>
      <c r="S46" s="150">
        <f t="shared" si="1"/>
        <v>0</v>
      </c>
      <c r="T46" s="151" t="str">
        <f t="shared" si="2"/>
        <v/>
      </c>
      <c r="U46" s="151" t="str">
        <f t="shared" si="3"/>
        <v xml:space="preserve">This Bundle Contains: 1  + 1  + 1 </v>
      </c>
      <c r="V46" s="150"/>
      <c r="W46" s="150"/>
      <c r="X46" s="152" t="str">
        <f t="shared" si="4"/>
        <v/>
      </c>
      <c r="Y46" s="150"/>
    </row>
    <row r="47" spans="1:25">
      <c r="A47" s="150"/>
      <c r="B47" s="150"/>
      <c r="C47" s="150"/>
      <c r="D47" s="150"/>
      <c r="E47" s="150"/>
      <c r="F47" s="150"/>
      <c r="G47" s="150"/>
      <c r="H47" s="150"/>
      <c r="I47" s="150"/>
      <c r="J47" s="150"/>
      <c r="K47" s="150"/>
      <c r="L47" s="150"/>
      <c r="M47" s="150"/>
      <c r="N47" s="150"/>
      <c r="O47" s="150"/>
      <c r="P47" s="150"/>
      <c r="Q47" s="51" t="str">
        <f t="shared" si="0"/>
        <v xml:space="preserve"> +  +  + </v>
      </c>
      <c r="R47" s="150"/>
      <c r="S47" s="48">
        <f t="shared" si="1"/>
        <v>0</v>
      </c>
      <c r="T47" s="49" t="str">
        <f t="shared" si="2"/>
        <v/>
      </c>
      <c r="U47" s="151" t="str">
        <f t="shared" si="3"/>
        <v xml:space="preserve">This Bundle Contains: 1  + 1  + 1 </v>
      </c>
      <c r="V47" s="150"/>
      <c r="W47" s="150"/>
      <c r="X47" s="52" t="str">
        <f t="shared" si="4"/>
        <v/>
      </c>
      <c r="Y47" s="150"/>
    </row>
    <row r="48" spans="1:25">
      <c r="A48" s="150"/>
      <c r="B48" s="150"/>
      <c r="C48" s="150"/>
      <c r="D48" s="150"/>
      <c r="E48" s="150"/>
      <c r="F48" s="150"/>
      <c r="G48" s="150"/>
      <c r="H48" s="150"/>
      <c r="I48" s="150"/>
      <c r="J48" s="150"/>
      <c r="K48" s="150"/>
      <c r="L48" s="150"/>
      <c r="M48" s="150"/>
      <c r="N48" s="150"/>
      <c r="O48" s="150"/>
      <c r="P48" s="150"/>
      <c r="Q48" s="153" t="str">
        <f t="shared" si="0"/>
        <v xml:space="preserve"> +  +  + </v>
      </c>
      <c r="R48" s="150"/>
      <c r="S48" s="150">
        <f t="shared" si="1"/>
        <v>0</v>
      </c>
      <c r="T48" s="151" t="str">
        <f t="shared" si="2"/>
        <v/>
      </c>
      <c r="U48" s="151" t="str">
        <f t="shared" si="3"/>
        <v xml:space="preserve">This Bundle Contains: 1  + 1  + 1 </v>
      </c>
      <c r="V48" s="150"/>
      <c r="W48" s="150"/>
      <c r="X48" s="152" t="str">
        <f t="shared" si="4"/>
        <v/>
      </c>
      <c r="Y48" s="150"/>
    </row>
    <row r="49" spans="1:25">
      <c r="A49" s="150"/>
      <c r="B49" s="150"/>
      <c r="C49" s="150"/>
      <c r="D49" s="150"/>
      <c r="E49" s="150"/>
      <c r="F49" s="150"/>
      <c r="G49" s="150"/>
      <c r="H49" s="150"/>
      <c r="I49" s="150"/>
      <c r="J49" s="150"/>
      <c r="K49" s="150"/>
      <c r="L49" s="150"/>
      <c r="M49" s="150"/>
      <c r="N49" s="150"/>
      <c r="O49" s="150"/>
      <c r="P49" s="150"/>
      <c r="Q49" s="51" t="str">
        <f t="shared" si="0"/>
        <v xml:space="preserve"> +  +  + </v>
      </c>
      <c r="R49" s="150"/>
      <c r="S49" s="48">
        <f t="shared" si="1"/>
        <v>0</v>
      </c>
      <c r="T49" s="49" t="str">
        <f t="shared" si="2"/>
        <v/>
      </c>
      <c r="U49" s="151" t="str">
        <f t="shared" si="3"/>
        <v xml:space="preserve">This Bundle Contains: 1  + 1  + 1 </v>
      </c>
      <c r="V49" s="150"/>
      <c r="W49" s="150"/>
      <c r="X49" s="52" t="str">
        <f t="shared" si="4"/>
        <v/>
      </c>
      <c r="Y49" s="150"/>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6"/>
  <sheetViews>
    <sheetView workbookViewId="0">
      <pane xSplit="2" ySplit="3" topLeftCell="S4" activePane="bottomRight" state="frozen"/>
      <selection pane="topRight" activeCell="C1" sqref="C1"/>
      <selection pane="bottomLeft" activeCell="A4" sqref="A4"/>
      <selection pane="bottomRight" activeCell="C4" sqref="C4"/>
    </sheetView>
  </sheetViews>
  <sheetFormatPr defaultRowHeight="14.25"/>
  <cols>
    <col min="3" max="3" width="20.19921875" customWidth="1"/>
    <col min="9" max="9" width="1.1328125" customWidth="1"/>
    <col min="13" max="17" width="1.19921875" customWidth="1"/>
    <col min="19" max="19" width="56.53125" customWidth="1"/>
  </cols>
  <sheetData>
    <row r="1" spans="2: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204" t="s">
        <v>302</v>
      </c>
      <c r="Y1" s="18" t="s">
        <v>433</v>
      </c>
      <c r="Z1" s="204"/>
      <c r="AA1" s="204"/>
      <c r="AB1" s="204"/>
    </row>
    <row r="2" spans="2:28" s="202" customFormat="1">
      <c r="B2" s="202" t="s">
        <v>485</v>
      </c>
      <c r="C2" s="43" t="s">
        <v>464</v>
      </c>
      <c r="D2" s="14" t="s">
        <v>465</v>
      </c>
      <c r="E2" s="202">
        <v>224.99</v>
      </c>
      <c r="F2" s="44" t="s">
        <v>467</v>
      </c>
      <c r="G2" s="151" t="s">
        <v>468</v>
      </c>
      <c r="H2" s="150">
        <v>79.989999999999995</v>
      </c>
      <c r="I2" s="202" t="s">
        <v>488</v>
      </c>
      <c r="R2" s="204" t="str">
        <f t="shared" ref="R2:R16" si="0">C2 &amp; " + " &amp; F2 &amp; " + " &amp; J2 &amp; " + " &amp; N2</f>
        <v xml:space="preserve">ecobee3 lite Smart Thermostat, 2nd Gen, Black + ecobee SmartSensor 2 Pack, White +  + </v>
      </c>
      <c r="S2" s="202" t="s">
        <v>1625</v>
      </c>
      <c r="T2" s="150">
        <f t="shared" ref="T2:T16" si="1">E2+H2+L2+P2</f>
        <v>304.98</v>
      </c>
      <c r="U2" s="151" t="str">
        <f t="shared" ref="U2:U16"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151" t="str">
        <f t="shared" ref="V2:V16" si="3" xml:space="preserve"> "This Bundle Contains: 1 " &amp; C2 &amp; " + 1 " &amp;  F2 &amp; " + 1 " &amp;  J2</f>
        <v xml:space="preserve">This Bundle Contains: 1 ecobee3 lite Smart Thermostat, 2nd Gen, Black + 1 ecobee SmartSensor 2 Pack, White + 1 </v>
      </c>
      <c r="W2" s="202" t="s">
        <v>494</v>
      </c>
      <c r="X2" s="202" t="s">
        <v>503</v>
      </c>
      <c r="Y2" s="152" t="str">
        <f t="shared" ref="Y2:Y16" si="4">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s="202" t="s">
        <v>512</v>
      </c>
    </row>
    <row r="3" spans="2:28" s="45" customFormat="1">
      <c r="B3" s="45" t="s">
        <v>486</v>
      </c>
      <c r="C3" s="46" t="s">
        <v>464</v>
      </c>
      <c r="D3" s="47" t="s">
        <v>465</v>
      </c>
      <c r="E3" s="45">
        <v>224.99</v>
      </c>
      <c r="F3" s="48" t="s">
        <v>471</v>
      </c>
      <c r="G3" s="49" t="s">
        <v>470</v>
      </c>
      <c r="H3" s="48">
        <v>79.989999999999995</v>
      </c>
      <c r="I3" s="50" t="s">
        <v>489</v>
      </c>
      <c r="R3" s="51" t="str">
        <f t="shared" si="0"/>
        <v xml:space="preserve">ecobee3 lite Smart Thermostat, 2nd Gen, Black + ecobee Room Sensor 2 Pack with Stands +  + </v>
      </c>
      <c r="S3" s="45" t="s">
        <v>1626</v>
      </c>
      <c r="T3" s="48">
        <f t="shared" si="1"/>
        <v>304.98</v>
      </c>
      <c r="U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151" t="str">
        <f t="shared" si="3"/>
        <v xml:space="preserve">This Bundle Contains: 1 ecobee3 lite Smart Thermostat, 2nd Gen, Black + 1 ecobee Room Sensor 2 Pack with Stands + 1 </v>
      </c>
      <c r="W3" s="45" t="s">
        <v>495</v>
      </c>
      <c r="X3" s="45" t="s">
        <v>504</v>
      </c>
      <c r="Y3" s="52" t="str">
        <f t="shared" si="4"/>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2:28">
      <c r="B4" t="s">
        <v>4354</v>
      </c>
      <c r="C4" s="32" t="s">
        <v>1995</v>
      </c>
      <c r="D4" s="70" t="s">
        <v>1996</v>
      </c>
      <c r="E4" s="32">
        <v>59.99</v>
      </c>
      <c r="F4" s="110" t="s">
        <v>2003</v>
      </c>
      <c r="G4" s="194" t="s">
        <v>2004</v>
      </c>
      <c r="H4" s="110">
        <v>49.99</v>
      </c>
      <c r="R4" s="204" t="str">
        <f t="shared" si="0"/>
        <v xml:space="preserve">HiRise for MacBook + AirFly  +  + </v>
      </c>
      <c r="S4" t="s">
        <v>4367</v>
      </c>
      <c r="T4" s="150">
        <f t="shared" si="1"/>
        <v>109.98</v>
      </c>
      <c r="U4" s="151" t="str">
        <f t="shared" si="2"/>
        <v>&lt;br&gt;&lt;b&gt;HiRise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4" s="151" t="str">
        <f t="shared" si="3"/>
        <v xml:space="preserve">This Bundle Contains: 1 HiRise for MacBook + 1 AirFly  + 1 </v>
      </c>
      <c r="W4" t="s">
        <v>4393</v>
      </c>
      <c r="X4" t="s">
        <v>4380</v>
      </c>
      <c r="Y4" s="152" t="str">
        <f t="shared" si="4"/>
        <v>This Bundle Contains: 1 HiRise for MacBook + 1 AirFly&lt;br&gt;&lt;b&gt;HiRise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5" spans="2:28">
      <c r="B5" s="202" t="s">
        <v>4355</v>
      </c>
      <c r="C5" s="110" t="s">
        <v>1991</v>
      </c>
      <c r="D5" s="194" t="s">
        <v>1992</v>
      </c>
      <c r="E5" s="110">
        <v>49.99</v>
      </c>
      <c r="F5" s="110" t="s">
        <v>2003</v>
      </c>
      <c r="G5" s="194" t="s">
        <v>2004</v>
      </c>
      <c r="H5" s="110">
        <v>49.99</v>
      </c>
      <c r="R5" s="51" t="str">
        <f t="shared" si="0"/>
        <v xml:space="preserve">Curve + AirFly  +  + </v>
      </c>
      <c r="S5" t="s">
        <v>4368</v>
      </c>
      <c r="T5" s="48">
        <f t="shared" si="1"/>
        <v>99.98</v>
      </c>
      <c r="U5" s="49" t="str">
        <f t="shared" si="2"/>
        <v>&lt;br&gt;&lt;b&gt;Curve&lt;/b&gt;&lt;br&gt;You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5" s="151" t="str">
        <f t="shared" si="3"/>
        <v xml:space="preserve">This Bundle Contains: 1 Curve + 1 AirFly  + 1 </v>
      </c>
      <c r="W5" t="s">
        <v>4394</v>
      </c>
      <c r="X5" t="s">
        <v>4381</v>
      </c>
      <c r="Y5" s="52" t="str">
        <f t="shared" si="4"/>
        <v>This Bundle Contains: 1 Curve + 1 AirFly&lt;br&gt;&lt;b&gt;Curve&lt;/b&gt;&lt;br&gt;You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6" spans="2:28">
      <c r="B6" s="202" t="s">
        <v>4356</v>
      </c>
      <c r="C6" s="32" t="s">
        <v>1993</v>
      </c>
      <c r="D6" s="70" t="s">
        <v>1994</v>
      </c>
      <c r="E6" s="32">
        <v>49.99</v>
      </c>
      <c r="F6" s="110" t="s">
        <v>2003</v>
      </c>
      <c r="G6" s="194" t="s">
        <v>2004</v>
      </c>
      <c r="H6" s="110">
        <v>49.99</v>
      </c>
      <c r="R6" s="204" t="str">
        <f t="shared" si="0"/>
        <v xml:space="preserve">ParcSlope + AirFly  +  + </v>
      </c>
      <c r="S6" t="s">
        <v>4369</v>
      </c>
      <c r="T6" s="150">
        <f t="shared" si="1"/>
        <v>99.98</v>
      </c>
      <c r="U6" s="151" t="str">
        <f t="shared" si="2"/>
        <v>&lt;br&gt;&lt;b&gt;ParcSlope&lt;/b&gt;&lt;br&gt;ParcSlope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6" s="151" t="str">
        <f t="shared" si="3"/>
        <v xml:space="preserve">This Bundle Contains: 1 ParcSlope + 1 AirFly  + 1 </v>
      </c>
      <c r="W6" t="s">
        <v>4395</v>
      </c>
      <c r="X6" t="s">
        <v>4382</v>
      </c>
      <c r="Y6" s="152" t="str">
        <f t="shared" si="4"/>
        <v>This Bundle Contains: 1 ParcSlope + 1 AirFly&lt;br&gt;&lt;b&gt;ParcSlope&lt;/b&gt;&lt;br&gt;ParcSlope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7" spans="2:28">
      <c r="B7" s="202" t="s">
        <v>4357</v>
      </c>
      <c r="C7" s="110" t="s">
        <v>2052</v>
      </c>
      <c r="D7" s="194" t="s">
        <v>2053</v>
      </c>
      <c r="E7" s="110">
        <v>49.99</v>
      </c>
      <c r="F7" s="110" t="s">
        <v>2003</v>
      </c>
      <c r="G7" s="194" t="s">
        <v>2004</v>
      </c>
      <c r="H7" s="110">
        <v>49.99</v>
      </c>
      <c r="R7" s="51" t="str">
        <f t="shared" si="0"/>
        <v xml:space="preserve">PowerPic  + AirFly  +  + </v>
      </c>
      <c r="S7" t="s">
        <v>4370</v>
      </c>
      <c r="T7" s="48">
        <f t="shared" si="1"/>
        <v>99.98</v>
      </c>
      <c r="U7" s="49" t="str">
        <f t="shared" si="2"/>
        <v>&lt;br&gt;&lt;b&gt;PowerPic&lt;/b&gt;&lt;br&gt;Looking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7" s="151" t="str">
        <f t="shared" si="3"/>
        <v xml:space="preserve">This Bundle Contains: 1 PowerPic  + 1 AirFly  + 1 </v>
      </c>
      <c r="W7" t="s">
        <v>4405</v>
      </c>
      <c r="X7" t="s">
        <v>4383</v>
      </c>
      <c r="Y7" s="52" t="str">
        <f t="shared" si="4"/>
        <v>This Bundle Contains: 1 PowerPic + 1 AirFly &lt;br&gt;&lt;b&gt;PowerPic&lt;/b&gt;&lt;br&gt;Looking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8" spans="2:28">
      <c r="B8" s="202" t="s">
        <v>4358</v>
      </c>
      <c r="C8" s="188" t="s">
        <v>2130</v>
      </c>
      <c r="D8" s="196" t="s">
        <v>1982</v>
      </c>
      <c r="E8" s="188">
        <v>129.99</v>
      </c>
      <c r="F8" s="110" t="s">
        <v>2003</v>
      </c>
      <c r="G8" s="194" t="s">
        <v>2004</v>
      </c>
      <c r="H8" s="110">
        <v>49.99</v>
      </c>
      <c r="R8" s="204" t="str">
        <f t="shared" si="0"/>
        <v xml:space="preserve">Twelve South HiRise Pro + AirFly  +  + </v>
      </c>
      <c r="S8" t="s">
        <v>4371</v>
      </c>
      <c r="T8" s="150">
        <f t="shared" si="1"/>
        <v>179.98000000000002</v>
      </c>
      <c r="U8" s="151" t="str">
        <f t="shared" si="2"/>
        <v>&lt;br&gt;&lt;b&gt;HiRise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8" s="151" t="str">
        <f t="shared" si="3"/>
        <v xml:space="preserve">This Bundle Contains: 1 Twelve South HiRise Pro + 1 AirFly  + 1 </v>
      </c>
      <c r="W8" t="s">
        <v>4396</v>
      </c>
      <c r="X8" t="s">
        <v>4384</v>
      </c>
      <c r="Y8" s="152" t="str">
        <f t="shared" si="4"/>
        <v>This Bundle Contains: 1 Twelve South HiRise Pro + 1 AirFly&lt;br&gt;&lt;b&gt;HiRise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9" spans="2:28">
      <c r="B9" s="202" t="s">
        <v>4359</v>
      </c>
      <c r="C9" s="32" t="s">
        <v>1995</v>
      </c>
      <c r="D9" s="70" t="s">
        <v>1996</v>
      </c>
      <c r="E9" s="32">
        <v>59.99</v>
      </c>
      <c r="F9" s="110" t="s">
        <v>2052</v>
      </c>
      <c r="G9" s="194" t="s">
        <v>2053</v>
      </c>
      <c r="H9" s="110">
        <v>49.99</v>
      </c>
      <c r="R9" s="51" t="str">
        <f t="shared" si="0"/>
        <v xml:space="preserve">HiRise for MacBook + PowerPic  +  + </v>
      </c>
      <c r="S9" t="s">
        <v>4372</v>
      </c>
      <c r="T9" s="48">
        <f t="shared" si="1"/>
        <v>109.98</v>
      </c>
      <c r="U9" s="49" t="str">
        <f t="shared" si="2"/>
        <v>&lt;br&gt;&lt;b&gt;HiRise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c r="V9" s="151" t="str">
        <f t="shared" si="3"/>
        <v xml:space="preserve">This Bundle Contains: 1 HiRise for MacBook + 1 PowerPic  + 1 </v>
      </c>
      <c r="W9" t="s">
        <v>4397</v>
      </c>
      <c r="X9" t="s">
        <v>4385</v>
      </c>
      <c r="Y9" s="52" t="str">
        <f t="shared" si="4"/>
        <v>This Bundle Contains: 1 HiRise for MacBook + 1 PowerPic&lt;br&gt;&lt;b&gt;HiRise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row>
    <row r="10" spans="2:28">
      <c r="B10" s="202" t="s">
        <v>4360</v>
      </c>
      <c r="C10" s="110" t="s">
        <v>1991</v>
      </c>
      <c r="D10" s="194" t="s">
        <v>1992</v>
      </c>
      <c r="E10" s="110">
        <v>49.99</v>
      </c>
      <c r="F10" s="110" t="s">
        <v>2052</v>
      </c>
      <c r="G10" s="194" t="s">
        <v>2053</v>
      </c>
      <c r="H10" s="110">
        <v>49.99</v>
      </c>
      <c r="R10" s="204" t="str">
        <f t="shared" si="0"/>
        <v xml:space="preserve">Curve + PowerPic  +  + </v>
      </c>
      <c r="S10" t="s">
        <v>4373</v>
      </c>
      <c r="T10" s="150">
        <f t="shared" si="1"/>
        <v>99.98</v>
      </c>
      <c r="U10" s="151" t="str">
        <f t="shared" si="2"/>
        <v>&lt;br&gt;&lt;b&gt;Curve&lt;/b&gt;&lt;br&gt;You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c r="V10" s="151" t="str">
        <f t="shared" si="3"/>
        <v xml:space="preserve">This Bundle Contains: 1 Curve + 1 PowerPic  + 1 </v>
      </c>
      <c r="W10" t="s">
        <v>4398</v>
      </c>
      <c r="X10" t="s">
        <v>4386</v>
      </c>
      <c r="Y10" s="152" t="str">
        <f t="shared" si="4"/>
        <v>This Bundle Contains: 1 Curve + 1 PowerPic&lt;br&gt;&lt;b&gt;Curve&lt;/b&gt;&lt;br&gt;You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row>
    <row r="11" spans="2:28">
      <c r="B11" s="202" t="s">
        <v>4361</v>
      </c>
      <c r="C11" s="32" t="s">
        <v>1993</v>
      </c>
      <c r="D11" s="70" t="s">
        <v>1994</v>
      </c>
      <c r="E11" s="32">
        <v>49.99</v>
      </c>
      <c r="F11" s="110" t="s">
        <v>2052</v>
      </c>
      <c r="G11" s="194" t="s">
        <v>2053</v>
      </c>
      <c r="H11" s="110">
        <v>49.99</v>
      </c>
      <c r="R11" s="51" t="str">
        <f t="shared" si="0"/>
        <v xml:space="preserve">ParcSlope + PowerPic  +  + </v>
      </c>
      <c r="S11" t="s">
        <v>4374</v>
      </c>
      <c r="T11" s="48">
        <f t="shared" si="1"/>
        <v>99.98</v>
      </c>
      <c r="U11" s="49" t="str">
        <f t="shared" si="2"/>
        <v>&lt;br&gt;&lt;b&gt;ParcSlope&lt;/b&gt;&lt;br&gt;ParcSlope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c r="V11" s="151" t="str">
        <f t="shared" si="3"/>
        <v xml:space="preserve">This Bundle Contains: 1 ParcSlope + 1 PowerPic  + 1 </v>
      </c>
      <c r="W11" t="s">
        <v>4399</v>
      </c>
      <c r="X11" t="s">
        <v>4387</v>
      </c>
      <c r="Y11" s="52" t="str">
        <f t="shared" si="4"/>
        <v>This Bundle Contains: 1 ParcSlope + 1 PowerPic&lt;br&gt;&lt;b&gt;ParcSlope&lt;/b&gt;&lt;br&gt;ParcSlope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row>
    <row r="12" spans="2:28">
      <c r="B12" s="202" t="s">
        <v>4362</v>
      </c>
      <c r="C12" s="188" t="s">
        <v>2130</v>
      </c>
      <c r="D12" s="196" t="s">
        <v>1982</v>
      </c>
      <c r="E12" s="188">
        <v>129.99</v>
      </c>
      <c r="F12" s="110" t="s">
        <v>2052</v>
      </c>
      <c r="G12" s="194" t="s">
        <v>2053</v>
      </c>
      <c r="H12" s="110">
        <v>49.99</v>
      </c>
      <c r="R12" s="204" t="str">
        <f t="shared" si="0"/>
        <v xml:space="preserve">Twelve South HiRise Pro + PowerPic  +  + </v>
      </c>
      <c r="S12" t="s">
        <v>4375</v>
      </c>
      <c r="T12" s="150">
        <f t="shared" si="1"/>
        <v>179.98000000000002</v>
      </c>
      <c r="U12" s="151" t="str">
        <f t="shared" si="2"/>
        <v>&lt;br&gt;&lt;b&gt;HiRise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c r="V12" s="151" t="str">
        <f t="shared" si="3"/>
        <v xml:space="preserve">This Bundle Contains: 1 Twelve South HiRise Pro + 1 PowerPic  + 1 </v>
      </c>
      <c r="W12" t="s">
        <v>4400</v>
      </c>
      <c r="X12" t="s">
        <v>4388</v>
      </c>
      <c r="Y12" s="152" t="str">
        <f t="shared" si="4"/>
        <v>This Bundle Contains: 1 Twelve South HiRise Pro + 1 PowerPic&lt;br&gt;&lt;b&gt;HiRise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v>
      </c>
    </row>
    <row r="13" spans="2:28">
      <c r="B13" s="202" t="s">
        <v>4363</v>
      </c>
      <c r="C13" s="32" t="s">
        <v>1995</v>
      </c>
      <c r="D13" s="70" t="s">
        <v>1996</v>
      </c>
      <c r="E13" s="32">
        <v>59.99</v>
      </c>
      <c r="F13" s="110" t="s">
        <v>2052</v>
      </c>
      <c r="G13" s="194" t="s">
        <v>2053</v>
      </c>
      <c r="H13" s="110">
        <v>49.99</v>
      </c>
      <c r="J13" s="110" t="s">
        <v>2003</v>
      </c>
      <c r="K13" s="194" t="s">
        <v>2004</v>
      </c>
      <c r="L13" s="110">
        <v>49.99</v>
      </c>
      <c r="R13" s="51" t="str">
        <f t="shared" si="0"/>
        <v xml:space="preserve">HiRise for MacBook + PowerPic  + AirFly  + </v>
      </c>
      <c r="S13" t="s">
        <v>4376</v>
      </c>
      <c r="T13" s="48">
        <f t="shared" si="1"/>
        <v>159.97</v>
      </c>
      <c r="U13" s="49" t="str">
        <f t="shared" si="2"/>
        <v>&lt;br&gt;&lt;b&gt;HiRise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13" s="151" t="str">
        <f t="shared" si="3"/>
        <v xml:space="preserve">This Bundle Contains: 1 HiRise for MacBook + 1 PowerPic  + 1 AirFly </v>
      </c>
      <c r="W13" t="s">
        <v>4401</v>
      </c>
      <c r="X13" t="s">
        <v>4389</v>
      </c>
      <c r="Y13" s="52" t="str">
        <f t="shared" si="4"/>
        <v>This Bundle Contains: 1 HiRise for MacBook + 1 PowerPic + 1 AirFly &lt;br&gt;&lt;b&gt;HiRise for MacBook&lt;/b&gt;&lt;br&gt;Made exclusively for MacBook, HiRise elevates your laptop up off your desk, reducing neck strain and creating a more comfortable work setting. Perch your MacBook Pro or Air on HiRise and pair with your favorite wireless keyboard and mouse to create an ultra-comfortable, super convenient workstation.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14" spans="2:28">
      <c r="B14" s="202" t="s">
        <v>4364</v>
      </c>
      <c r="C14" s="110" t="s">
        <v>1991</v>
      </c>
      <c r="D14" s="194" t="s">
        <v>1992</v>
      </c>
      <c r="E14" s="110">
        <v>49.99</v>
      </c>
      <c r="F14" s="110" t="s">
        <v>2052</v>
      </c>
      <c r="G14" s="194" t="s">
        <v>2053</v>
      </c>
      <c r="H14" s="110">
        <v>49.99</v>
      </c>
      <c r="J14" s="110" t="s">
        <v>2003</v>
      </c>
      <c r="K14" s="194" t="s">
        <v>2004</v>
      </c>
      <c r="L14" s="110">
        <v>49.99</v>
      </c>
      <c r="R14" s="204" t="str">
        <f t="shared" si="0"/>
        <v xml:space="preserve">Curve + PowerPic  + AirFly  + </v>
      </c>
      <c r="S14" t="s">
        <v>4377</v>
      </c>
      <c r="T14" s="150">
        <f t="shared" si="1"/>
        <v>149.97</v>
      </c>
      <c r="U14" s="151" t="str">
        <f t="shared" si="2"/>
        <v>&lt;br&gt;&lt;b&gt;Curve&lt;/b&gt;&lt;br&gt;You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14" s="151" t="str">
        <f t="shared" si="3"/>
        <v xml:space="preserve">This Bundle Contains: 1 Curve + 1 PowerPic  + 1 AirFly </v>
      </c>
      <c r="W14" t="s">
        <v>4402</v>
      </c>
      <c r="X14" t="s">
        <v>4390</v>
      </c>
      <c r="Y14" s="152" t="str">
        <f t="shared" si="4"/>
        <v>This Bundle Contains: 1 Curve + 1 PowerPic + 1 AirFly &lt;br&gt;&lt;b&gt;Curve&lt;/b&gt;&lt;br&gt;You use the most attractive laptop in the world, so why wouldn't you pair it with the most beautiful stand? With MacBook accessories, design matters and that's why you should place it on top of Curve. With its beautiful matte finish and improved ergonomic design, it is the ultimate partnership of style and functionality.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15" spans="2:28">
      <c r="B15" s="202" t="s">
        <v>4365</v>
      </c>
      <c r="C15" s="32" t="s">
        <v>1993</v>
      </c>
      <c r="D15" s="70" t="s">
        <v>1994</v>
      </c>
      <c r="E15" s="32">
        <v>49.99</v>
      </c>
      <c r="F15" s="110" t="s">
        <v>2052</v>
      </c>
      <c r="G15" s="194" t="s">
        <v>2053</v>
      </c>
      <c r="H15" s="110">
        <v>49.99</v>
      </c>
      <c r="J15" s="110" t="s">
        <v>2003</v>
      </c>
      <c r="K15" s="194" t="s">
        <v>2004</v>
      </c>
      <c r="L15" s="110">
        <v>49.99</v>
      </c>
      <c r="R15" s="51" t="str">
        <f t="shared" si="0"/>
        <v xml:space="preserve">ParcSlope + PowerPic  + AirFly  + </v>
      </c>
      <c r="S15" t="s">
        <v>4378</v>
      </c>
      <c r="T15" s="48">
        <f t="shared" si="1"/>
        <v>149.97</v>
      </c>
      <c r="U15" s="49" t="str">
        <f t="shared" si="2"/>
        <v>&lt;br&gt;&lt;b&gt;ParcSlope&lt;/b&gt;&lt;br&gt;ParcSlope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15" s="151" t="str">
        <f t="shared" si="3"/>
        <v xml:space="preserve">This Bundle Contains: 1 ParcSlope + 1 PowerPic  + 1 AirFly </v>
      </c>
      <c r="W15" t="s">
        <v>4403</v>
      </c>
      <c r="X15" t="s">
        <v>4391</v>
      </c>
      <c r="Y15" s="52" t="str">
        <f t="shared" si="4"/>
        <v>This Bundle Contains: 1 ParcSlope + 1 PowerPic + 1 AirFly &lt;br&gt;&lt;b&gt;ParcSlope&lt;/b&gt;&lt;br&gt;ParcSlope is a new kind of hybrid stand that elevates your MacBook screen higher while keeping your keyboard &amp; Touch Bar tilted on the desk for more comfortable typing. Have a 12.9-inch iPad Pro? As an added bonus, when you use your iPad in landscape mode, there is just enough space above your device to rest your Apple Pencil, while the non-slip silicone lining keeps it right where you left it.&lt;br&gt;&lt;br&gt;&lt;b&gt;PowerPic&lt;/b&gt;&lt;br&gt;Looking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row r="16" spans="2:28">
      <c r="B16" s="202" t="s">
        <v>4366</v>
      </c>
      <c r="C16" s="188" t="s">
        <v>2130</v>
      </c>
      <c r="D16" s="196" t="s">
        <v>1982</v>
      </c>
      <c r="E16" s="188">
        <v>129.99</v>
      </c>
      <c r="F16" s="110" t="s">
        <v>2052</v>
      </c>
      <c r="G16" s="194" t="s">
        <v>2053</v>
      </c>
      <c r="H16" s="110">
        <v>49.99</v>
      </c>
      <c r="J16" s="110" t="s">
        <v>2003</v>
      </c>
      <c r="K16" s="194" t="s">
        <v>2004</v>
      </c>
      <c r="L16" s="110">
        <v>49.99</v>
      </c>
      <c r="R16" s="204" t="str">
        <f t="shared" si="0"/>
        <v xml:space="preserve">Twelve South HiRise Pro + PowerPic  + AirFly  + </v>
      </c>
      <c r="S16" t="s">
        <v>4379</v>
      </c>
      <c r="T16" s="150">
        <f t="shared" si="1"/>
        <v>229.97000000000003</v>
      </c>
      <c r="U16" s="151" t="str">
        <f t="shared" si="2"/>
        <v>&lt;br&gt;&lt;b&gt;HiRise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16" s="151" t="str">
        <f t="shared" si="3"/>
        <v xml:space="preserve">This Bundle Contains: 1 Twelve South HiRise Pro + 1 PowerPic  + 1 AirFly </v>
      </c>
      <c r="W16" t="s">
        <v>4404</v>
      </c>
      <c r="X16" t="s">
        <v>4392</v>
      </c>
      <c r="Y16" s="152" t="str">
        <f t="shared" si="4"/>
        <v>This Bundle Contains: 1 Twelve South HiRise Pro + 1 PowerPic + 1 AirFly &lt;br&gt;&lt;b&gt;HiRise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&lt;br&gt;&lt;br&gt;&lt;b&gt;PowerPic&lt;/b&gt;&lt;br&gt;Looking for a wireless phone charger that doesn’t look like another dock or charger? Meet PowerPic, the picture frame that wirelessly charges your phone. Just set any Qi-compatible phone inside the frame to begin charging. The contemporary frame is made of New Zealand Pine and holds any 5” x 7” photo. PowerPic is, hands down, the best looking wireless phone charger - that you’ll never see.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
  <sheetViews>
    <sheetView topLeftCell="B35" workbookViewId="0">
      <selection activeCell="C57" sqref="C57"/>
    </sheetView>
  </sheetViews>
  <sheetFormatPr defaultRowHeight="14.25"/>
  <cols>
    <col min="1" max="1" width="8.86328125" style="149"/>
    <col min="2" max="2" width="25.53125" customWidth="1"/>
    <col min="3" max="3" width="53.9296875" customWidth="1"/>
    <col min="6" max="6" width="59.53125" customWidth="1"/>
  </cols>
  <sheetData>
    <row r="1" spans="1:28" s="1" customFormat="1">
      <c r="B1" s="19" t="s">
        <v>1</v>
      </c>
      <c r="C1" s="19" t="s">
        <v>274</v>
      </c>
      <c r="D1" s="19" t="s">
        <v>97</v>
      </c>
      <c r="E1" s="19" t="s">
        <v>98</v>
      </c>
      <c r="F1" s="20" t="s">
        <v>273</v>
      </c>
      <c r="G1" s="19" t="s">
        <v>97</v>
      </c>
      <c r="H1" s="19" t="s">
        <v>98</v>
      </c>
      <c r="I1" s="19"/>
      <c r="J1" s="20" t="s">
        <v>275</v>
      </c>
      <c r="K1" s="19" t="s">
        <v>97</v>
      </c>
      <c r="L1" s="19" t="s">
        <v>98</v>
      </c>
      <c r="M1" s="19"/>
      <c r="N1" s="20" t="s">
        <v>280</v>
      </c>
      <c r="O1" s="19" t="s">
        <v>97</v>
      </c>
      <c r="P1" s="19" t="s">
        <v>98</v>
      </c>
      <c r="Q1" s="19"/>
      <c r="R1" s="19" t="s">
        <v>0</v>
      </c>
      <c r="S1" s="19" t="s">
        <v>178</v>
      </c>
      <c r="T1" s="19" t="s">
        <v>98</v>
      </c>
      <c r="U1" s="19" t="s">
        <v>209</v>
      </c>
      <c r="V1" s="19" t="s">
        <v>397</v>
      </c>
      <c r="W1" s="19" t="s">
        <v>398</v>
      </c>
      <c r="X1" s="3" t="s">
        <v>302</v>
      </c>
      <c r="Y1" s="18" t="s">
        <v>433</v>
      </c>
      <c r="Z1" s="3"/>
      <c r="AA1" s="3"/>
      <c r="AB1" s="3"/>
    </row>
    <row r="2" spans="1:28">
      <c r="B2" t="s">
        <v>485</v>
      </c>
      <c r="C2" s="43" t="s">
        <v>464</v>
      </c>
      <c r="D2" s="14" t="s">
        <v>465</v>
      </c>
      <c r="E2">
        <v>224.99</v>
      </c>
      <c r="F2" s="44" t="s">
        <v>467</v>
      </c>
      <c r="G2" s="5" t="s">
        <v>468</v>
      </c>
      <c r="H2" s="15">
        <v>79.989999999999995</v>
      </c>
      <c r="I2" t="s">
        <v>488</v>
      </c>
      <c r="R2" s="3" t="str">
        <f t="shared" ref="R2:R33" si="0">C2 &amp; " + " &amp; F2 &amp; " + " &amp; J2 &amp; " + " &amp; N2</f>
        <v xml:space="preserve">ecobee3 lite Smart Thermostat, 2nd Gen, Black + ecobee SmartSensor 2 Pack, White +  + </v>
      </c>
      <c r="S2" t="s">
        <v>1625</v>
      </c>
      <c r="T2" s="15">
        <f t="shared" ref="T2:T65" si="1">E2+H2+L2+P2</f>
        <v>304.98</v>
      </c>
      <c r="U2" s="5" t="str">
        <f t="shared" ref="U2:U39" si="2">D2 &amp; G2 &amp; K2 &amp;O2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V2" s="5" t="str">
        <f t="shared" ref="V2:V39" si="3" xml:space="preserve"> "This Bundle Contains: 1 " &amp; C2 &amp; " + 1 " &amp;  F2 &amp; " + 1 " &amp;  J2</f>
        <v xml:space="preserve">This Bundle Contains: 1 ecobee3 lite Smart Thermostat, 2nd Gen, Black + 1 ecobee SmartSensor 2 Pack, White + 1 </v>
      </c>
      <c r="W2" t="s">
        <v>494</v>
      </c>
      <c r="X2" t="s">
        <v>503</v>
      </c>
      <c r="Y2" s="17" t="str">
        <f t="shared" ref="Y2:Y39" si="4">W2&amp;X2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Z2" t="s">
        <v>512</v>
      </c>
    </row>
    <row r="3" spans="1:28" s="45" customFormat="1">
      <c r="B3" s="45" t="s">
        <v>486</v>
      </c>
      <c r="C3" s="46" t="s">
        <v>464</v>
      </c>
      <c r="D3" s="47" t="s">
        <v>465</v>
      </c>
      <c r="E3" s="45">
        <v>224.99</v>
      </c>
      <c r="F3" s="48" t="s">
        <v>471</v>
      </c>
      <c r="G3" s="49" t="s">
        <v>470</v>
      </c>
      <c r="H3" s="48">
        <v>79.989999999999995</v>
      </c>
      <c r="I3" s="50" t="s">
        <v>489</v>
      </c>
      <c r="R3" s="51" t="str">
        <f t="shared" si="0"/>
        <v xml:space="preserve">ecobee3 lite Smart Thermostat, 2nd Gen, Black + ecobee Room Sensor 2 Pack with Stands +  + </v>
      </c>
      <c r="S3" s="45" t="s">
        <v>1626</v>
      </c>
      <c r="T3" s="48">
        <f t="shared" si="1"/>
        <v>304.98</v>
      </c>
      <c r="U3" s="49" t="str">
        <f t="shared" si="2"/>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V3" s="5" t="str">
        <f t="shared" si="3"/>
        <v xml:space="preserve">This Bundle Contains: 1 ecobee3 lite Smart Thermostat, 2nd Gen, Black + 1 ecobee Room Sensor 2 Pack with Stands + 1 </v>
      </c>
      <c r="W3" s="45" t="s">
        <v>495</v>
      </c>
      <c r="X3" s="45" t="s">
        <v>504</v>
      </c>
      <c r="Y3" s="52" t="str">
        <f t="shared" si="4"/>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Z3" s="45" t="s">
        <v>513</v>
      </c>
    </row>
    <row r="4" spans="1:28">
      <c r="A4" s="39" t="s">
        <v>2093</v>
      </c>
      <c r="B4" s="6" t="s">
        <v>2205</v>
      </c>
      <c r="C4" s="6" t="s">
        <v>2165</v>
      </c>
      <c r="D4" s="6" t="s">
        <v>1774</v>
      </c>
      <c r="E4" s="6">
        <v>199</v>
      </c>
      <c r="F4" s="6" t="s">
        <v>1820</v>
      </c>
      <c r="G4" s="160" t="s">
        <v>1821</v>
      </c>
      <c r="H4" s="6">
        <v>9</v>
      </c>
      <c r="I4" s="10" t="s">
        <v>2092</v>
      </c>
      <c r="J4" s="39"/>
      <c r="K4" s="39"/>
      <c r="L4" s="39"/>
      <c r="M4" s="39"/>
      <c r="N4" s="39"/>
      <c r="O4" s="39"/>
      <c r="P4" s="39"/>
      <c r="Q4" s="39"/>
      <c r="R4" s="6" t="str">
        <f t="shared" si="0"/>
        <v xml:space="preserve">Das Keyboard 4Q Mechanical Keyboard: MX-RGB-WIN-LINUX + Das Keyboard Triangle Mouse Pad  +  + </v>
      </c>
      <c r="S4" t="s">
        <v>2175</v>
      </c>
      <c r="T4" s="150">
        <f t="shared" si="1"/>
        <v>208</v>
      </c>
      <c r="U4" s="151" t="str">
        <f t="shared" si="2"/>
        <v>4Q Mechanical Keyboard: MX-RGB-WIN-LINUX&lt;br&gt;&lt;b&gt;Das Keyboard Triangle Mouse Pad &lt;/b&gt;&lt;br&gt;This large mousepad sports an minimal design and Das Keyboard logo. At 2mm, this mousepad is for people who prefer a lower profile. &lt;br&gt;</v>
      </c>
      <c r="V4" s="151" t="str">
        <f t="shared" si="3"/>
        <v xml:space="preserve">This Bundle Contains: 1 Das Keyboard 4Q Mechanical Keyboard: MX-RGB-WIN-LINUX + 1 Das Keyboard Triangle Mouse Pad  + 1 </v>
      </c>
      <c r="W4" t="s">
        <v>2215</v>
      </c>
      <c r="X4" t="s">
        <v>2225</v>
      </c>
      <c r="Y4" s="152" t="str">
        <f t="shared" si="4"/>
        <v>This Bundle Contains: 1 Das Keyboard 4Q Mechanical Keyboard: MX-RGB-WIN-LINUX + 1 Das Keyboard Triangle Mouse Pad4Q Mechanical Keyboard: MX-RGB-WIN-LINUX&lt;br&gt;&lt;b&gt;Das Keyboard Triangle Mouse Pad &lt;/b&gt;&lt;br&gt;This large mousepad sports an minimal design and Das Keyboard logo. At 2mm, this mousepad is for people who prefer a lower profile. &lt;br&gt;</v>
      </c>
      <c r="Z4" t="s">
        <v>2235</v>
      </c>
    </row>
    <row r="5" spans="1:28">
      <c r="A5" s="149" t="s">
        <v>2094</v>
      </c>
      <c r="B5" s="6" t="s">
        <v>2206</v>
      </c>
      <c r="C5" s="145" t="s">
        <v>2166</v>
      </c>
      <c r="D5" s="146" t="s">
        <v>1778</v>
      </c>
      <c r="E5" s="145">
        <v>199</v>
      </c>
      <c r="F5" s="145" t="s">
        <v>1820</v>
      </c>
      <c r="G5" s="146" t="s">
        <v>1821</v>
      </c>
      <c r="H5" s="145">
        <v>9</v>
      </c>
      <c r="I5" s="42" t="s">
        <v>2092</v>
      </c>
      <c r="R5" s="51" t="str">
        <f t="shared" si="0"/>
        <v xml:space="preserve">Das Keyboard X50Q Mechanical Keyboard: RGB-WIN + Das Keyboard Triangle Mouse Pad  +  + </v>
      </c>
      <c r="S5" t="s">
        <v>2176</v>
      </c>
      <c r="T5" s="48">
        <f t="shared" si="1"/>
        <v>208</v>
      </c>
      <c r="U5" s="49" t="str">
        <f t="shared" si="2"/>
        <v>&lt;br&gt;&lt;b&gt;X50Q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Triangle Mouse Pad &lt;/b&gt;&lt;br&gt;This large mousepad sports an minimal design and Das Keyboard logo. At 2mm, this mousepad is for people who prefer a lower profile. &lt;br&gt;</v>
      </c>
      <c r="V5" s="151" t="str">
        <f t="shared" si="3"/>
        <v xml:space="preserve">This Bundle Contains: 1 Das Keyboard X50Q Mechanical Keyboard: RGB-WIN + 1 Das Keyboard Triangle Mouse Pad  + 1 </v>
      </c>
      <c r="W5" t="s">
        <v>2216</v>
      </c>
      <c r="X5" t="s">
        <v>2226</v>
      </c>
      <c r="Y5" s="52" t="str">
        <f t="shared" si="4"/>
        <v>This Bundle Contains: 1 Das Keyboard X50Q Mechanical Keyboard: RGB-WIN + 1 Das Keyboard Triangle Mouse Pad&lt;br&gt;&lt;b&gt;X50Q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Triangle Mouse Pad &lt;/b&gt;&lt;br&gt;This large mousepad sports an minimal design and Das Keyboard logo. At 2mm, this mousepad is for people who prefer a lower profile. &lt;br&gt;</v>
      </c>
      <c r="Z5" t="s">
        <v>2236</v>
      </c>
    </row>
    <row r="6" spans="1:28">
      <c r="A6" s="149" t="s">
        <v>2095</v>
      </c>
      <c r="B6" s="6" t="s">
        <v>2207</v>
      </c>
      <c r="C6" s="145" t="s">
        <v>2167</v>
      </c>
      <c r="D6" s="146" t="s">
        <v>1781</v>
      </c>
      <c r="E6" s="145">
        <v>249</v>
      </c>
      <c r="F6" s="145" t="s">
        <v>1820</v>
      </c>
      <c r="G6" s="146" t="s">
        <v>1821</v>
      </c>
      <c r="H6" s="145">
        <v>9</v>
      </c>
      <c r="I6" s="42" t="s">
        <v>2092</v>
      </c>
      <c r="R6" s="153" t="str">
        <f t="shared" si="0"/>
        <v xml:space="preserve">Das Keyboard 5Q Mechanical Keyboard: RGB-WIN-MAC-LINUX + Das Keyboard Triangle Mouse Pad  +  + </v>
      </c>
      <c r="S6" t="s">
        <v>2177</v>
      </c>
      <c r="T6" s="150">
        <f t="shared" si="1"/>
        <v>258</v>
      </c>
      <c r="U6" s="151"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Triangle Mouse Pad &lt;/b&gt;&lt;br&gt;This large mousepad sports an minimal design and Das Keyboard logo. At 2mm, this mousepad is for people who prefer a lower profile. &lt;br&gt;</v>
      </c>
      <c r="V6" s="151" t="str">
        <f t="shared" si="3"/>
        <v xml:space="preserve">This Bundle Contains: 1 Das Keyboard 5Q Mechanical Keyboard: RGB-WIN-MAC-LINUX + 1 Das Keyboard Triangle Mouse Pad  + 1 </v>
      </c>
      <c r="W6" t="s">
        <v>2217</v>
      </c>
      <c r="X6" t="s">
        <v>2227</v>
      </c>
      <c r="Y6" s="152" t="str">
        <f t="shared" si="4"/>
        <v>This Bundle Contains: 1 Das Keyboard 5Q Mechanical Keyboard: RGB-WIN-MAC-LINUX + 1 Das Keyboard Triangle Mouse Pad&lt;br&gt;&lt;b&gt;5Q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Triangle Mouse Pad &lt;/b&gt;&lt;br&gt;This large mousepad sports an minimal design and Das Keyboard logo. At 2mm, this mousepad is for people who prefer a lower profile. &lt;br&gt;</v>
      </c>
      <c r="Z6" t="s">
        <v>2237</v>
      </c>
    </row>
    <row r="7" spans="1:28">
      <c r="A7" s="149" t="s">
        <v>2096</v>
      </c>
      <c r="B7" s="6" t="s">
        <v>2208</v>
      </c>
      <c r="C7" s="145" t="s">
        <v>2168</v>
      </c>
      <c r="D7" s="146" t="s">
        <v>1783</v>
      </c>
      <c r="E7" s="145">
        <v>119</v>
      </c>
      <c r="F7" s="145" t="s">
        <v>1820</v>
      </c>
      <c r="G7" s="146" t="s">
        <v>1821</v>
      </c>
      <c r="H7" s="145">
        <v>9</v>
      </c>
      <c r="I7" s="42" t="s">
        <v>2092</v>
      </c>
      <c r="R7" s="51" t="str">
        <f t="shared" si="0"/>
        <v xml:space="preserve">Das Keyboard Model S Professional for Mac Mechanical Keyboard  + Das Keyboard Triangle Mouse Pad  +  + </v>
      </c>
      <c r="S7" t="s">
        <v>2178</v>
      </c>
      <c r="T7" s="48">
        <f t="shared" si="1"/>
        <v>128</v>
      </c>
      <c r="U7" s="49" t="str">
        <f t="shared" si="2"/>
        <v>&lt;br&gt;&lt;b&gt;Model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Triangle Mouse Pad &lt;/b&gt;&lt;br&gt;This large mousepad sports an minimal design and Das Keyboard logo. At 2mm, this mousepad is for people who prefer a lower profile. &lt;br&gt;</v>
      </c>
      <c r="V7" s="151" t="str">
        <f t="shared" si="3"/>
        <v xml:space="preserve">This Bundle Contains: 1 Das Keyboard Model S Professional for Mac Mechanical Keyboard  + 1 Das Keyboard Triangle Mouse Pad  + 1 </v>
      </c>
      <c r="W7" t="s">
        <v>2218</v>
      </c>
      <c r="X7" t="s">
        <v>2228</v>
      </c>
      <c r="Y7" s="52" t="str">
        <f t="shared" si="4"/>
        <v>This Bundle Contains: 1 Das Keyboard Model S Professional for Mac Mechanical Keyboard  + 1 Das Keyboard Triangle Mouse Pad&lt;br&gt;&lt;b&gt;Model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Triangle Mouse Pad &lt;/b&gt;&lt;br&gt;This large mousepad sports an minimal design and Das Keyboard logo. At 2mm, this mousepad is for people who prefer a lower profile. &lt;br&gt;</v>
      </c>
      <c r="Z7" t="s">
        <v>2238</v>
      </c>
    </row>
    <row r="8" spans="1:28">
      <c r="A8" s="149" t="s">
        <v>2097</v>
      </c>
      <c r="B8" s="6" t="s">
        <v>2209</v>
      </c>
      <c r="C8" s="145" t="s">
        <v>2169</v>
      </c>
      <c r="D8" s="146" t="s">
        <v>1785</v>
      </c>
      <c r="E8" s="145">
        <v>119</v>
      </c>
      <c r="F8" s="145" t="s">
        <v>1820</v>
      </c>
      <c r="G8" s="146" t="s">
        <v>1821</v>
      </c>
      <c r="H8" s="145">
        <v>9</v>
      </c>
      <c r="I8" s="42" t="s">
        <v>2092</v>
      </c>
      <c r="R8" s="153" t="str">
        <f t="shared" si="0"/>
        <v xml:space="preserve">Das Keyboard Model S Professional Mechanical Keyboard  + Das Keyboard Triangle Mouse Pad  +  + </v>
      </c>
      <c r="S8" t="s">
        <v>2179</v>
      </c>
      <c r="T8" s="150">
        <f t="shared" si="1"/>
        <v>128</v>
      </c>
      <c r="U8" s="151" t="str">
        <f t="shared" si="2"/>
        <v>&lt;br&gt;&lt;b&gt;Model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Triangle Mouse Pad &lt;/b&gt;&lt;br&gt;This large mousepad sports an minimal design and Das Keyboard logo. At 2mm, this mousepad is for people who prefer a lower profile. &lt;br&gt;</v>
      </c>
      <c r="V8" s="151" t="str">
        <f t="shared" si="3"/>
        <v xml:space="preserve">This Bundle Contains: 1 Das Keyboard Model S Professional Mechanical Keyboard  + 1 Das Keyboard Triangle Mouse Pad  + 1 </v>
      </c>
      <c r="W8" t="s">
        <v>2219</v>
      </c>
      <c r="X8" t="s">
        <v>2229</v>
      </c>
      <c r="Y8" s="152" t="str">
        <f t="shared" si="4"/>
        <v>This Bundle Contains: 1 Das Keyboard Model S Professional Mechanical Keyboard  + 1 Das Keyboard Triangle Mouse Pad&lt;br&gt;&lt;b&gt;Model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Triangle Mouse Pad &lt;/b&gt;&lt;br&gt;This large mousepad sports an minimal design and Das Keyboard logo. At 2mm, this mousepad is for people who prefer a lower profile. &lt;br&gt;</v>
      </c>
      <c r="Z8" t="s">
        <v>2239</v>
      </c>
    </row>
    <row r="9" spans="1:28">
      <c r="A9" s="149" t="s">
        <v>2098</v>
      </c>
      <c r="B9" s="6" t="s">
        <v>2210</v>
      </c>
      <c r="C9" s="145" t="s">
        <v>2170</v>
      </c>
      <c r="D9" s="146" t="s">
        <v>1787</v>
      </c>
      <c r="E9" s="145">
        <v>169</v>
      </c>
      <c r="F9" s="145" t="s">
        <v>1820</v>
      </c>
      <c r="G9" s="146" t="s">
        <v>1821</v>
      </c>
      <c r="H9" s="145">
        <v>9</v>
      </c>
      <c r="I9" s="42" t="s">
        <v>2092</v>
      </c>
      <c r="R9" s="51" t="str">
        <f t="shared" si="0"/>
        <v xml:space="preserve">Das Keyboard 4 Professional Mechanical Keyboard  + Das Keyboard Triangle Mouse Pad  +  + </v>
      </c>
      <c r="S9" t="s">
        <v>2180</v>
      </c>
      <c r="T9" s="48">
        <f t="shared" si="1"/>
        <v>178</v>
      </c>
      <c r="U9" s="49" t="str">
        <f t="shared" si="2"/>
        <v>&lt;br&gt;&lt;b&gt;4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v>
      </c>
      <c r="V9" s="151" t="str">
        <f t="shared" si="3"/>
        <v xml:space="preserve">This Bundle Contains: 1 Das Keyboard 4 Professional Mechanical Keyboard  + 1 Das Keyboard Triangle Mouse Pad  + 1 </v>
      </c>
      <c r="W9" t="s">
        <v>2220</v>
      </c>
      <c r="X9" t="s">
        <v>2230</v>
      </c>
      <c r="Y9" s="52" t="str">
        <f t="shared" si="4"/>
        <v>This Bundle Contains: 1 Das Keyboard 4 Professional Mechanical Keyboard  + 1 Das Keyboard Triangle Mouse Pad&lt;br&gt;&lt;b&gt;4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v>
      </c>
      <c r="Z9" t="s">
        <v>2240</v>
      </c>
    </row>
    <row r="10" spans="1:28">
      <c r="A10" s="149" t="s">
        <v>2099</v>
      </c>
      <c r="B10" s="6" t="s">
        <v>2211</v>
      </c>
      <c r="C10" s="145" t="s">
        <v>2171</v>
      </c>
      <c r="D10" s="146" t="s">
        <v>1789</v>
      </c>
      <c r="E10" s="145">
        <v>169</v>
      </c>
      <c r="F10" s="145" t="s">
        <v>1820</v>
      </c>
      <c r="G10" s="146" t="s">
        <v>1821</v>
      </c>
      <c r="H10" s="145">
        <v>9</v>
      </c>
      <c r="I10" s="42" t="s">
        <v>2092</v>
      </c>
      <c r="R10" s="153" t="str">
        <f t="shared" si="0"/>
        <v xml:space="preserve">Das Keyboard 4 Ultimate Mechanical Keyboard  + Das Keyboard Triangle Mouse Pad  +  + </v>
      </c>
      <c r="S10" t="s">
        <v>2181</v>
      </c>
      <c r="T10" s="150">
        <f t="shared" si="1"/>
        <v>178</v>
      </c>
      <c r="U10" s="151" t="str">
        <f t="shared" si="2"/>
        <v>&lt;br&gt;&lt;b&gt;4 Ultimate Mechanical Keyboard &lt;/b&gt;&lt;br&gt;The Das Keyboard 4 Ultimate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v>
      </c>
      <c r="V10" s="151" t="str">
        <f t="shared" si="3"/>
        <v xml:space="preserve">This Bundle Contains: 1 Das Keyboard 4 Ultimate Mechanical Keyboard  + 1 Das Keyboard Triangle Mouse Pad  + 1 </v>
      </c>
      <c r="W10" t="s">
        <v>2221</v>
      </c>
      <c r="X10" t="s">
        <v>2231</v>
      </c>
      <c r="Y10" s="152" t="str">
        <f t="shared" si="4"/>
        <v>This Bundle Contains: 1 Das Keyboard 4 Ultimate Mechanical Keyboard  + 1 Das Keyboard Triangle Mouse Pad&lt;br&gt;&lt;b&gt;4 Ultimate Mechanical Keyboard &lt;/b&gt;&lt;br&gt;The Das Keyboard 4 Ultimate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&lt;br&gt;&lt;br&gt;&lt;b&gt;Das Keyboard Triangle Mouse Pad &lt;/b&gt;&lt;br&gt;This large mousepad sports an minimal design and Das Keyboard logo. At 2mm, this mousepad is for people who prefer a lower profile. &lt;br&gt;</v>
      </c>
      <c r="Z10" t="s">
        <v>2241</v>
      </c>
    </row>
    <row r="11" spans="1:28">
      <c r="A11" s="149" t="s">
        <v>2100</v>
      </c>
      <c r="B11" s="6" t="s">
        <v>2212</v>
      </c>
      <c r="C11" s="145" t="s">
        <v>2172</v>
      </c>
      <c r="D11" s="146" t="s">
        <v>1792</v>
      </c>
      <c r="E11" s="145">
        <v>139</v>
      </c>
      <c r="F11" s="145" t="s">
        <v>1820</v>
      </c>
      <c r="G11" s="146" t="s">
        <v>1821</v>
      </c>
      <c r="H11" s="145">
        <v>9</v>
      </c>
      <c r="I11" s="42" t="s">
        <v>2092</v>
      </c>
      <c r="R11" s="51" t="str">
        <f t="shared" si="0"/>
        <v xml:space="preserve">Das Keyboard Das Keyboard 4C Tenkeyless (TKL) Mechanical Keyboard w/ PBT Caps and Cherry MX + Das Keyboard Triangle Mouse Pad  +  + </v>
      </c>
      <c r="S11" t="s">
        <v>2182</v>
      </c>
      <c r="T11" s="48">
        <f t="shared" si="1"/>
        <v>148</v>
      </c>
      <c r="U11" s="49" t="str">
        <f t="shared" si="2"/>
        <v>&lt;br&gt;&lt;b&gt;Das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v>
      </c>
      <c r="V11" s="151" t="str">
        <f t="shared" si="3"/>
        <v xml:space="preserve">This Bundle Contains: 1 Das Keyboard Das Keyboard 4C Tenkeyless (TKL) Mechanical Keyboard w/ PBT Caps and Cherry MX + 1 Das Keyboard Triangle Mouse Pad  + 1 </v>
      </c>
      <c r="W11" t="s">
        <v>2222</v>
      </c>
      <c r="X11" t="s">
        <v>2232</v>
      </c>
      <c r="Y11" s="52" t="str">
        <f t="shared" si="4"/>
        <v>This Bundle Contains: 1 Das Keyboard Das Keyboard 4C Tenkeyless (TKL) Mechanical Keyboard w/ PBT Caps and Cherry MX + 1 Das Keyboard Triangle Mouse Pad&lt;br&gt;&lt;b&gt;Das Keyboard 4C Tenkeyless (TKL) Mechanical Keyboard w/ PBT Caps and Cherry MX&lt;/b&gt;&lt;br&gt;The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v>
      </c>
      <c r="Z11" t="s">
        <v>2242</v>
      </c>
    </row>
    <row r="12" spans="1:28">
      <c r="A12" s="149" t="s">
        <v>2101</v>
      </c>
      <c r="B12" s="6" t="s">
        <v>2213</v>
      </c>
      <c r="C12" s="145" t="s">
        <v>2173</v>
      </c>
      <c r="D12" s="147" t="s">
        <v>1794</v>
      </c>
      <c r="E12" s="145">
        <v>169</v>
      </c>
      <c r="F12" s="145" t="s">
        <v>1820</v>
      </c>
      <c r="G12" s="146" t="s">
        <v>1821</v>
      </c>
      <c r="H12" s="145">
        <v>9</v>
      </c>
      <c r="I12" s="42" t="s">
        <v>2092</v>
      </c>
      <c r="R12" s="153" t="str">
        <f t="shared" si="0"/>
        <v xml:space="preserve">Das Keyboard 4 Professional for Mac Mechanical Keyboard  + Das Keyboard Triangle Mouse Pad  +  + </v>
      </c>
      <c r="S12" t="s">
        <v>2183</v>
      </c>
      <c r="T12" s="150">
        <f t="shared" si="1"/>
        <v>178</v>
      </c>
      <c r="U12" s="151" t="str">
        <f t="shared" si="2"/>
        <v>&lt;br&gt;&lt;b&gt;4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&lt;br&gt;&lt;br&gt;&lt;b&gt;Das Keyboard Triangle Mouse Pad &lt;/b&gt;&lt;br&gt;This large mousepad sports an minimal design and Das Keyboard logo. At 2mm, this mousepad is for people who prefer a lower profile. &lt;br&gt;</v>
      </c>
      <c r="V12" s="151" t="str">
        <f t="shared" si="3"/>
        <v xml:space="preserve">This Bundle Contains: 1 Das Keyboard 4 Professional for Mac Mechanical Keyboard  + 1 Das Keyboard Triangle Mouse Pad  + 1 </v>
      </c>
      <c r="W12" t="s">
        <v>2223</v>
      </c>
      <c r="X12" t="s">
        <v>2233</v>
      </c>
      <c r="Y12" s="152" t="str">
        <f t="shared" si="4"/>
        <v>This Bundle Contains: 1 Das Keyboard 4 Professional for Mac Mechanical Keyboard  + 1 Das Keyboard Triangle Mouse Pad&lt;br&gt;&lt;b&gt;4 Professional for Mac Mechanical Keyboard &lt;/b&gt;&lt;br&gt;Das Keyboard 4 Professional for Mac mechanical keyboard is specifically designed for maximum Mac compatibility. In addition to standard Command and Alt/Option keys, Das Keyboard 4 Professional for Mac offers quick, convenient access to a number of other Mac-specific key functions. It's made of the highest-quality materials and robust construction you can feel.
The Das Keyboard 4 Professional for Mac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for Mac, you'll type faster and longer. It feels so good, you won't want to stop. &lt;br&gt;&lt;br&gt;&lt;b&gt;Das Keyboard Triangle Mouse Pad &lt;/b&gt;&lt;br&gt;This large mousepad sports an minimal design and Das Keyboard logo. At 2mm, this mousepad is for people who prefer a lower profile. &lt;br&gt;</v>
      </c>
      <c r="Z12" t="s">
        <v>2243</v>
      </c>
    </row>
    <row r="13" spans="1:28">
      <c r="A13" s="149" t="s">
        <v>2102</v>
      </c>
      <c r="B13" s="150" t="s">
        <v>2214</v>
      </c>
      <c r="C13" s="145" t="s">
        <v>2174</v>
      </c>
      <c r="D13" s="146" t="s">
        <v>1795</v>
      </c>
      <c r="E13" s="145">
        <v>149</v>
      </c>
      <c r="F13" s="145" t="s">
        <v>1820</v>
      </c>
      <c r="G13" s="146" t="s">
        <v>1821</v>
      </c>
      <c r="H13" s="145">
        <v>9</v>
      </c>
      <c r="I13" s="42" t="s">
        <v>2092</v>
      </c>
      <c r="R13" s="51" t="str">
        <f t="shared" si="0"/>
        <v xml:space="preserve">Das Keyboard 4 root Mechanical Keyboard  + Das Keyboard Triangle Mouse Pad  +  + </v>
      </c>
      <c r="S13" t="s">
        <v>2184</v>
      </c>
      <c r="T13" s="48">
        <f t="shared" si="1"/>
        <v>158</v>
      </c>
      <c r="U13" s="49" t="str">
        <f t="shared" si="2"/>
        <v>&lt;br&gt;&lt;b&gt;4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&lt;br&gt;&lt;br&gt;&lt;b&gt;Das Keyboard Triangle Mouse Pad &lt;/b&gt;&lt;br&gt;This large mousepad sports an minimal design and Das Keyboard logo. At 2mm, this mousepad is for people who prefer a lower profile. &lt;br&gt;</v>
      </c>
      <c r="V13" s="151" t="str">
        <f t="shared" si="3"/>
        <v xml:space="preserve">This Bundle Contains: 1 Das Keyboard 4 root Mechanical Keyboard  + 1 Das Keyboard Triangle Mouse Pad  + 1 </v>
      </c>
      <c r="W13" t="s">
        <v>2224</v>
      </c>
      <c r="X13" t="s">
        <v>2234</v>
      </c>
      <c r="Y13" s="52" t="str">
        <f t="shared" si="4"/>
        <v>This Bundle Contains: 1 Das Keyboard 4 root Mechanical Keyboard  + 1 Das Keyboard Triangle Mouse Pad&lt;br&gt;&lt;b&gt;4 root Mechanical Keyboard&lt;/b&gt;&lt;br&gt;The new Das Keyboard 4 root edition is the essence of simplicity: superior craftsmanship, iconic design, perfected, stripped down to the essentials, everything you need to type at the speed of thought. It build's on the success and award-winning design of our Das Keyboard 4 Professional but now with a USB 2.0 hub and braided cable. The combination of tactile feel, the psycho-acoustic experience, and incredible craftsmanship all deliver an unmatched typing experience that only the Das Keyboard 4 family of products offer. Take your productivity to the next level with a Das Keyboard 4 root.. &lt;br&gt;&lt;br&gt;&lt;b&gt;Das Keyboard Triangle Mouse Pad &lt;/b&gt;&lt;br&gt;This large mousepad sports an minimal design and Das Keyboard logo. At 2mm, this mousepad is for people who prefer a lower profile. &lt;br&gt;</v>
      </c>
      <c r="Z13" t="s">
        <v>2244</v>
      </c>
    </row>
    <row r="14" spans="1:28" s="141" customFormat="1">
      <c r="A14" s="141" t="str">
        <f>D23 &amp; G23 &amp; K23 &amp;O23</f>
        <v>&lt;br&gt;&lt;b&gt;4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v>
      </c>
      <c r="B14" s="148" t="s">
        <v>2185</v>
      </c>
      <c r="C14" s="148" t="s">
        <v>1796</v>
      </c>
      <c r="D14" s="154" t="s">
        <v>1797</v>
      </c>
      <c r="E14" s="148">
        <v>129</v>
      </c>
      <c r="F14" s="148" t="s">
        <v>1820</v>
      </c>
      <c r="G14" s="154" t="s">
        <v>1821</v>
      </c>
      <c r="H14" s="148">
        <v>9</v>
      </c>
      <c r="I14" s="155" t="s">
        <v>2092</v>
      </c>
      <c r="R14" s="148" t="str">
        <f t="shared" si="0"/>
        <v xml:space="preserve">Prime 13 White LED Backlit Mechanical Keyboard  + Das Keyboard Triangle Mouse Pad  +  + </v>
      </c>
      <c r="S14" s="149" t="s">
        <v>2112</v>
      </c>
      <c r="T14" s="148">
        <f t="shared" si="1"/>
        <v>138</v>
      </c>
      <c r="U14" s="154" t="str">
        <f t="shared" si="2"/>
        <v>&lt;br&gt;&lt;b&gt;Prime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v>
      </c>
      <c r="V14" s="154" t="str">
        <f t="shared" si="3"/>
        <v xml:space="preserve">This Bundle Contains: 1 Prime 13 White LED Backlit Mechanical Keyboard  + 1 Das Keyboard Triangle Mouse Pad  + 1 </v>
      </c>
      <c r="W14" s="141" t="s">
        <v>2131</v>
      </c>
      <c r="X14" s="141" t="s">
        <v>2141</v>
      </c>
      <c r="Y14" s="156" t="str">
        <f t="shared" si="4"/>
        <v>This Bundle Contains: 1 Prime 13 White LED Backlit Mechanical Keyboard  + 1 Das Keyboard Triangle Mouse Pad&lt;br&gt;&lt;b&gt;Prime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Triangle Mouse Pad &lt;/b&gt;&lt;br&gt;This large mousepad sports an minimal design and Das Keyboard logo. At 2mm, this mousepad is for people who prefer a lower profile. &lt;br&gt;</v>
      </c>
      <c r="Z14" s="141" t="s">
        <v>2195</v>
      </c>
    </row>
    <row r="15" spans="1:28" s="141" customFormat="1">
      <c r="A15" s="141" t="s">
        <v>2103</v>
      </c>
      <c r="B15" s="148" t="s">
        <v>2186</v>
      </c>
      <c r="C15" s="148" t="s">
        <v>1774</v>
      </c>
      <c r="D15" s="154" t="s">
        <v>1775</v>
      </c>
      <c r="E15" s="148">
        <v>199</v>
      </c>
      <c r="F15" s="148" t="s">
        <v>2122</v>
      </c>
      <c r="G15" s="154" t="s">
        <v>1828</v>
      </c>
      <c r="H15" s="148">
        <v>169.99</v>
      </c>
      <c r="I15" s="148" t="s">
        <v>1826</v>
      </c>
      <c r="R15" s="157" t="str">
        <f t="shared" si="0"/>
        <v xml:space="preserve">4Q Mechanical Keyboard: MX-RGB-WIN-LINUX + Blue Mic Yeti x +  + </v>
      </c>
      <c r="S15" s="149" t="s">
        <v>2121</v>
      </c>
      <c r="T15" s="157">
        <f t="shared" si="1"/>
        <v>368.99</v>
      </c>
      <c r="U15" s="158" t="str">
        <f t="shared" si="2"/>
        <v>&lt;br&gt;&lt;b&gt;4Q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v>
      </c>
      <c r="V15" s="154" t="str">
        <f t="shared" si="3"/>
        <v xml:space="preserve">This Bundle Contains: 1 4Q Mechanical Keyboard: MX-RGB-WIN-LINUX + 1 Blue Mic Yeti x + 1 </v>
      </c>
      <c r="W15" s="141" t="s">
        <v>2132</v>
      </c>
      <c r="X15" s="141" t="s">
        <v>2142</v>
      </c>
      <c r="Y15" s="159" t="str">
        <f t="shared" si="4"/>
        <v>This Bundle Contains: 1 4Q Mechanical Keyboard: MX-RGB-WIN-LINUX + 1 Blue Mic Yeti x&lt;br&gt;&lt;b&gt;4Q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 X&lt;/b&gt;&lt;br&gt;The Blue Yeti X is a state-of-the-art flagship USB microphone for professional-level gaming, Twitch™ streaming, podcasting and YouTube™ productions. With an all new four-capsule condenser array inside, Yeti X delivers legendary Blue broadcast sound with greater focus and clarity than ever—in four versatile pickup patterns. An illuminated multi-function smart knob lets you monitor and adjust your voice level in real time, providing precise control over your audio stream.&lt;br&gt;</v>
      </c>
      <c r="Z15" s="141" t="s">
        <v>2196</v>
      </c>
    </row>
    <row r="16" spans="1:28" s="141" customFormat="1">
      <c r="A16" s="141" t="s">
        <v>2104</v>
      </c>
      <c r="B16" s="148" t="s">
        <v>2187</v>
      </c>
      <c r="C16" s="148" t="s">
        <v>1780</v>
      </c>
      <c r="D16" s="154" t="s">
        <v>1781</v>
      </c>
      <c r="E16" s="148">
        <v>249</v>
      </c>
      <c r="F16" s="148" t="s">
        <v>2123</v>
      </c>
      <c r="G16" s="154" t="s">
        <v>1834</v>
      </c>
      <c r="H16" s="148">
        <v>199.99</v>
      </c>
      <c r="I16" s="148" t="s">
        <v>1832</v>
      </c>
      <c r="R16" s="148" t="str">
        <f t="shared" si="0"/>
        <v xml:space="preserve">5Q Mechanical Keyboard: RGB-WIN-MAC-LINUX + Blue Mic Yeticaster +  + </v>
      </c>
      <c r="S16" s="149" t="s">
        <v>2120</v>
      </c>
      <c r="T16" s="148">
        <f t="shared" si="1"/>
        <v>448.99</v>
      </c>
      <c r="U16" s="154"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v>
      </c>
      <c r="V16" s="154" t="str">
        <f t="shared" si="3"/>
        <v xml:space="preserve">This Bundle Contains: 1 5Q Mechanical Keyboard: RGB-WIN-MAC-LINUX + 1 Blue Mic Yeticaster + 1 </v>
      </c>
      <c r="W16" s="141" t="s">
        <v>2133</v>
      </c>
      <c r="X16" s="141" t="s">
        <v>2143</v>
      </c>
      <c r="Y16" s="156" t="str">
        <f t="shared" si="4"/>
        <v>This Bundle Contains: 1 5Q Mechanical Keyboard: RGB-WIN-MAC-LINUX + 1 Blue Mic Yeticaster&lt;br&gt;&lt;b&gt;5Q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&lt;br&gt;&lt;br&gt;&lt;b&gt;Yeticaster&lt;/b&gt;&lt;br&gt;Yeticaster delivers the ultimate streaming studio setup to your desktop. Featuring Yeti, the world’s #1 USB microphone, the all-new Radius III shockmount and the Compass premium microphone boom arm, you have everything you need for professional podcasting, game streaming, YouTube videos and voice over work. With stunning sound quality, professional features and sophisticated on-camera looks, Yeticaster transforms your desktop into a streaming studio. &lt;br&gt;</v>
      </c>
      <c r="Z16" s="141" t="s">
        <v>2197</v>
      </c>
    </row>
    <row r="17" spans="1:26" s="141" customFormat="1">
      <c r="A17" s="141" t="s">
        <v>2105</v>
      </c>
      <c r="B17" s="148" t="s">
        <v>2188</v>
      </c>
      <c r="C17" s="148" t="s">
        <v>1786</v>
      </c>
      <c r="D17" s="154" t="s">
        <v>1787</v>
      </c>
      <c r="E17" s="148">
        <v>169</v>
      </c>
      <c r="F17" s="148" t="s">
        <v>2124</v>
      </c>
      <c r="G17" s="154" t="s">
        <v>1831</v>
      </c>
      <c r="H17" s="148">
        <v>99.99</v>
      </c>
      <c r="I17" s="148" t="s">
        <v>1829</v>
      </c>
      <c r="R17" s="157" t="str">
        <f t="shared" si="0"/>
        <v xml:space="preserve">4 Professional Mechanical Keyboard  + Blue Mic Yeti Nano +  + </v>
      </c>
      <c r="S17" s="149" t="s">
        <v>2119</v>
      </c>
      <c r="T17" s="157">
        <f t="shared" si="1"/>
        <v>268.99</v>
      </c>
      <c r="U17" s="158" t="str">
        <f t="shared" si="2"/>
        <v>&lt;br&gt;&lt;b&gt;4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v>
      </c>
      <c r="V17" s="154" t="str">
        <f t="shared" si="3"/>
        <v xml:space="preserve">This Bundle Contains: 1 4 Professional Mechanical Keyboard  + 1 Blue Mic Yeti Nano + 1 </v>
      </c>
      <c r="W17" s="141" t="s">
        <v>2134</v>
      </c>
      <c r="X17" s="141" t="s">
        <v>2144</v>
      </c>
      <c r="Y17" s="159" t="str">
        <f t="shared" si="4"/>
        <v>This Bundle Contains: 1 4 Professional Mechanical Keyboard  + 1 Blue Mic Yeti Nano&lt;br&gt;&lt;b&gt;4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&lt;br&gt;&lt;br&gt;&lt;b&gt;Yeti Nano&lt;/b&gt;&lt;br&gt;Yeti Nano is a premium USB condenser microphone designed for broadcast-quality podcasting, YouTube videos, Twitch streaming, Skype calls and voice over work. Inspired by the #1-selling Blue Yeti USB microphone, Yeti Nano features 24-bit sound quality, a compact design, and plug ’n play operation for instant streaming with your PC or Mac. … With a no-latency headphone output and controls for headphone volume, mic mute and pickup pattern, Yeti Nano is the essential mic for today’s streamers. &lt;br&gt;</v>
      </c>
      <c r="Z17" s="141" t="s">
        <v>2198</v>
      </c>
    </row>
    <row r="18" spans="1:26" s="141" customFormat="1">
      <c r="A18" s="141" t="s">
        <v>2106</v>
      </c>
      <c r="B18" s="148" t="s">
        <v>2189</v>
      </c>
      <c r="C18" s="148" t="s">
        <v>1774</v>
      </c>
      <c r="D18" s="154" t="s">
        <v>1775</v>
      </c>
      <c r="E18" s="148">
        <v>199</v>
      </c>
      <c r="F18" s="148" t="s">
        <v>2125</v>
      </c>
      <c r="G18" s="154" t="s">
        <v>1837</v>
      </c>
      <c r="H18" s="148">
        <v>129.99</v>
      </c>
      <c r="I18" s="148" t="s">
        <v>1835</v>
      </c>
      <c r="R18" s="148" t="str">
        <f t="shared" si="0"/>
        <v xml:space="preserve">4Q Mechanical Keyboard: MX-RGB-WIN-LINUX + Blue Mic Yeti +  + </v>
      </c>
      <c r="S18" s="149" t="s">
        <v>2118</v>
      </c>
      <c r="T18" s="148">
        <f t="shared" si="1"/>
        <v>328.99</v>
      </c>
      <c r="U18" s="154" t="str">
        <f t="shared" si="2"/>
        <v>&lt;br&gt;&lt;b&gt;4Q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v>
      </c>
      <c r="V18" s="154" t="str">
        <f t="shared" si="3"/>
        <v xml:space="preserve">This Bundle Contains: 1 4Q Mechanical Keyboard: MX-RGB-WIN-LINUX + 1 Blue Mic Yeti + 1 </v>
      </c>
      <c r="W18" s="141" t="s">
        <v>2135</v>
      </c>
      <c r="X18" s="141" t="s">
        <v>2145</v>
      </c>
      <c r="Y18" s="156" t="str">
        <f t="shared" si="4"/>
        <v>This Bundle Contains: 1 4Q Mechanical Keyboard: MX-RGB-WIN-LINUX + 1 Blue Mic Yeti&lt;br&gt;&lt;b&gt;4Q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&lt;br&gt;&lt;br&gt;&lt;b&gt;Yeti&lt;/b&gt;&lt;br&gt;Create unparalleled recordings with your computer using Blue's best-selling family of Yeti USB microphones. Thanks to our proprietary tri-capsule technology, Yeti condenser microphones produce pristine, studio-quality recordings with legendary ease. And four different pattern settings offer incredible flexibility so you can record vocals for music, podcasts, Twitch streaming, YouTube videos, or even cryptozoology lectures in ways that would normally require multiple microphones. Whether you're recording at home, on the road, or in the Himalayas, Yeti helps you produce studio-quality recordings every time. &lt;br&gt;</v>
      </c>
      <c r="Z18" s="141" t="s">
        <v>2199</v>
      </c>
    </row>
    <row r="19" spans="1:26" s="141" customFormat="1">
      <c r="A19" s="141" t="s">
        <v>2107</v>
      </c>
      <c r="B19" s="148" t="s">
        <v>2190</v>
      </c>
      <c r="C19" s="148" t="s">
        <v>1780</v>
      </c>
      <c r="D19" s="154" t="s">
        <v>1781</v>
      </c>
      <c r="E19" s="148">
        <v>249</v>
      </c>
      <c r="F19" s="148" t="s">
        <v>2126</v>
      </c>
      <c r="G19" s="154" t="s">
        <v>1839</v>
      </c>
      <c r="H19" s="148">
        <v>249.99</v>
      </c>
      <c r="I19" s="148" t="s">
        <v>1838</v>
      </c>
      <c r="R19" s="157" t="str">
        <f t="shared" si="0"/>
        <v xml:space="preserve">5Q Mechanical Keyboard: RGB-WIN-MAC-LINUX + Blue Mic YETI PRO +  + </v>
      </c>
      <c r="S19" s="149" t="s">
        <v>2117</v>
      </c>
      <c r="T19" s="157">
        <f t="shared" si="1"/>
        <v>498.99</v>
      </c>
      <c r="U19" s="158"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v>
      </c>
      <c r="V19" s="154" t="str">
        <f t="shared" si="3"/>
        <v xml:space="preserve">This Bundle Contains: 1 5Q Mechanical Keyboard: RGB-WIN-MAC-LINUX + 1 Blue Mic YETI PRO + 1 </v>
      </c>
      <c r="W19" s="141" t="s">
        <v>2136</v>
      </c>
      <c r="X19" s="141" t="s">
        <v>2146</v>
      </c>
      <c r="Y19" s="159" t="str">
        <f t="shared" si="4"/>
        <v>This Bundle Contains: 1 5Q Mechanical Keyboard: RGB-WIN-MAC-LINUX + 1 Blue Mic YETI PRO&lt;br&gt;&lt;b&gt;5Q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&lt;br&gt;&lt;br&gt;&lt;b&gt;YETI PRO&lt;/b&gt;&lt;br&gt;From the best-selling Yeti USB microphone family comes Yeti Pro—the first condenser microphone that captures ultra-high resolution 24-bit/192kHz digital recordings on your desktop, and connects to professional recording equipment in the studio. Featuring three custom condenser capsules and four different pattern settings, Yeti Pro delivers detailed audio that’s more than four times higher resolution than a CD—during any recording scenario. Whether you record at home, in a studio, or in the Himalayas, Yeti Pro combines the convenience of USB microphones with the flexibility of XLR microphones. &lt;br&gt;</v>
      </c>
      <c r="Z19" s="141" t="s">
        <v>2200</v>
      </c>
    </row>
    <row r="20" spans="1:26" s="141" customFormat="1">
      <c r="A20" s="141" t="s">
        <v>2108</v>
      </c>
      <c r="B20" s="148" t="s">
        <v>2191</v>
      </c>
      <c r="C20" s="148" t="s">
        <v>1786</v>
      </c>
      <c r="D20" s="154" t="s">
        <v>1787</v>
      </c>
      <c r="E20" s="148">
        <v>169</v>
      </c>
      <c r="F20" s="148" t="s">
        <v>2127</v>
      </c>
      <c r="G20" s="154" t="s">
        <v>1842</v>
      </c>
      <c r="H20" s="148">
        <v>69.989999999999995</v>
      </c>
      <c r="I20" s="148" t="s">
        <v>1840</v>
      </c>
      <c r="R20" s="148" t="str">
        <f t="shared" si="0"/>
        <v xml:space="preserve">4 Professional Mechanical Keyboard  + Blue Mic Snowball +  + </v>
      </c>
      <c r="S20" s="149" t="s">
        <v>2116</v>
      </c>
      <c r="T20" s="148">
        <f t="shared" si="1"/>
        <v>238.99</v>
      </c>
      <c r="U20" s="154" t="str">
        <f t="shared" si="2"/>
        <v>&lt;br&gt;&lt;b&gt;4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v>
      </c>
      <c r="V20" s="154" t="str">
        <f t="shared" si="3"/>
        <v xml:space="preserve">This Bundle Contains: 1 4 Professional Mechanical Keyboard  + 1 Blue Mic Snowball + 1 </v>
      </c>
      <c r="W20" s="141" t="s">
        <v>2137</v>
      </c>
      <c r="X20" s="141" t="s">
        <v>2147</v>
      </c>
      <c r="Y20" s="156" t="str">
        <f t="shared" si="4"/>
        <v>This Bundle Contains: 1 4 Professional Mechanical Keyboard  + 1 Blue Mic Snowball&lt;br&gt;&lt;b&gt;4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&lt;br&gt;&lt;br&gt;&lt;b&gt;Snowball&lt;/b&gt;&lt;br&gt;Capture studio-quality audio for podcasting, YouTube™ videos, game streaming, Skype™ calls and music, with Snowball—the world’s most popular family of USB microphones. Snowball and Snowball iCE feature industry-leading Blue condenser capsule technology to deliver natural sound directly to your desktop. And the simple USB connection and plug-and-play operation means you don’t need any extra gear—just plug right in and start recording and streaming in amazing quality. &lt;br&gt;</v>
      </c>
      <c r="Z20" s="141" t="s">
        <v>2201</v>
      </c>
    </row>
    <row r="21" spans="1:26" s="141" customFormat="1">
      <c r="A21" s="141" t="s">
        <v>2109</v>
      </c>
      <c r="B21" s="148" t="s">
        <v>2192</v>
      </c>
      <c r="C21" s="148" t="s">
        <v>1774</v>
      </c>
      <c r="D21" s="154" t="s">
        <v>1775</v>
      </c>
      <c r="E21" s="148">
        <v>199</v>
      </c>
      <c r="F21" s="148" t="s">
        <v>2128</v>
      </c>
      <c r="G21" s="154" t="s">
        <v>2002</v>
      </c>
      <c r="H21" s="148">
        <v>59.99</v>
      </c>
      <c r="I21" s="141" t="s">
        <v>2162</v>
      </c>
      <c r="R21" s="157" t="str">
        <f t="shared" si="0"/>
        <v xml:space="preserve">4Q Mechanical Keyboard: MX-RGB-WIN-LINUX + Twelve South HiRise Wireless +  + </v>
      </c>
      <c r="S21" s="149" t="s">
        <v>2115</v>
      </c>
      <c r="T21" s="157">
        <f t="shared" si="1"/>
        <v>258.99</v>
      </c>
      <c r="U21" s="158" t="str">
        <f t="shared" si="2"/>
        <v>&lt;br&gt;&lt;b&gt;4Q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v>
      </c>
      <c r="V21" s="154" t="str">
        <f t="shared" si="3"/>
        <v xml:space="preserve">This Bundle Contains: 1 4Q Mechanical Keyboard: MX-RGB-WIN-LINUX + 1 Twelve South HiRise Wireless + 1 </v>
      </c>
      <c r="W21" s="141" t="s">
        <v>2138</v>
      </c>
      <c r="X21" s="141" t="s">
        <v>2148</v>
      </c>
      <c r="Y21" s="159" t="str">
        <f t="shared" si="4"/>
        <v>This Bundle Contains: 1 4Q Mechanical Keyboard: MX-RGB-WIN-LINUX + 1 Twelve South HiRise Wireless&lt;br&gt;&lt;b&gt;4Q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&lt;br&gt;&lt;br&gt;&lt;b&gt;HiRise Wireless&lt;/b&gt;&lt;br&gt;Introducing HiRise Wireless, the newest member of our HiRise family. Never plug-in your phone again. Just set any Qi-enabled mobile phone on HiRise to begin charging. Our wireless charger delivers a gorgeous upright desktop stand for mobile phones, a wireless charging pad for AirPods and a USB-C portable wireless charger for travel - all in one beautiful chrome and leather package that's half the size of other chargers. &lt;br&gt;</v>
      </c>
      <c r="Z21" s="141" t="s">
        <v>2202</v>
      </c>
    </row>
    <row r="22" spans="1:26" s="141" customFormat="1">
      <c r="A22" s="141" t="s">
        <v>2110</v>
      </c>
      <c r="B22" s="148" t="s">
        <v>2193</v>
      </c>
      <c r="C22" s="148" t="s">
        <v>1780</v>
      </c>
      <c r="D22" s="154" t="s">
        <v>1781</v>
      </c>
      <c r="E22" s="148">
        <v>249</v>
      </c>
      <c r="F22" s="148" t="s">
        <v>2129</v>
      </c>
      <c r="G22" s="154" t="s">
        <v>2004</v>
      </c>
      <c r="H22" s="148">
        <v>49.99</v>
      </c>
      <c r="I22" s="141" t="s">
        <v>2163</v>
      </c>
      <c r="R22" s="148" t="str">
        <f t="shared" si="0"/>
        <v xml:space="preserve">5Q Mechanical Keyboard: RGB-WIN-MAC-LINUX + Twelve South AirFly  +  + </v>
      </c>
      <c r="S22" s="149" t="s">
        <v>2114</v>
      </c>
      <c r="T22" s="148">
        <f t="shared" si="1"/>
        <v>298.99</v>
      </c>
      <c r="U22" s="154"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V22" s="154" t="str">
        <f t="shared" si="3"/>
        <v xml:space="preserve">This Bundle Contains: 1 5Q Mechanical Keyboard: RGB-WIN-MAC-LINUX + 1 Twelve South AirFly  + 1 </v>
      </c>
      <c r="W22" s="141" t="s">
        <v>2139</v>
      </c>
      <c r="X22" s="141" t="s">
        <v>2149</v>
      </c>
      <c r="Y22" s="156" t="str">
        <f t="shared" si="4"/>
        <v>This Bundle Contains: 1 5Q Mechanical Keyboard: RGB-WIN-MAC-LINUX + 1 Twelve South AirFly&lt;br&gt;&lt;b&gt;5Q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&lt;br&gt;&lt;br&gt;&lt;b&gt;AirFly Pro&lt;/b&gt;&lt;br&gt;AirFly is a wireless headphone adapter that lets you use your favorite wireless headphones or earbuds in places that only have a headphone jack - like airplanes and treadmills. Plug this tiny transmitter into a headphone jack to listen to in-flight movies or the TVs at the gym. AirFly Pro lets two people listen to the same soundtrack, podcast or music with their favorite noise-cancelling headphones or AirPods. &lt;br&gt;</v>
      </c>
      <c r="Z22" s="141" t="s">
        <v>2203</v>
      </c>
    </row>
    <row r="23" spans="1:26" s="141" customFormat="1">
      <c r="A23" s="141" t="s">
        <v>2111</v>
      </c>
      <c r="B23" s="148" t="s">
        <v>2194</v>
      </c>
      <c r="C23" s="148" t="s">
        <v>1786</v>
      </c>
      <c r="D23" s="154" t="s">
        <v>1787</v>
      </c>
      <c r="E23" s="148">
        <v>169</v>
      </c>
      <c r="F23" s="148" t="s">
        <v>2130</v>
      </c>
      <c r="G23" s="154" t="s">
        <v>1982</v>
      </c>
      <c r="H23" s="148">
        <v>129.99</v>
      </c>
      <c r="I23" s="141" t="s">
        <v>2164</v>
      </c>
      <c r="R23" s="157" t="str">
        <f t="shared" si="0"/>
        <v xml:space="preserve">4 Professional Mechanical Keyboard  + Twelve South HiRise Pro +  + </v>
      </c>
      <c r="S23" s="149" t="s">
        <v>2113</v>
      </c>
      <c r="T23" s="157">
        <f t="shared" si="1"/>
        <v>298.99</v>
      </c>
      <c r="U23" s="158" t="str">
        <f t="shared" si="2"/>
        <v>&lt;br&gt;&lt;b&gt;4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v>
      </c>
      <c r="V23" s="154" t="str">
        <f t="shared" si="3"/>
        <v xml:space="preserve">This Bundle Contains: 1 4 Professional Mechanical Keyboard  + 1 Twelve South HiRise Pro + 1 </v>
      </c>
      <c r="W23" s="141" t="s">
        <v>2140</v>
      </c>
      <c r="X23" s="141" t="s">
        <v>2150</v>
      </c>
      <c r="Y23" s="159" t="str">
        <f t="shared" si="4"/>
        <v>This Bundle Contains: 1 4 Professional Mechanical Keyboard  + 1 Twelve South HiRise Pro&lt;br&gt;&lt;b&gt;4 Professional Mechanical Keyboard&lt;/b&gt;&lt;br&gt;The Das Keyboard 4 Professional mechanical keyboard experience is like no other. From the initial idea to every fine detail when crafting this machine, the experience we deliver to customers is what drives our team. The combination of tactile feel, the psycho-acoustic experience, and incredible craftsmanship all deliver an unmatched typing experience that only Das Keyboard 4 offers. With a Das Keyboard 4, you'll type faster and longer. It feels so good, you won't want to stop. &lt;br&gt;&lt;br&gt;&lt;b&gt;HiRise Pro&lt;/b&gt;&lt;br&gt;HiRise Pro is a beautiful, height-adjustable modern stand that boosts your iMac, iMac Pro, or external display, for reduced neck strain while working. To reduce desk clutter, the all metal stand doubles as a gear garage for hiding your wallet, AirPods, hubs and hard drives. Functional and beautiful, it is the only stand worthy of supporting current iMacs, the new iMac Pro and high-end 4K / 5K displays.  &lt;br&gt;</v>
      </c>
      <c r="Z23" s="141" t="s">
        <v>2204</v>
      </c>
    </row>
    <row r="24" spans="1:26" s="84" customFormat="1">
      <c r="B24" s="82" t="s">
        <v>3357</v>
      </c>
      <c r="C24" s="82" t="s">
        <v>1774</v>
      </c>
      <c r="D24" s="83" t="s">
        <v>1775</v>
      </c>
      <c r="E24" s="82">
        <v>199</v>
      </c>
      <c r="F24" s="150" t="s">
        <v>1799</v>
      </c>
      <c r="G24" s="151" t="s">
        <v>1800</v>
      </c>
      <c r="H24" s="150">
        <v>49</v>
      </c>
      <c r="I24" s="150" t="s">
        <v>1798</v>
      </c>
      <c r="R24" s="82" t="str">
        <f t="shared" si="0"/>
        <v xml:space="preserve">4Q Mechanical Keyboard: MX-RGB-WIN-LINUX + Das Keyboard Blank Keycap Set for Cherry MX Switches (Translucent)  +  + </v>
      </c>
      <c r="S24" s="84" t="s">
        <v>3379</v>
      </c>
      <c r="T24" s="82">
        <f t="shared" si="1"/>
        <v>248</v>
      </c>
      <c r="U24" s="158" t="str">
        <f t="shared" si="2"/>
        <v>&lt;br&gt;&lt;b&gt;4Q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v>
      </c>
      <c r="V24" s="154" t="str">
        <f t="shared" si="3"/>
        <v xml:space="preserve">This Bundle Contains: 1 4Q Mechanical Keyboard: MX-RGB-WIN-LINUX + 1 Das Keyboard Blank Keycap Set for Cherry MX Switches (Translucent)  + 1 </v>
      </c>
      <c r="W24" s="84" t="s">
        <v>3377</v>
      </c>
      <c r="X24" s="84" t="s">
        <v>3409</v>
      </c>
      <c r="Y24" s="156" t="str">
        <f t="shared" si="4"/>
        <v>This Bundle Contains: 1 4Q Mechanical Keyboard: MX-RGB-WIN-LINUX + 1 Das Keyboard Blank Keycap Set for Cherry MX Switches (Translucent) &lt;br&gt;&lt;b&gt;4Q Mechanical Keyboard: MX-RGB-WIN-LINUX&lt;/b&gt;&lt;br&gt;The Das Keyboard 4Q is the smart RGB Cherry MX version of the iconic industry-standard Das Keyboard 4 Professional. It is the ultimate innovation tool that keeps programmers focused on creating software and operating at the highest level of concentration. No more unwanted interruptions. Instead of relying on snooze-able, momentary alerts from different devices, the Das Keyboard 4Q ambiently tracks the most important information directly on its RGB keys. Users can configure it for their needs. For example, if your website is down or you have been assigned a new task, or if the software build fails, the Das Keyboard 4Q will change color and let you know.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v>
      </c>
      <c r="Z24" s="84" t="s">
        <v>3425</v>
      </c>
    </row>
    <row r="25" spans="1:26" s="84" customFormat="1">
      <c r="B25" s="82" t="s">
        <v>3358</v>
      </c>
      <c r="C25" s="82" t="s">
        <v>1796</v>
      </c>
      <c r="D25" s="83" t="s">
        <v>1797</v>
      </c>
      <c r="E25" s="82">
        <v>129</v>
      </c>
      <c r="F25" s="150" t="s">
        <v>1799</v>
      </c>
      <c r="G25" s="151" t="s">
        <v>1800</v>
      </c>
      <c r="H25" s="150">
        <v>49</v>
      </c>
      <c r="I25" s="150" t="s">
        <v>1798</v>
      </c>
      <c r="K25" s="150"/>
      <c r="R25" s="177" t="str">
        <f t="shared" si="0"/>
        <v xml:space="preserve">Prime 13 White LED Backlit Mechanical Keyboard  + Das Keyboard Blank Keycap Set for Cherry MX Switches (Translucent)  +  + </v>
      </c>
      <c r="S25" s="84" t="s">
        <v>3380</v>
      </c>
      <c r="T25" s="177">
        <f t="shared" si="1"/>
        <v>178</v>
      </c>
      <c r="U25" s="154" t="str">
        <f t="shared" si="2"/>
        <v>&lt;br&gt;&lt;b&gt;Prime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v>
      </c>
      <c r="V25" s="154" t="str">
        <f t="shared" si="3"/>
        <v xml:space="preserve">This Bundle Contains: 1 Prime 13 White LED Backlit Mechanical Keyboard  + 1 Das Keyboard Blank Keycap Set for Cherry MX Switches (Translucent)  + 1 </v>
      </c>
      <c r="W25" s="84" t="s">
        <v>3378</v>
      </c>
      <c r="X25" s="84" t="s">
        <v>3410</v>
      </c>
      <c r="Y25" s="159" t="str">
        <f t="shared" si="4"/>
        <v>This Bundle Contains: 1 Prime 13 White LED Backlit Mechanical Keyboard  + 1 Das Keyboard Blank Keycap Set for Cherry MX Switches (Translucent) &lt;br&gt;&lt;b&gt;Prime 13 White LED Backlit Mechanical Keyboard&lt;/b&gt;&lt;br&gt;The 4C mechanical keyboard features PBT keycaps, Cherry MX Brown switches, and a 2-port USB hub in a sleek tenkeyless (TKL) format. It's made of the highest-quality materials and has a solid construction you can feel. The Das Keyboard 4C TKL, helps maximize productivity while optimizing desktop footprint. &lt;br&gt;&lt;br&gt;&lt;b&gt;Das Keyboard Blank Keycap Set for Cherry MX Switches (Translucent) &lt;/b&gt;&lt;br&gt;This Das Keyboard Blank Keycap Set fits our Cherry MX switches with lighting, found on the 4Q and Prime 13 Keyboards. The translucency allows for the RGB or white LED lighting to shine through. When the lights are off, these keycaps look black. They are blank and have no inscriptions. &lt;br&gt;</v>
      </c>
      <c r="Z25" s="84" t="s">
        <v>3426</v>
      </c>
    </row>
    <row r="26" spans="1:26" s="84" customFormat="1">
      <c r="B26" s="82" t="s">
        <v>3359</v>
      </c>
      <c r="C26" s="148" t="s">
        <v>1780</v>
      </c>
      <c r="D26" s="154" t="s">
        <v>1781</v>
      </c>
      <c r="E26" s="148">
        <v>249</v>
      </c>
      <c r="F26" s="150" t="s">
        <v>1802</v>
      </c>
      <c r="G26" s="151" t="s">
        <v>1803</v>
      </c>
      <c r="H26" s="150">
        <v>49</v>
      </c>
      <c r="I26" s="150" t="s">
        <v>1801</v>
      </c>
      <c r="K26" s="150"/>
      <c r="R26" s="82" t="str">
        <f t="shared" si="0"/>
        <v xml:space="preserve">5Q Mechanical Keyboard: RGB-WIN-MAC-LINUX + Das Keyboard Modern Font Dvorak RGB Keycap Set for Gamma Zulu Switches (Translucent) +  + </v>
      </c>
      <c r="S26" s="84" t="s">
        <v>3381</v>
      </c>
      <c r="T26" s="82">
        <f t="shared" si="1"/>
        <v>298</v>
      </c>
      <c r="U26" s="158"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v>
      </c>
      <c r="V26" s="154" t="str">
        <f t="shared" si="3"/>
        <v xml:space="preserve">This Bundle Contains: 1 5Q Mechanical Keyboard: RGB-WIN-MAC-LINUX + 1 Das Keyboard Modern Font Dvorak RGB Keycap Set for Gamma Zulu Switches (Translucent) + 1 </v>
      </c>
      <c r="W26" s="84" t="s">
        <v>3395</v>
      </c>
      <c r="X26" s="84" t="s">
        <v>3411</v>
      </c>
      <c r="Y26" s="156" t="str">
        <f t="shared" si="4"/>
        <v>This Bundle Contains: 1 5Q Mechanical Keyboard: RGB-WIN-MAC-LINUX + 1 Das Keyboard Modern Font Dvorak RGB Keycap Set for Gamma Zulu Switches (Translucent)&lt;br&gt;&lt;b&gt;5Q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v>
      </c>
      <c r="Z26" s="84" t="s">
        <v>3427</v>
      </c>
    </row>
    <row r="27" spans="1:26" s="84" customFormat="1">
      <c r="B27" s="82" t="s">
        <v>3360</v>
      </c>
      <c r="C27" s="150" t="s">
        <v>2166</v>
      </c>
      <c r="D27" s="151" t="s">
        <v>1778</v>
      </c>
      <c r="E27" s="150">
        <v>199</v>
      </c>
      <c r="F27" s="150" t="s">
        <v>1802</v>
      </c>
      <c r="G27" s="151" t="s">
        <v>1803</v>
      </c>
      <c r="H27" s="150">
        <v>49</v>
      </c>
      <c r="I27" s="150" t="s">
        <v>1801</v>
      </c>
      <c r="K27" s="150"/>
      <c r="R27" s="177" t="str">
        <f t="shared" si="0"/>
        <v xml:space="preserve">Das Keyboard X50Q Mechanical Keyboard: RGB-WIN + Das Keyboard Modern Font Dvorak RGB Keycap Set for Gamma Zulu Switches (Translucent) +  + </v>
      </c>
      <c r="S27" s="84" t="s">
        <v>3382</v>
      </c>
      <c r="T27" s="177">
        <f t="shared" si="1"/>
        <v>248</v>
      </c>
      <c r="U27" s="158" t="str">
        <f t="shared" si="2"/>
        <v>&lt;br&gt;&lt;b&gt;X50Q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v>
      </c>
      <c r="V27" s="154" t="str">
        <f t="shared" si="3"/>
        <v xml:space="preserve">This Bundle Contains: 1 Das Keyboard X50Q Mechanical Keyboard: RGB-WIN + 1 Das Keyboard Modern Font Dvorak RGB Keycap Set for Gamma Zulu Switches (Translucent) + 1 </v>
      </c>
      <c r="W27" s="84" t="s">
        <v>3396</v>
      </c>
      <c r="X27" s="84" t="s">
        <v>3412</v>
      </c>
      <c r="Y27" s="159" t="str">
        <f t="shared" si="4"/>
        <v>This Bundle Contains: 1 Das Keyboard X50Q Mechanical Keyboard: RGB-WIN + 1 Das Keyboard Modern Font Dvorak RGB Keycap Set for Gamma Zulu Switches (Translucent)&lt;br&gt;&lt;b&gt;X50Q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Dvorak RGB Keycap Set for Gamma Zulu Switches &lt;/b&gt;&lt;br&gt;This Das Keyboard Modern Font Dvorak RGB Keycap Set fits our Gamma Zulu switches, found on the 5Q and X50Q Smart Keyboards. It comes installed with Modern Font keycaps and RGB light shines through the inscriptions, but this option also allows light to shine through the actual keycaps. &lt;br&gt;</v>
      </c>
      <c r="Z27" s="84" t="s">
        <v>3428</v>
      </c>
    </row>
    <row r="28" spans="1:26" s="84" customFormat="1">
      <c r="B28" s="82" t="s">
        <v>3361</v>
      </c>
      <c r="C28" s="148" t="s">
        <v>1780</v>
      </c>
      <c r="D28" s="154" t="s">
        <v>1781</v>
      </c>
      <c r="E28" s="148">
        <v>249</v>
      </c>
      <c r="F28" s="150" t="s">
        <v>1805</v>
      </c>
      <c r="G28" s="151" t="s">
        <v>1806</v>
      </c>
      <c r="H28" s="150">
        <v>49</v>
      </c>
      <c r="I28" s="150" t="s">
        <v>1804</v>
      </c>
      <c r="R28" s="82" t="str">
        <f t="shared" si="0"/>
        <v xml:space="preserve">5Q Mechanical Keyboard: RGB-WIN-MAC-LINUX + Das Keyboard Modern Font English RGB Keycap Set for Gamma Zulu Switches (Translucent)  +  + </v>
      </c>
      <c r="S28" s="84" t="s">
        <v>3383</v>
      </c>
      <c r="T28" s="82">
        <f t="shared" si="1"/>
        <v>298</v>
      </c>
      <c r="U28" s="154"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v>
      </c>
      <c r="V28" s="154" t="str">
        <f t="shared" si="3"/>
        <v xml:space="preserve">This Bundle Contains: 1 5Q Mechanical Keyboard: RGB-WIN-MAC-LINUX + 1 Das Keyboard Modern Font English RGB Keycap Set for Gamma Zulu Switches (Translucent)  + 1 </v>
      </c>
      <c r="W28" s="84" t="s">
        <v>3397</v>
      </c>
      <c r="X28" s="84" t="s">
        <v>3413</v>
      </c>
      <c r="Y28" s="156" t="str">
        <f t="shared" si="4"/>
        <v>This Bundle Contains: 1 5Q Mechanical Keyboard: RGB-WIN-MAC-LINUX + 1 Das Keyboard Modern Font English RGB Keycap Set for Gamma Zulu Switches (Translucent)&lt;br&gt;&lt;b&gt;5Q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v>
      </c>
      <c r="Z28" s="84" t="s">
        <v>3429</v>
      </c>
    </row>
    <row r="29" spans="1:26" s="84" customFormat="1">
      <c r="B29" s="82" t="s">
        <v>3362</v>
      </c>
      <c r="C29" s="150" t="s">
        <v>2166</v>
      </c>
      <c r="D29" s="151" t="s">
        <v>1778</v>
      </c>
      <c r="E29" s="150">
        <v>199</v>
      </c>
      <c r="F29" s="150" t="s">
        <v>1805</v>
      </c>
      <c r="G29" s="151" t="s">
        <v>1806</v>
      </c>
      <c r="H29" s="150">
        <v>49</v>
      </c>
      <c r="I29" s="150" t="s">
        <v>1804</v>
      </c>
      <c r="R29" s="177" t="str">
        <f t="shared" si="0"/>
        <v xml:space="preserve">Das Keyboard X50Q Mechanical Keyboard: RGB-WIN + Das Keyboard Modern Font English RGB Keycap Set for Gamma Zulu Switches (Translucent)  +  + </v>
      </c>
      <c r="S29" s="84" t="s">
        <v>3384</v>
      </c>
      <c r="T29" s="177">
        <f t="shared" si="1"/>
        <v>248</v>
      </c>
      <c r="U29" s="158" t="str">
        <f t="shared" si="2"/>
        <v>&lt;br&gt;&lt;b&gt;X50Q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v>
      </c>
      <c r="V29" s="154" t="str">
        <f t="shared" si="3"/>
        <v xml:space="preserve">This Bundle Contains: 1 Das Keyboard X50Q Mechanical Keyboard: RGB-WIN + 1 Das Keyboard Modern Font English RGB Keycap Set for Gamma Zulu Switches (Translucent)  + 1 </v>
      </c>
      <c r="W29" s="84" t="s">
        <v>3398</v>
      </c>
      <c r="X29" s="84" t="s">
        <v>3414</v>
      </c>
      <c r="Y29" s="159" t="str">
        <f t="shared" si="4"/>
        <v>This Bundle Contains: 1 Das Keyboard X50Q Mechanical Keyboard: RGB-WIN + 1 Das Keyboard Modern Font English RGB Keycap Set for Gamma Zulu Switches (Translucent)&lt;br&gt;&lt;b&gt;X50Q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Modern Font English RGB Keycap Set for Gamma Zulu Switches (Translucent) &lt;/b&gt;&lt;br&gt;This Das Keyboard Modern Font RGB Keycap Set fits our Gamma Zulu switches, found on the 5Q and X50Q Smart Keyboards. It comes installed with keycaps with Modern Font where the RGB light shines through the inscriptions, but this option also allows light through the keycaps. &lt;br&gt;</v>
      </c>
      <c r="Z29" s="84" t="s">
        <v>3430</v>
      </c>
    </row>
    <row r="30" spans="1:26" s="84" customFormat="1">
      <c r="B30" s="82" t="s">
        <v>3363</v>
      </c>
      <c r="C30" s="148" t="s">
        <v>1780</v>
      </c>
      <c r="D30" s="154" t="s">
        <v>1781</v>
      </c>
      <c r="E30" s="148">
        <v>249</v>
      </c>
      <c r="F30" s="150" t="s">
        <v>1808</v>
      </c>
      <c r="G30" s="151" t="s">
        <v>1809</v>
      </c>
      <c r="H30" s="150">
        <v>49</v>
      </c>
      <c r="I30" s="150" t="s">
        <v>1807</v>
      </c>
      <c r="R30" s="82" t="str">
        <f t="shared" si="0"/>
        <v xml:space="preserve">5Q Mechanical Keyboard: RGB-WIN-MAC-LINUX + Das Keyboard Blank RGB Keycap Set for Gamma Zulu Switches (Translucent)  +  + </v>
      </c>
      <c r="S30" s="84" t="s">
        <v>3385</v>
      </c>
      <c r="T30" s="82">
        <f t="shared" si="1"/>
        <v>298</v>
      </c>
      <c r="U30" s="158"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v>
      </c>
      <c r="V30" s="154" t="str">
        <f t="shared" si="3"/>
        <v xml:space="preserve">This Bundle Contains: 1 5Q Mechanical Keyboard: RGB-WIN-MAC-LINUX + 1 Das Keyboard Blank RGB Keycap Set for Gamma Zulu Switches (Translucent)  + 1 </v>
      </c>
      <c r="W30" s="84" t="s">
        <v>3399</v>
      </c>
      <c r="X30" s="84" t="s">
        <v>3415</v>
      </c>
      <c r="Y30" s="156" t="str">
        <f t="shared" si="4"/>
        <v>This Bundle Contains: 1 5Q Mechanical Keyboard: RGB-WIN-MAC-LINUX + 1 Das Keyboard Blank RGB Keycap Set for Gamma Zulu Switches (Translucent)&lt;br&gt;&lt;b&gt;5Q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v>
      </c>
      <c r="Z30" s="84" t="s">
        <v>3431</v>
      </c>
    </row>
    <row r="31" spans="1:26" s="84" customFormat="1">
      <c r="B31" s="82" t="s">
        <v>3364</v>
      </c>
      <c r="C31" s="150" t="s">
        <v>2166</v>
      </c>
      <c r="D31" s="151" t="s">
        <v>1778</v>
      </c>
      <c r="E31" s="150">
        <v>199</v>
      </c>
      <c r="F31" s="150" t="s">
        <v>1808</v>
      </c>
      <c r="G31" s="151" t="s">
        <v>1809</v>
      </c>
      <c r="H31" s="150">
        <v>49</v>
      </c>
      <c r="I31" s="150" t="s">
        <v>1807</v>
      </c>
      <c r="R31" s="177" t="str">
        <f t="shared" si="0"/>
        <v xml:space="preserve">Das Keyboard X50Q Mechanical Keyboard: RGB-WIN + Das Keyboard Blank RGB Keycap Set for Gamma Zulu Switches (Translucent)  +  + </v>
      </c>
      <c r="S31" s="84" t="s">
        <v>3386</v>
      </c>
      <c r="T31" s="177">
        <f t="shared" si="1"/>
        <v>248</v>
      </c>
      <c r="U31" s="154" t="str">
        <f t="shared" si="2"/>
        <v>&lt;br&gt;&lt;b&gt;X50Q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v>
      </c>
      <c r="V31" s="154" t="str">
        <f t="shared" si="3"/>
        <v xml:space="preserve">This Bundle Contains: 1 Das Keyboard X50Q Mechanical Keyboard: RGB-WIN + 1 Das Keyboard Blank RGB Keycap Set for Gamma Zulu Switches (Translucent)  + 1 </v>
      </c>
      <c r="W31" s="84" t="s">
        <v>3400</v>
      </c>
      <c r="X31" s="84" t="s">
        <v>3416</v>
      </c>
      <c r="Y31" s="159" t="str">
        <f t="shared" si="4"/>
        <v>This Bundle Contains: 1 Das Keyboard X50Q Mechanical Keyboard: RGB-WIN + 1 Das Keyboard Blank RGB Keycap Set for Gamma Zulu Switches (Translucent)&lt;br&gt;&lt;b&gt;X50Q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Blank RGB Keycap Set for Gamma Zulu Switches (Translucent) &lt;/b&gt;&lt;br&gt;This Das Keyboard Blank RGB Keycap Set fits our Gamma Zulu switches, found on the 5Q and X50Q Smart Keyboards. It comes installed with the Modern Font, but this is another option. These keycaps are blank and have no inscriptions. The RGB light will still shine through the letters. &lt;br&gt;</v>
      </c>
      <c r="Z31" s="84" t="s">
        <v>3432</v>
      </c>
    </row>
    <row r="32" spans="1:26" s="178" customFormat="1">
      <c r="B32" s="179" t="s">
        <v>3365</v>
      </c>
      <c r="C32" s="32" t="s">
        <v>2166</v>
      </c>
      <c r="D32" s="70" t="s">
        <v>1778</v>
      </c>
      <c r="E32" s="32">
        <v>199</v>
      </c>
      <c r="F32" s="32" t="s">
        <v>3368</v>
      </c>
      <c r="G32" s="70" t="s">
        <v>3369</v>
      </c>
      <c r="H32" s="32">
        <v>9</v>
      </c>
      <c r="R32" s="179" t="str">
        <f t="shared" si="0"/>
        <v xml:space="preserve">Das Keyboard X50Q Mechanical Keyboard: RGB-WIN + Das Keyboard 4-Piece Stone Coaster Set +  + </v>
      </c>
      <c r="S32" s="178" t="s">
        <v>3387</v>
      </c>
      <c r="T32" s="179">
        <f t="shared" si="1"/>
        <v>208</v>
      </c>
      <c r="U32" s="158" t="str">
        <f t="shared" si="2"/>
        <v>&lt;br&gt;&lt;b&gt;X50Q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V32" s="154" t="str">
        <f t="shared" si="3"/>
        <v xml:space="preserve">This Bundle Contains: 1 Das Keyboard X50Q Mechanical Keyboard: RGB-WIN + 1 Das Keyboard 4-Piece Stone Coaster Set + 1 </v>
      </c>
      <c r="W32" s="178" t="s">
        <v>3401</v>
      </c>
      <c r="X32" s="178" t="s">
        <v>3417</v>
      </c>
      <c r="Y32" s="156" t="str">
        <f t="shared" si="4"/>
        <v>This Bundle Contains: 1 Das Keyboard X50Q Mechanical Keyboard: RGB-WIN + 1 Das Keyboard 4-Piece Stone Coaster Set&lt;br&gt;&lt;b&gt;X50Q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Z32" s="178" t="s">
        <v>3433</v>
      </c>
    </row>
    <row r="33" spans="2:26" s="84" customFormat="1">
      <c r="B33" s="82" t="s">
        <v>3366</v>
      </c>
      <c r="C33" s="150" t="s">
        <v>2167</v>
      </c>
      <c r="D33" s="151" t="s">
        <v>1781</v>
      </c>
      <c r="E33" s="150">
        <v>249</v>
      </c>
      <c r="F33" s="150" t="s">
        <v>3368</v>
      </c>
      <c r="G33" s="151" t="s">
        <v>3369</v>
      </c>
      <c r="H33" s="150">
        <v>9</v>
      </c>
      <c r="R33" s="177" t="str">
        <f t="shared" si="0"/>
        <v xml:space="preserve">Das Keyboard 5Q Mechanical Keyboard: RGB-WIN-MAC-LINUX + Das Keyboard 4-Piece Stone Coaster Set +  + </v>
      </c>
      <c r="S33" s="84" t="s">
        <v>3388</v>
      </c>
      <c r="T33" s="177">
        <f t="shared" si="1"/>
        <v>258</v>
      </c>
      <c r="U33" s="158"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V33" s="154" t="str">
        <f t="shared" si="3"/>
        <v xml:space="preserve">This Bundle Contains: 1 Das Keyboard 5Q Mechanical Keyboard: RGB-WIN-MAC-LINUX + 1 Das Keyboard 4-Piece Stone Coaster Set + 1 </v>
      </c>
      <c r="W33" s="84" t="s">
        <v>3402</v>
      </c>
      <c r="X33" s="84" t="s">
        <v>3418</v>
      </c>
      <c r="Y33" s="159" t="str">
        <f t="shared" si="4"/>
        <v>This Bundle Contains: 1 Das Keyboard 5Q Mechanical Keyboard: RGB-WIN-MAC-LINUX + 1 Das Keyboard 4-Piece Stone Coaster Set&lt;br&gt;&lt;b&gt;5Q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Z33" s="84" t="s">
        <v>3434</v>
      </c>
    </row>
    <row r="34" spans="2:26" s="84" customFormat="1">
      <c r="B34" s="82" t="s">
        <v>3367</v>
      </c>
      <c r="C34" s="150" t="s">
        <v>2168</v>
      </c>
      <c r="D34" s="151" t="s">
        <v>1783</v>
      </c>
      <c r="E34" s="150">
        <v>119</v>
      </c>
      <c r="F34" s="150" t="s">
        <v>3368</v>
      </c>
      <c r="G34" s="151" t="s">
        <v>3369</v>
      </c>
      <c r="H34" s="150">
        <v>9</v>
      </c>
      <c r="R34" s="82" t="str">
        <f t="shared" ref="R34:R65" si="5">C34 &amp; " + " &amp; F34 &amp; " + " &amp; J34 &amp; " + " &amp; N34</f>
        <v xml:space="preserve">Das Keyboard Model S Professional for Mac Mechanical Keyboard  + Das Keyboard 4-Piece Stone Coaster Set +  + </v>
      </c>
      <c r="S34" s="84" t="s">
        <v>3389</v>
      </c>
      <c r="T34" s="82">
        <f t="shared" si="1"/>
        <v>128</v>
      </c>
      <c r="U34" s="154" t="str">
        <f t="shared" si="2"/>
        <v>&lt;br&gt;&lt;b&gt;Model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V34" s="154" t="str">
        <f t="shared" si="3"/>
        <v xml:space="preserve">This Bundle Contains: 1 Das Keyboard Model S Professional for Mac Mechanical Keyboard  + 1 Das Keyboard 4-Piece Stone Coaster Set + 1 </v>
      </c>
      <c r="W34" s="84" t="s">
        <v>3403</v>
      </c>
      <c r="X34" s="84" t="s">
        <v>3419</v>
      </c>
      <c r="Y34" s="156" t="str">
        <f t="shared" si="4"/>
        <v>This Bundle Contains: 1 Das Keyboard Model S Professional for Mac Mechanical Keyboard  + 1 Das Keyboard 4-Piece Stone Coaster Set&lt;br&gt;&lt;b&gt;Model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Z34" s="84" t="s">
        <v>3435</v>
      </c>
    </row>
    <row r="35" spans="2:26">
      <c r="B35" s="82" t="s">
        <v>3372</v>
      </c>
      <c r="C35" s="150" t="s">
        <v>2169</v>
      </c>
      <c r="D35" s="151" t="s">
        <v>1785</v>
      </c>
      <c r="E35" s="150">
        <v>119</v>
      </c>
      <c r="F35" s="150" t="s">
        <v>3368</v>
      </c>
      <c r="G35" s="151" t="s">
        <v>3369</v>
      </c>
      <c r="H35" s="150">
        <v>9</v>
      </c>
      <c r="J35" s="149"/>
      <c r="R35" s="51" t="str">
        <f t="shared" si="5"/>
        <v xml:space="preserve">Das Keyboard Model S Professional Mechanical Keyboard  + Das Keyboard 4-Piece Stone Coaster Set +  + </v>
      </c>
      <c r="S35" t="s">
        <v>3390</v>
      </c>
      <c r="T35" s="48">
        <f t="shared" si="1"/>
        <v>128</v>
      </c>
      <c r="U35" s="158" t="str">
        <f t="shared" si="2"/>
        <v>&lt;br&gt;&lt;b&gt;Model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V35" s="154" t="str">
        <f t="shared" si="3"/>
        <v xml:space="preserve">This Bundle Contains: 1 Das Keyboard Model S Professional Mechanical Keyboard  + 1 Das Keyboard 4-Piece Stone Coaster Set + 1 </v>
      </c>
      <c r="W35" t="s">
        <v>3404</v>
      </c>
      <c r="X35" t="s">
        <v>3420</v>
      </c>
      <c r="Y35" s="159" t="str">
        <f t="shared" si="4"/>
        <v>This Bundle Contains: 1 Das Keyboard Model S Professional Mechanical Keyboard  + 1 Das Keyboard 4-Piece Stone Coaster Set&lt;br&gt;&lt;b&gt;Model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&lt;br&gt;&lt;br&gt;&lt;b&gt;Das Keyboard 4-Piece Stone Coaster Set&lt;/b&gt;&lt;br&gt;Protect your tabletops with this set of 4 heavy duty stone coasters. With rubber feet adorning the bottom of each coasters, they won't slide. The Das Keyboard logo is printed subtly on the bottom right of each coaster. &lt;br&gt;</v>
      </c>
      <c r="Z35" t="s">
        <v>3436</v>
      </c>
    </row>
    <row r="36" spans="2:26">
      <c r="B36" s="82" t="s">
        <v>3373</v>
      </c>
      <c r="C36" s="150" t="s">
        <v>2166</v>
      </c>
      <c r="D36" s="151" t="s">
        <v>1778</v>
      </c>
      <c r="E36" s="150">
        <v>199</v>
      </c>
      <c r="F36" s="150" t="s">
        <v>3370</v>
      </c>
      <c r="G36" s="151" t="s">
        <v>3371</v>
      </c>
      <c r="H36" s="150">
        <v>19</v>
      </c>
      <c r="J36" s="149"/>
      <c r="R36" s="153" t="str">
        <f t="shared" si="5"/>
        <v xml:space="preserve">Das Keyboard X50Q Mechanical Keyboard: RGB-WIN + Das Keyboard Stainless Steel Tumbler +  + </v>
      </c>
      <c r="S36" t="s">
        <v>3391</v>
      </c>
      <c r="T36" s="150">
        <f t="shared" si="1"/>
        <v>218</v>
      </c>
      <c r="U36" s="158" t="str">
        <f t="shared" si="2"/>
        <v>&lt;br&gt;&lt;b&gt;X50Q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&lt;br&gt;&lt;br&gt;&lt;b&gt;&lt;/b&gt;&lt;br&gt;It's double insulated to keep liquids cold or hot. &lt;br&gt;</v>
      </c>
      <c r="V36" s="154" t="str">
        <f t="shared" si="3"/>
        <v xml:space="preserve">This Bundle Contains: 1 Das Keyboard X50Q Mechanical Keyboard: RGB-WIN + 1 Das Keyboard Stainless Steel Tumbler + 1 </v>
      </c>
      <c r="W36" t="s">
        <v>3405</v>
      </c>
      <c r="X36" t="s">
        <v>3421</v>
      </c>
      <c r="Y36" s="156" t="str">
        <f t="shared" si="4"/>
        <v>This Bundle Contains: 1 Das Keyboard X50Q Mechanical Keyboard: RGB-WIN + 1 Das Keyboard Stainless Steel Tumbler&lt;br&gt;&lt;b&gt;X50Q Mechanical Keyboard: RGB-WIN&lt;/b&gt;&lt;br&gt;The Das Keyboard X50Q is an essential productivity tool that keeps professionals focused on creativity and operating at the highest level of concentration. No more unwanted interruptions. Instead of relying on alerts from different devices, the Das Keyboard X50Q displays important information directly on its RGB keys. For example, if your website is down or you have been assigned a new task, or if your favorite Twitch user is online, the Das Keyboard X50Q will change color of its keys and let you know. &lt;br&gt;&lt;br&gt;&lt;b&gt;&lt;/b&gt;&lt;br&gt;It's double insulated to keep liquids cold or hot. &lt;br&gt;</v>
      </c>
      <c r="Z36" t="s">
        <v>3437</v>
      </c>
    </row>
    <row r="37" spans="2:26">
      <c r="B37" s="82" t="s">
        <v>3374</v>
      </c>
      <c r="C37" s="150" t="s">
        <v>2167</v>
      </c>
      <c r="D37" s="151" t="s">
        <v>1781</v>
      </c>
      <c r="E37" s="150">
        <v>249</v>
      </c>
      <c r="F37" s="150" t="s">
        <v>3370</v>
      </c>
      <c r="G37" s="151" t="s">
        <v>3371</v>
      </c>
      <c r="H37" s="150">
        <v>19</v>
      </c>
      <c r="J37" s="149"/>
      <c r="R37" s="51" t="str">
        <f t="shared" si="5"/>
        <v xml:space="preserve">Das Keyboard 5Q Mechanical Keyboard: RGB-WIN-MAC-LINUX + Das Keyboard Stainless Steel Tumbler +  + </v>
      </c>
      <c r="S37" t="s">
        <v>3392</v>
      </c>
      <c r="T37" s="48">
        <f t="shared" si="1"/>
        <v>268</v>
      </c>
      <c r="U37" s="154" t="str">
        <f t="shared" si="2"/>
        <v>&lt;br&gt;&lt;b&gt;5Q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&lt;br&gt;&lt;br&gt;&lt;b&gt;&lt;/b&gt;&lt;br&gt;It's double insulated to keep liquids cold or hot. &lt;br&gt;</v>
      </c>
      <c r="V37" s="154" t="str">
        <f t="shared" si="3"/>
        <v xml:space="preserve">This Bundle Contains: 1 Das Keyboard 5Q Mechanical Keyboard: RGB-WIN-MAC-LINUX + 1 Das Keyboard Stainless Steel Tumbler + 1 </v>
      </c>
      <c r="W37" t="s">
        <v>3406</v>
      </c>
      <c r="X37" t="s">
        <v>3422</v>
      </c>
      <c r="Y37" s="159" t="str">
        <f t="shared" si="4"/>
        <v>This Bundle Contains: 1 Das Keyboard 5Q Mechanical Keyboard: RGB-WIN-MAC-LINUX + 1 Das Keyboard Stainless Steel Tumbler&lt;br&gt;&lt;b&gt;5Q Mechanical Keyboard&lt;/b&gt;&lt;br&gt;The Das Keyboard 5Q is the ultimate tool that keeps programmers focused on creating software and operating at the highest level of concentration. No more unwanted interruptions. Instead of relying on snooze-able, momentary alerts from different devices, Das Keyboard 5Q ambiently track the status of the most important information, in a simple color-coded system. For example, if your website is down or you have been assigned a new task, or if the software build fails, the Das Keyboard 5Q will change color and let you know. &lt;br&gt;&lt;br&gt;&lt;b&gt;&lt;/b&gt;&lt;br&gt;It's double insulated to keep liquids cold or hot. &lt;br&gt;</v>
      </c>
      <c r="Z37" t="s">
        <v>3438</v>
      </c>
    </row>
    <row r="38" spans="2:26">
      <c r="B38" s="82" t="s">
        <v>3375</v>
      </c>
      <c r="C38" s="150" t="s">
        <v>2168</v>
      </c>
      <c r="D38" s="151" t="s">
        <v>1783</v>
      </c>
      <c r="E38" s="150">
        <v>119</v>
      </c>
      <c r="F38" s="150" t="s">
        <v>3370</v>
      </c>
      <c r="G38" s="151" t="s">
        <v>3371</v>
      </c>
      <c r="H38" s="150">
        <v>19</v>
      </c>
      <c r="J38" s="149"/>
      <c r="R38" s="153" t="str">
        <f t="shared" si="5"/>
        <v xml:space="preserve">Das Keyboard Model S Professional for Mac Mechanical Keyboard  + Das Keyboard Stainless Steel Tumbler +  + </v>
      </c>
      <c r="S38" t="s">
        <v>3393</v>
      </c>
      <c r="T38" s="150">
        <f t="shared" si="1"/>
        <v>138</v>
      </c>
      <c r="U38" s="158" t="str">
        <f t="shared" si="2"/>
        <v>&lt;br&gt;&lt;b&gt;Model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&lt;br&gt;&lt;br&gt;&lt;b&gt;&lt;/b&gt;&lt;br&gt;It's double insulated to keep liquids cold or hot. &lt;br&gt;</v>
      </c>
      <c r="V38" s="154" t="str">
        <f t="shared" si="3"/>
        <v xml:space="preserve">This Bundle Contains: 1 Das Keyboard Model S Professional for Mac Mechanical Keyboard  + 1 Das Keyboard Stainless Steel Tumbler + 1 </v>
      </c>
      <c r="W38" t="s">
        <v>3407</v>
      </c>
      <c r="X38" t="s">
        <v>3423</v>
      </c>
      <c r="Y38" s="156" t="str">
        <f t="shared" si="4"/>
        <v>This Bundle Contains: 1 Das Keyboard Model S Professional for Mac Mechanical Keyboard  + 1 Das Keyboard Stainless Steel Tumbler&lt;br&gt;&lt;b&gt;Model S Professional for Mac Mechanical Keyboard&lt;/b&gt;&lt;br&gt;Experience faster typing than you ever dreamed. The Das Keyboard Model S Professional Clicky Mechanical Keyboard for Mac sports high-performance, gold-plated, mechanical key switches that produce unique clicky tactile feedback while making the typing experience more comfortable, precise and fast. Includes media controls for quick access to the most common media functions. This high-performance, mechanical keyboard feels amazing on your fingertips and offers a distinct tactile experience your fingers will love it. &lt;br&gt;&lt;br&gt;&lt;b&gt;&lt;/b&gt;&lt;br&gt;It's double insulated to keep liquids cold or hot. &lt;br&gt;</v>
      </c>
      <c r="Z38" t="s">
        <v>3439</v>
      </c>
    </row>
    <row r="39" spans="2:26">
      <c r="B39" s="82" t="s">
        <v>3376</v>
      </c>
      <c r="C39" s="150" t="s">
        <v>2169</v>
      </c>
      <c r="D39" s="151" t="s">
        <v>1785</v>
      </c>
      <c r="E39" s="150">
        <v>119</v>
      </c>
      <c r="F39" s="150" t="s">
        <v>3370</v>
      </c>
      <c r="G39" s="151" t="s">
        <v>3371</v>
      </c>
      <c r="H39" s="150">
        <v>19</v>
      </c>
      <c r="R39" s="51" t="str">
        <f t="shared" si="5"/>
        <v xml:space="preserve">Das Keyboard Model S Professional Mechanical Keyboard  + Das Keyboard Stainless Steel Tumbler +  + </v>
      </c>
      <c r="S39" t="s">
        <v>3394</v>
      </c>
      <c r="T39" s="48">
        <f t="shared" si="1"/>
        <v>138</v>
      </c>
      <c r="U39" s="158" t="str">
        <f t="shared" si="2"/>
        <v>&lt;br&gt;&lt;b&gt;Model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&lt;br&gt;&lt;br&gt;&lt;b&gt;&lt;/b&gt;&lt;br&gt;It's double insulated to keep liquids cold or hot. &lt;br&gt;</v>
      </c>
      <c r="V39" s="154" t="str">
        <f t="shared" si="3"/>
        <v xml:space="preserve">This Bundle Contains: 1 Das Keyboard Model S Professional Mechanical Keyboard  + 1 Das Keyboard Stainless Steel Tumbler + 1 </v>
      </c>
      <c r="W39" t="s">
        <v>3408</v>
      </c>
      <c r="X39" t="s">
        <v>3424</v>
      </c>
      <c r="Y39" s="159" t="str">
        <f t="shared" si="4"/>
        <v>This Bundle Contains: 1 Das Keyboard Model S Professional Mechanical Keyboard  + 1 Das Keyboard Stainless Steel Tumbler&lt;br&gt;&lt;b&gt;Model S Professional Mechanical Keyboard &lt;/b&gt;&lt;br&gt;Experience faster typing than you ever dreamed. The Das Keyboard Model S Professional Mechanical Keyboard sports high-performance, gold-plated, mechanical key switches that produce unique tactile feedback while making the typing experience more comfortable, precise and fast. Now includes media controls for quick access to the most common media functions. This high-performance, mechanical keyboard feels amazing on your fingertips and offers two distinct tactile experiences - click and soft. Your fingers will love it. &lt;br&gt;&lt;br&gt;&lt;b&gt;&lt;/b&gt;&lt;br&gt;It's double insulated to keep liquids cold or hot. &lt;br&gt;</v>
      </c>
      <c r="Z39" t="s">
        <v>3440</v>
      </c>
    </row>
    <row r="40" spans="2:26">
      <c r="B40" s="32" t="s">
        <v>1773</v>
      </c>
      <c r="C40" s="32" t="s">
        <v>1774</v>
      </c>
      <c r="D40" s="32" t="s">
        <v>1774</v>
      </c>
      <c r="E40" s="32">
        <v>199</v>
      </c>
      <c r="F40" s="32" t="s">
        <v>1995</v>
      </c>
      <c r="G40" s="70" t="s">
        <v>1996</v>
      </c>
      <c r="H40" s="32">
        <v>59.99</v>
      </c>
      <c r="R40" s="153" t="str">
        <f t="shared" si="5"/>
        <v xml:space="preserve">4Q Mechanical Keyboard: MX-RGB-WIN-LINUX + HiRise for MacBook +  + </v>
      </c>
      <c r="T40" s="150">
        <f t="shared" si="1"/>
        <v>258.99</v>
      </c>
    </row>
    <row r="41" spans="2:26">
      <c r="B41" s="110" t="s">
        <v>1776</v>
      </c>
      <c r="C41" s="32" t="s">
        <v>1777</v>
      </c>
      <c r="D41" s="70" t="s">
        <v>1778</v>
      </c>
      <c r="E41" s="32">
        <v>199</v>
      </c>
      <c r="F41" s="110" t="s">
        <v>1991</v>
      </c>
      <c r="G41" s="194" t="s">
        <v>1992</v>
      </c>
      <c r="H41" s="110">
        <v>49.99</v>
      </c>
      <c r="R41" s="51" t="str">
        <f t="shared" si="5"/>
        <v xml:space="preserve">X50Q Mechanical Keyboard: RGB-WIN + Curve +  + </v>
      </c>
      <c r="T41" s="48">
        <f t="shared" si="1"/>
        <v>248.99</v>
      </c>
    </row>
    <row r="42" spans="2:26">
      <c r="B42" s="110" t="s">
        <v>1782</v>
      </c>
      <c r="C42" s="32" t="s">
        <v>4266</v>
      </c>
      <c r="D42" s="70" t="s">
        <v>1783</v>
      </c>
      <c r="E42" s="32">
        <v>119</v>
      </c>
      <c r="F42" s="32" t="s">
        <v>1993</v>
      </c>
      <c r="G42" s="70" t="s">
        <v>1994</v>
      </c>
      <c r="H42" s="32">
        <v>49.99</v>
      </c>
      <c r="R42" s="153" t="str">
        <f t="shared" si="5"/>
        <v xml:space="preserve">Model S Professional for Mac Mechanical Keyboard - Cherry MX Blue + ParcSlope +  + </v>
      </c>
      <c r="T42" s="150">
        <f t="shared" si="1"/>
        <v>168.99</v>
      </c>
    </row>
    <row r="43" spans="2:26">
      <c r="B43" s="110" t="s">
        <v>4251</v>
      </c>
      <c r="C43" s="110" t="s">
        <v>4259</v>
      </c>
      <c r="D43" s="194" t="s">
        <v>1785</v>
      </c>
      <c r="E43" s="110">
        <v>119</v>
      </c>
      <c r="F43" s="110" t="s">
        <v>2052</v>
      </c>
      <c r="G43" s="194" t="s">
        <v>2053</v>
      </c>
      <c r="H43" s="110">
        <v>49.99</v>
      </c>
      <c r="R43" s="51" t="str">
        <f t="shared" si="5"/>
        <v xml:space="preserve">Model S Professional Mechanical Keyboard - Cherry MX Brown + PowerPic  +  + </v>
      </c>
      <c r="T43" s="48">
        <f t="shared" si="1"/>
        <v>168.99</v>
      </c>
    </row>
    <row r="44" spans="2:26">
      <c r="B44" s="110" t="s">
        <v>4253</v>
      </c>
      <c r="C44" s="32" t="s">
        <v>4258</v>
      </c>
      <c r="D44" s="70" t="s">
        <v>1787</v>
      </c>
      <c r="E44" s="32">
        <v>169</v>
      </c>
      <c r="F44" s="188" t="s">
        <v>2130</v>
      </c>
      <c r="G44" s="196" t="s">
        <v>1982</v>
      </c>
      <c r="H44" s="188">
        <v>129.99</v>
      </c>
      <c r="R44" s="153" t="str">
        <f t="shared" si="5"/>
        <v xml:space="preserve">4 Professional Mechanical Keyboard  - Cherry MX Blue + Twelve South HiRise Pro +  + </v>
      </c>
      <c r="T44" s="150">
        <f t="shared" si="1"/>
        <v>298.99</v>
      </c>
    </row>
    <row r="45" spans="2:26">
      <c r="B45" s="110" t="s">
        <v>4252</v>
      </c>
      <c r="C45" s="32" t="s">
        <v>4254</v>
      </c>
      <c r="D45" s="70" t="s">
        <v>1787</v>
      </c>
      <c r="E45" s="32">
        <v>169</v>
      </c>
      <c r="F45" s="110" t="s">
        <v>2003</v>
      </c>
      <c r="G45" s="194" t="s">
        <v>2004</v>
      </c>
      <c r="H45" s="110">
        <v>49.99</v>
      </c>
      <c r="R45" s="51" t="str">
        <f t="shared" si="5"/>
        <v xml:space="preserve">4 Professional Mechanical Keyboard  - Cherry MX Brown + AirFly  +  + </v>
      </c>
      <c r="T45" s="48">
        <f t="shared" si="1"/>
        <v>218.99</v>
      </c>
    </row>
    <row r="46" spans="2:26">
      <c r="B46" s="110" t="s">
        <v>4261</v>
      </c>
      <c r="C46" s="32" t="s">
        <v>4262</v>
      </c>
      <c r="D46" s="70" t="s">
        <v>1789</v>
      </c>
      <c r="E46" s="32">
        <v>169</v>
      </c>
      <c r="F46" s="110"/>
      <c r="G46" s="194"/>
      <c r="H46" s="110"/>
      <c r="R46" s="153" t="str">
        <f t="shared" si="5"/>
        <v xml:space="preserve">4 Ultimate Mechanical Keyboard - Cherry MX Blue - Blank Keycaps +  +  + </v>
      </c>
      <c r="T46" s="150">
        <f t="shared" si="1"/>
        <v>169</v>
      </c>
    </row>
    <row r="47" spans="2:26">
      <c r="B47" s="110" t="s">
        <v>4256</v>
      </c>
      <c r="C47" s="32" t="s">
        <v>4257</v>
      </c>
      <c r="D47" s="168" t="s">
        <v>1794</v>
      </c>
      <c r="E47" s="32">
        <v>169</v>
      </c>
      <c r="F47" s="111"/>
      <c r="G47" s="111"/>
      <c r="H47" s="111"/>
      <c r="R47" s="51" t="str">
        <f t="shared" si="5"/>
        <v xml:space="preserve">4 Professional for Mac Mechanical Keyboard - Cherry MX Brown +  +  + </v>
      </c>
      <c r="T47" s="48">
        <f t="shared" si="1"/>
        <v>169</v>
      </c>
    </row>
    <row r="48" spans="2:26">
      <c r="B48" s="110" t="s">
        <v>4263</v>
      </c>
      <c r="C48" s="32" t="s">
        <v>4267</v>
      </c>
      <c r="D48" s="70" t="s">
        <v>1795</v>
      </c>
      <c r="E48" s="32">
        <v>149</v>
      </c>
      <c r="F48" s="111"/>
      <c r="G48" s="111"/>
      <c r="H48" s="111"/>
      <c r="R48" s="153" t="str">
        <f t="shared" si="5"/>
        <v xml:space="preserve">4 Root Cherry MX Blue Mechanical Keyboard  +  +  + </v>
      </c>
      <c r="T48" s="150">
        <f t="shared" si="1"/>
        <v>149</v>
      </c>
    </row>
    <row r="49" spans="2:20">
      <c r="B49" s="197" t="s">
        <v>4265</v>
      </c>
      <c r="C49" s="43" t="s">
        <v>4264</v>
      </c>
      <c r="D49" s="124" t="s">
        <v>1795</v>
      </c>
      <c r="E49" s="43">
        <v>149</v>
      </c>
      <c r="F49" s="111"/>
      <c r="G49" s="111"/>
      <c r="H49" s="111"/>
      <c r="R49" s="51" t="str">
        <f t="shared" si="5"/>
        <v xml:space="preserve">4 Root Cherry MX Brown Mechanical Keyboard  +  +  + </v>
      </c>
      <c r="T49" s="48">
        <f t="shared" si="1"/>
        <v>149</v>
      </c>
    </row>
    <row r="50" spans="2:20" s="211" customFormat="1">
      <c r="B50" s="175" t="s">
        <v>4268</v>
      </c>
      <c r="C50" s="175" t="s">
        <v>4266</v>
      </c>
      <c r="D50" s="194" t="s">
        <v>1783</v>
      </c>
      <c r="E50" s="175">
        <v>119</v>
      </c>
      <c r="F50" s="175" t="s">
        <v>1995</v>
      </c>
      <c r="G50" s="194" t="s">
        <v>1996</v>
      </c>
      <c r="H50" s="175">
        <v>59.99</v>
      </c>
      <c r="I50" s="175"/>
      <c r="J50" s="175"/>
      <c r="K50" s="175"/>
      <c r="L50" s="175"/>
      <c r="R50" s="175" t="str">
        <f t="shared" si="5"/>
        <v xml:space="preserve">Model S Professional for Mac Mechanical Keyboard - Cherry MX Blue + HiRise for MacBook +  + </v>
      </c>
      <c r="T50" s="175">
        <f t="shared" si="1"/>
        <v>178.99</v>
      </c>
    </row>
    <row r="51" spans="2:20" s="190" customFormat="1">
      <c r="B51" s="4" t="s">
        <v>4269</v>
      </c>
      <c r="C51" s="4" t="s">
        <v>4266</v>
      </c>
      <c r="D51" s="70" t="s">
        <v>1783</v>
      </c>
      <c r="E51" s="4">
        <v>119</v>
      </c>
      <c r="F51" s="4" t="s">
        <v>1995</v>
      </c>
      <c r="G51" s="70" t="s">
        <v>1996</v>
      </c>
      <c r="H51" s="4">
        <v>59.99</v>
      </c>
      <c r="I51" s="4"/>
      <c r="J51" s="4" t="s">
        <v>2003</v>
      </c>
      <c r="K51" s="70" t="s">
        <v>2004</v>
      </c>
      <c r="L51" s="4">
        <v>49.99</v>
      </c>
      <c r="R51" s="71" t="str">
        <f t="shared" si="5"/>
        <v xml:space="preserve">Model S Professional for Mac Mechanical Keyboard - Cherry MX Blue + HiRise for MacBook + AirFly  + </v>
      </c>
      <c r="T51" s="71">
        <f t="shared" si="1"/>
        <v>228.98000000000002</v>
      </c>
    </row>
    <row r="52" spans="2:20" s="211" customFormat="1">
      <c r="B52" s="175" t="s">
        <v>4270</v>
      </c>
      <c r="C52" s="175" t="s">
        <v>4266</v>
      </c>
      <c r="D52" s="194" t="s">
        <v>1783</v>
      </c>
      <c r="E52" s="175">
        <v>119</v>
      </c>
      <c r="F52" s="175" t="s">
        <v>1991</v>
      </c>
      <c r="G52" s="194" t="s">
        <v>1992</v>
      </c>
      <c r="H52" s="175">
        <v>49.99</v>
      </c>
      <c r="I52" s="175"/>
      <c r="J52" s="175" t="s">
        <v>2052</v>
      </c>
      <c r="K52" s="194" t="s">
        <v>2053</v>
      </c>
      <c r="L52" s="175">
        <v>49.99</v>
      </c>
      <c r="R52" s="175" t="str">
        <f t="shared" si="5"/>
        <v xml:space="preserve">Model S Professional for Mac Mechanical Keyboard - Cherry MX Blue + Curve + PowerPic  + </v>
      </c>
      <c r="T52" s="175">
        <f t="shared" si="1"/>
        <v>218.98000000000002</v>
      </c>
    </row>
    <row r="53" spans="2:20" s="190" customFormat="1">
      <c r="B53" s="4" t="s">
        <v>4271</v>
      </c>
      <c r="C53" s="4" t="s">
        <v>4266</v>
      </c>
      <c r="D53" s="70" t="s">
        <v>1783</v>
      </c>
      <c r="E53" s="4">
        <v>119</v>
      </c>
      <c r="F53" s="4" t="s">
        <v>1991</v>
      </c>
      <c r="G53" s="70" t="s">
        <v>1992</v>
      </c>
      <c r="H53" s="4">
        <v>49.99</v>
      </c>
      <c r="I53" s="4"/>
      <c r="J53" s="4" t="s">
        <v>2003</v>
      </c>
      <c r="K53" s="70" t="s">
        <v>2004</v>
      </c>
      <c r="L53" s="4">
        <v>49.99</v>
      </c>
      <c r="R53" s="71" t="str">
        <f t="shared" si="5"/>
        <v xml:space="preserve">Model S Professional for Mac Mechanical Keyboard - Cherry MX Blue + Curve + AirFly  + </v>
      </c>
      <c r="T53" s="71">
        <f t="shared" si="1"/>
        <v>218.98000000000002</v>
      </c>
    </row>
    <row r="54" spans="2:20" s="211" customFormat="1">
      <c r="B54" s="175" t="s">
        <v>4272</v>
      </c>
      <c r="C54" s="175" t="s">
        <v>4266</v>
      </c>
      <c r="D54" s="194" t="s">
        <v>1783</v>
      </c>
      <c r="E54" s="175">
        <v>119</v>
      </c>
      <c r="F54" s="175" t="s">
        <v>1993</v>
      </c>
      <c r="G54" s="194" t="s">
        <v>1994</v>
      </c>
      <c r="H54" s="175">
        <v>49.99</v>
      </c>
      <c r="I54" s="175"/>
      <c r="J54" s="175"/>
      <c r="K54" s="175"/>
      <c r="L54" s="175"/>
      <c r="R54" s="175" t="str">
        <f t="shared" si="5"/>
        <v xml:space="preserve">Model S Professional for Mac Mechanical Keyboard - Cherry MX Blue + ParcSlope +  + </v>
      </c>
      <c r="T54" s="175">
        <f t="shared" si="1"/>
        <v>168.99</v>
      </c>
    </row>
    <row r="55" spans="2:20" s="211" customFormat="1">
      <c r="B55" s="175" t="s">
        <v>4273</v>
      </c>
      <c r="C55" s="175" t="s">
        <v>4257</v>
      </c>
      <c r="D55" s="195" t="s">
        <v>1794</v>
      </c>
      <c r="E55" s="175">
        <v>169</v>
      </c>
      <c r="F55" s="175" t="s">
        <v>1995</v>
      </c>
      <c r="G55" s="194" t="s">
        <v>1996</v>
      </c>
      <c r="H55" s="175">
        <v>59.99</v>
      </c>
      <c r="I55" s="175"/>
      <c r="J55" s="175"/>
      <c r="K55" s="175"/>
      <c r="L55" s="175"/>
      <c r="R55" s="51" t="str">
        <f t="shared" si="5"/>
        <v xml:space="preserve">4 Professional for Mac Mechanical Keyboard - Cherry MX Brown + HiRise for MacBook +  + </v>
      </c>
      <c r="T55" s="51">
        <f t="shared" si="1"/>
        <v>228.99</v>
      </c>
    </row>
    <row r="56" spans="2:20" s="190" customFormat="1">
      <c r="B56" s="4" t="s">
        <v>4274</v>
      </c>
      <c r="C56" s="4" t="s">
        <v>4257</v>
      </c>
      <c r="D56" s="168" t="s">
        <v>1794</v>
      </c>
      <c r="E56" s="4">
        <v>169</v>
      </c>
      <c r="F56" s="4" t="s">
        <v>1995</v>
      </c>
      <c r="G56" s="70" t="s">
        <v>1996</v>
      </c>
      <c r="H56" s="4">
        <v>59.99</v>
      </c>
      <c r="I56" s="4"/>
      <c r="J56" s="4" t="s">
        <v>2003</v>
      </c>
      <c r="K56" s="70" t="s">
        <v>2004</v>
      </c>
      <c r="L56" s="4">
        <v>49.99</v>
      </c>
      <c r="R56" s="4" t="str">
        <f t="shared" si="5"/>
        <v xml:space="preserve">4 Professional for Mac Mechanical Keyboard - Cherry MX Brown + HiRise for MacBook + AirFly  + </v>
      </c>
      <c r="T56" s="4">
        <f t="shared" si="1"/>
        <v>278.98</v>
      </c>
    </row>
    <row r="57" spans="2:20" s="211" customFormat="1">
      <c r="B57" s="175" t="s">
        <v>4275</v>
      </c>
      <c r="C57" s="175" t="s">
        <v>4257</v>
      </c>
      <c r="D57" s="195" t="s">
        <v>1794</v>
      </c>
      <c r="E57" s="175">
        <v>169</v>
      </c>
      <c r="F57" s="175" t="s">
        <v>1991</v>
      </c>
      <c r="G57" s="194" t="s">
        <v>1992</v>
      </c>
      <c r="H57" s="175">
        <v>49.99</v>
      </c>
      <c r="I57" s="175"/>
      <c r="J57" s="175" t="s">
        <v>2052</v>
      </c>
      <c r="K57" s="194" t="s">
        <v>2053</v>
      </c>
      <c r="L57" s="175">
        <v>49.99</v>
      </c>
      <c r="R57" s="51" t="str">
        <f t="shared" si="5"/>
        <v xml:space="preserve">4 Professional for Mac Mechanical Keyboard - Cherry MX Brown + Curve + PowerPic  + </v>
      </c>
      <c r="T57" s="51">
        <f t="shared" si="1"/>
        <v>268.98</v>
      </c>
    </row>
    <row r="58" spans="2:20" s="190" customFormat="1">
      <c r="B58" s="4" t="s">
        <v>4276</v>
      </c>
      <c r="C58" s="4" t="s">
        <v>4257</v>
      </c>
      <c r="D58" s="168" t="s">
        <v>1794</v>
      </c>
      <c r="E58" s="4">
        <v>169</v>
      </c>
      <c r="F58" s="4" t="s">
        <v>1991</v>
      </c>
      <c r="G58" s="70" t="s">
        <v>1992</v>
      </c>
      <c r="H58" s="4">
        <v>49.99</v>
      </c>
      <c r="I58" s="4"/>
      <c r="J58" s="4" t="s">
        <v>2003</v>
      </c>
      <c r="K58" s="70" t="s">
        <v>2004</v>
      </c>
      <c r="L58" s="4">
        <v>49.99</v>
      </c>
      <c r="R58" s="4" t="str">
        <f t="shared" si="5"/>
        <v xml:space="preserve">4 Professional for Mac Mechanical Keyboard - Cherry MX Brown + Curve + AirFly  + </v>
      </c>
      <c r="T58" s="4">
        <f t="shared" si="1"/>
        <v>268.98</v>
      </c>
    </row>
    <row r="59" spans="2:20" s="211" customFormat="1">
      <c r="B59" s="175" t="s">
        <v>4277</v>
      </c>
      <c r="C59" s="175" t="s">
        <v>4257</v>
      </c>
      <c r="D59" s="195" t="s">
        <v>1794</v>
      </c>
      <c r="E59" s="175">
        <v>169</v>
      </c>
      <c r="F59" s="175" t="s">
        <v>1993</v>
      </c>
      <c r="G59" s="194" t="s">
        <v>1994</v>
      </c>
      <c r="H59" s="175">
        <v>49.99</v>
      </c>
      <c r="I59" s="175"/>
      <c r="J59" s="175"/>
      <c r="K59" s="175"/>
      <c r="L59" s="175"/>
      <c r="R59" s="51" t="str">
        <f t="shared" si="5"/>
        <v xml:space="preserve">4 Professional for Mac Mechanical Keyboard - Cherry MX Brown + ParcSlope +  + </v>
      </c>
      <c r="T59" s="51">
        <f t="shared" si="1"/>
        <v>218.99</v>
      </c>
    </row>
    <row r="60" spans="2:20" s="190" customFormat="1">
      <c r="B60" s="4" t="s">
        <v>4278</v>
      </c>
      <c r="C60" s="4" t="s">
        <v>1777</v>
      </c>
      <c r="D60" s="70" t="s">
        <v>1778</v>
      </c>
      <c r="E60" s="4">
        <v>199</v>
      </c>
      <c r="F60" s="4" t="s">
        <v>2003</v>
      </c>
      <c r="G60" s="70" t="s">
        <v>2004</v>
      </c>
      <c r="H60" s="4">
        <v>49.99</v>
      </c>
      <c r="I60" s="4"/>
      <c r="J60" s="4"/>
      <c r="K60" s="4"/>
      <c r="L60" s="4"/>
      <c r="R60" s="4" t="str">
        <f t="shared" si="5"/>
        <v xml:space="preserve">X50Q Mechanical Keyboard: RGB-WIN + AirFly  +  + </v>
      </c>
      <c r="T60" s="4">
        <f t="shared" si="1"/>
        <v>248.99</v>
      </c>
    </row>
    <row r="61" spans="2:20" s="211" customFormat="1">
      <c r="B61" s="175" t="s">
        <v>4279</v>
      </c>
      <c r="C61" s="175" t="s">
        <v>1777</v>
      </c>
      <c r="D61" s="194" t="s">
        <v>1778</v>
      </c>
      <c r="E61" s="175">
        <v>199</v>
      </c>
      <c r="F61" s="175" t="s">
        <v>2052</v>
      </c>
      <c r="G61" s="194" t="s">
        <v>2053</v>
      </c>
      <c r="H61" s="175">
        <v>49.99</v>
      </c>
      <c r="I61" s="175"/>
      <c r="J61" s="175"/>
      <c r="K61" s="175"/>
      <c r="L61" s="175"/>
      <c r="R61" s="51" t="str">
        <f t="shared" si="5"/>
        <v xml:space="preserve">X50Q Mechanical Keyboard: RGB-WIN + PowerPic  +  + </v>
      </c>
      <c r="T61" s="51">
        <f t="shared" si="1"/>
        <v>248.99</v>
      </c>
    </row>
    <row r="62" spans="2:20" s="211" customFormat="1">
      <c r="B62" s="175" t="s">
        <v>4280</v>
      </c>
      <c r="C62" s="175" t="s">
        <v>1777</v>
      </c>
      <c r="D62" s="194" t="s">
        <v>1778</v>
      </c>
      <c r="E62" s="175">
        <v>199</v>
      </c>
      <c r="F62" s="175" t="s">
        <v>2130</v>
      </c>
      <c r="G62" s="194" t="s">
        <v>1982</v>
      </c>
      <c r="H62" s="175">
        <v>129.99</v>
      </c>
      <c r="I62" s="175"/>
      <c r="J62" s="175"/>
      <c r="K62" s="175"/>
      <c r="L62" s="175"/>
      <c r="R62" s="175" t="str">
        <f t="shared" si="5"/>
        <v xml:space="preserve">X50Q Mechanical Keyboard: RGB-WIN + Twelve South HiRise Pro +  + </v>
      </c>
      <c r="T62" s="175">
        <f t="shared" si="1"/>
        <v>328.99</v>
      </c>
    </row>
    <row r="63" spans="2:20" s="211" customFormat="1">
      <c r="B63" s="175" t="s">
        <v>4281</v>
      </c>
      <c r="C63" s="175" t="s">
        <v>4258</v>
      </c>
      <c r="D63" s="194" t="s">
        <v>1787</v>
      </c>
      <c r="E63" s="175">
        <v>169</v>
      </c>
      <c r="F63" s="175" t="s">
        <v>1995</v>
      </c>
      <c r="G63" s="194" t="s">
        <v>1996</v>
      </c>
      <c r="H63" s="175">
        <v>59.99</v>
      </c>
      <c r="I63" s="175"/>
      <c r="J63" s="175"/>
      <c r="K63" s="175"/>
      <c r="L63" s="175"/>
      <c r="R63" s="51" t="str">
        <f t="shared" si="5"/>
        <v xml:space="preserve">4 Professional Mechanical Keyboard  - Cherry MX Blue + HiRise for MacBook +  + </v>
      </c>
      <c r="T63" s="51">
        <f t="shared" si="1"/>
        <v>228.99</v>
      </c>
    </row>
    <row r="64" spans="2:20" s="211" customFormat="1">
      <c r="B64" s="175" t="s">
        <v>4282</v>
      </c>
      <c r="C64" s="175" t="s">
        <v>4258</v>
      </c>
      <c r="D64" s="194" t="s">
        <v>1787</v>
      </c>
      <c r="E64" s="175">
        <v>169</v>
      </c>
      <c r="F64" s="175" t="s">
        <v>1991</v>
      </c>
      <c r="G64" s="194" t="s">
        <v>1992</v>
      </c>
      <c r="H64" s="175">
        <v>49.99</v>
      </c>
      <c r="I64" s="175"/>
      <c r="J64" s="175"/>
      <c r="K64" s="175"/>
      <c r="L64" s="175"/>
      <c r="R64" s="175" t="str">
        <f t="shared" si="5"/>
        <v xml:space="preserve">4 Professional Mechanical Keyboard  - Cherry MX Blue + Curve +  + </v>
      </c>
      <c r="T64" s="175">
        <f t="shared" si="1"/>
        <v>218.99</v>
      </c>
    </row>
    <row r="65" spans="2:20" s="211" customFormat="1">
      <c r="B65" s="175" t="s">
        <v>4283</v>
      </c>
      <c r="C65" s="175" t="s">
        <v>4258</v>
      </c>
      <c r="D65" s="194" t="s">
        <v>1787</v>
      </c>
      <c r="E65" s="175">
        <v>169</v>
      </c>
      <c r="F65" s="175" t="s">
        <v>1993</v>
      </c>
      <c r="G65" s="194" t="s">
        <v>1994</v>
      </c>
      <c r="H65" s="175">
        <v>49.99</v>
      </c>
      <c r="I65" s="175"/>
      <c r="J65" s="175"/>
      <c r="K65" s="175"/>
      <c r="L65" s="175"/>
      <c r="R65" s="51" t="str">
        <f t="shared" si="5"/>
        <v xml:space="preserve">4 Professional Mechanical Keyboard  - Cherry MX Blue + ParcSlope +  + </v>
      </c>
      <c r="T65" s="51">
        <f t="shared" si="1"/>
        <v>218.99</v>
      </c>
    </row>
    <row r="66" spans="2:20" s="190" customFormat="1">
      <c r="B66" s="4" t="s">
        <v>4284</v>
      </c>
      <c r="C66" s="4" t="s">
        <v>4258</v>
      </c>
      <c r="D66" s="70" t="s">
        <v>1787</v>
      </c>
      <c r="E66" s="4">
        <v>169</v>
      </c>
      <c r="F66" s="4" t="s">
        <v>2052</v>
      </c>
      <c r="G66" s="70" t="s">
        <v>2053</v>
      </c>
      <c r="H66" s="4">
        <v>49.99</v>
      </c>
      <c r="I66" s="4"/>
      <c r="J66" s="4" t="s">
        <v>2003</v>
      </c>
      <c r="K66" s="70" t="s">
        <v>2004</v>
      </c>
      <c r="L66" s="4">
        <v>49.99</v>
      </c>
      <c r="R66" s="4" t="str">
        <f t="shared" ref="R66:R72" si="6">C66 &amp; " + " &amp; F66 &amp; " + " &amp; J66 &amp; " + " &amp; N66</f>
        <v xml:space="preserve">4 Professional Mechanical Keyboard  - Cherry MX Blue + PowerPic  + AirFly  + </v>
      </c>
      <c r="T66" s="4">
        <f t="shared" ref="T66:T72" si="7">E66+H66+L66+P66</f>
        <v>268.98</v>
      </c>
    </row>
    <row r="67" spans="2:20" s="211" customFormat="1">
      <c r="B67" s="175" t="s">
        <v>4285</v>
      </c>
      <c r="C67" s="175" t="s">
        <v>4254</v>
      </c>
      <c r="D67" s="194" t="s">
        <v>1787</v>
      </c>
      <c r="E67" s="175">
        <v>169</v>
      </c>
      <c r="F67" s="175" t="s">
        <v>1995</v>
      </c>
      <c r="G67" s="194" t="s">
        <v>1996</v>
      </c>
      <c r="H67" s="175">
        <v>59.99</v>
      </c>
      <c r="I67" s="175"/>
      <c r="J67" s="175"/>
      <c r="K67" s="175"/>
      <c r="L67" s="175"/>
      <c r="R67" s="51" t="str">
        <f t="shared" si="6"/>
        <v xml:space="preserve">4 Professional Mechanical Keyboard  - Cherry MX Brown + HiRise for MacBook +  + </v>
      </c>
      <c r="T67" s="51">
        <f t="shared" si="7"/>
        <v>228.99</v>
      </c>
    </row>
    <row r="68" spans="2:20" s="211" customFormat="1">
      <c r="B68" s="175" t="s">
        <v>4286</v>
      </c>
      <c r="C68" s="175" t="s">
        <v>4254</v>
      </c>
      <c r="D68" s="194" t="s">
        <v>1787</v>
      </c>
      <c r="E68" s="175">
        <v>169</v>
      </c>
      <c r="F68" s="175" t="s">
        <v>1991</v>
      </c>
      <c r="G68" s="194" t="s">
        <v>1992</v>
      </c>
      <c r="H68" s="175">
        <v>49.99</v>
      </c>
      <c r="I68" s="175"/>
      <c r="J68" s="175"/>
      <c r="K68" s="175"/>
      <c r="L68" s="175"/>
      <c r="R68" s="175" t="str">
        <f t="shared" si="6"/>
        <v xml:space="preserve">4 Professional Mechanical Keyboard  - Cherry MX Brown + Curve +  + </v>
      </c>
      <c r="T68" s="175">
        <f t="shared" si="7"/>
        <v>218.99</v>
      </c>
    </row>
    <row r="69" spans="2:20" s="211" customFormat="1">
      <c r="B69" s="175" t="s">
        <v>4287</v>
      </c>
      <c r="C69" s="175" t="s">
        <v>4254</v>
      </c>
      <c r="D69" s="194" t="s">
        <v>1787</v>
      </c>
      <c r="E69" s="175">
        <v>169</v>
      </c>
      <c r="F69" s="175" t="s">
        <v>1993</v>
      </c>
      <c r="G69" s="194" t="s">
        <v>1994</v>
      </c>
      <c r="H69" s="175">
        <v>49.99</v>
      </c>
      <c r="I69" s="175"/>
      <c r="J69" s="175"/>
      <c r="K69" s="175"/>
      <c r="L69" s="175"/>
      <c r="R69" s="51" t="str">
        <f t="shared" si="6"/>
        <v xml:space="preserve">4 Professional Mechanical Keyboard  - Cherry MX Brown + ParcSlope +  + </v>
      </c>
      <c r="T69" s="51">
        <f t="shared" si="7"/>
        <v>218.99</v>
      </c>
    </row>
    <row r="70" spans="2:20" s="190" customFormat="1">
      <c r="B70" s="4" t="s">
        <v>4288</v>
      </c>
      <c r="C70" s="4" t="s">
        <v>4254</v>
      </c>
      <c r="D70" s="70" t="s">
        <v>1787</v>
      </c>
      <c r="E70" s="4">
        <v>169</v>
      </c>
      <c r="F70" s="4" t="s">
        <v>2052</v>
      </c>
      <c r="G70" s="70" t="s">
        <v>2053</v>
      </c>
      <c r="H70" s="4">
        <v>49.99</v>
      </c>
      <c r="I70" s="4"/>
      <c r="J70" s="4" t="s">
        <v>2003</v>
      </c>
      <c r="K70" s="70" t="s">
        <v>2004</v>
      </c>
      <c r="L70" s="4">
        <v>49.99</v>
      </c>
      <c r="R70" s="4" t="str">
        <f t="shared" si="6"/>
        <v xml:space="preserve">4 Professional Mechanical Keyboard  - Cherry MX Brown + PowerPic  + AirFly  + </v>
      </c>
      <c r="T70" s="4">
        <f t="shared" si="7"/>
        <v>268.98</v>
      </c>
    </row>
    <row r="71" spans="2:20" s="211" customFormat="1">
      <c r="B71" s="175" t="s">
        <v>4289</v>
      </c>
      <c r="C71" s="175" t="s">
        <v>4262</v>
      </c>
      <c r="D71" s="194" t="s">
        <v>1789</v>
      </c>
      <c r="E71" s="175">
        <v>169</v>
      </c>
      <c r="F71" s="175" t="s">
        <v>2130</v>
      </c>
      <c r="G71" s="194" t="s">
        <v>1982</v>
      </c>
      <c r="H71" s="175">
        <v>129.99</v>
      </c>
      <c r="I71" s="175"/>
      <c r="J71" s="175"/>
      <c r="K71" s="175"/>
      <c r="L71" s="175"/>
      <c r="R71" s="51" t="str">
        <f t="shared" si="6"/>
        <v xml:space="preserve">4 Ultimate Mechanical Keyboard - Cherry MX Blue - Blank Keycaps + Twelve South HiRise Pro +  + </v>
      </c>
      <c r="T71" s="51">
        <f t="shared" si="7"/>
        <v>298.99</v>
      </c>
    </row>
    <row r="72" spans="2:20" s="211" customFormat="1">
      <c r="B72" s="175" t="s">
        <v>4290</v>
      </c>
      <c r="C72" s="175" t="s">
        <v>4262</v>
      </c>
      <c r="D72" s="194" t="s">
        <v>1789</v>
      </c>
      <c r="E72" s="175">
        <v>169</v>
      </c>
      <c r="F72" s="175" t="s">
        <v>1991</v>
      </c>
      <c r="G72" s="194" t="s">
        <v>1992</v>
      </c>
      <c r="H72" s="175">
        <v>49.99</v>
      </c>
      <c r="I72" s="175"/>
      <c r="J72" s="175"/>
      <c r="K72" s="175"/>
      <c r="L72" s="175"/>
      <c r="R72" s="175" t="str">
        <f t="shared" si="6"/>
        <v xml:space="preserve">4 Ultimate Mechanical Keyboard - Cherry MX Blue - Blank Keycaps + Curve +  + </v>
      </c>
      <c r="T72" s="175">
        <f t="shared" si="7"/>
        <v>218.99</v>
      </c>
    </row>
    <row r="73" spans="2:20" s="211" customFormat="1">
      <c r="B73" s="175" t="s">
        <v>4291</v>
      </c>
      <c r="C73" s="175" t="s">
        <v>4262</v>
      </c>
      <c r="D73" s="194" t="s">
        <v>1789</v>
      </c>
      <c r="E73" s="175">
        <v>169</v>
      </c>
      <c r="F73" s="175" t="s">
        <v>1993</v>
      </c>
      <c r="G73" s="194" t="s">
        <v>1994</v>
      </c>
      <c r="H73" s="175">
        <v>49.99</v>
      </c>
      <c r="I73" s="175"/>
      <c r="J73" s="175"/>
      <c r="K73" s="175"/>
      <c r="L73" s="175"/>
    </row>
    <row r="74" spans="2:20" s="190" customFormat="1">
      <c r="B74" s="4" t="s">
        <v>4292</v>
      </c>
      <c r="C74" s="4" t="s">
        <v>4267</v>
      </c>
      <c r="D74" s="70" t="s">
        <v>1795</v>
      </c>
      <c r="E74" s="4">
        <v>149</v>
      </c>
      <c r="F74" s="4" t="s">
        <v>2003</v>
      </c>
      <c r="G74" s="70" t="s">
        <v>2004</v>
      </c>
      <c r="H74" s="4">
        <v>49.99</v>
      </c>
      <c r="I74" s="4"/>
      <c r="J74" s="4"/>
      <c r="K74" s="4"/>
      <c r="L74" s="4"/>
    </row>
    <row r="75" spans="2:20" s="211" customFormat="1">
      <c r="B75" s="175" t="s">
        <v>4293</v>
      </c>
      <c r="C75" s="175" t="s">
        <v>4267</v>
      </c>
      <c r="D75" s="194" t="s">
        <v>1795</v>
      </c>
      <c r="E75" s="175">
        <v>149</v>
      </c>
      <c r="F75" s="175" t="s">
        <v>2130</v>
      </c>
      <c r="G75" s="194" t="s">
        <v>1982</v>
      </c>
      <c r="H75" s="175">
        <v>129.99</v>
      </c>
      <c r="I75" s="175"/>
      <c r="J75" s="175"/>
      <c r="K75" s="175"/>
      <c r="L75" s="175"/>
    </row>
    <row r="76" spans="2:20" s="190" customFormat="1">
      <c r="B76" s="4" t="s">
        <v>4294</v>
      </c>
      <c r="C76" s="4" t="s">
        <v>4264</v>
      </c>
      <c r="D76" s="70" t="s">
        <v>1795</v>
      </c>
      <c r="E76" s="4">
        <v>149</v>
      </c>
      <c r="F76" s="4" t="s">
        <v>2003</v>
      </c>
      <c r="G76" s="70" t="s">
        <v>2004</v>
      </c>
      <c r="H76" s="4">
        <v>49.99</v>
      </c>
      <c r="I76" s="4"/>
      <c r="J76" s="4"/>
      <c r="K76" s="4"/>
      <c r="L76" s="4"/>
    </row>
    <row r="77" spans="2:20" s="211" customFormat="1">
      <c r="B77" s="175" t="s">
        <v>4295</v>
      </c>
      <c r="C77" s="175" t="s">
        <v>4264</v>
      </c>
      <c r="D77" s="194" t="s">
        <v>1795</v>
      </c>
      <c r="E77" s="175">
        <v>149</v>
      </c>
      <c r="F77" s="175" t="s">
        <v>2052</v>
      </c>
      <c r="G77" s="194" t="s">
        <v>2053</v>
      </c>
      <c r="H77" s="175">
        <v>49.99</v>
      </c>
      <c r="I77" s="175"/>
      <c r="J77" s="175"/>
      <c r="K77" s="175"/>
      <c r="L77" s="175"/>
    </row>
    <row r="78" spans="2:20" s="190" customFormat="1">
      <c r="B78" s="4" t="s">
        <v>4296</v>
      </c>
      <c r="C78" s="4" t="s">
        <v>4259</v>
      </c>
      <c r="D78" s="70" t="s">
        <v>1785</v>
      </c>
      <c r="E78" s="4">
        <v>119</v>
      </c>
      <c r="F78" s="4" t="s">
        <v>2003</v>
      </c>
      <c r="G78" s="70" t="s">
        <v>2004</v>
      </c>
      <c r="H78" s="4">
        <v>49.99</v>
      </c>
      <c r="I78" s="4"/>
      <c r="J78" s="4"/>
      <c r="K78" s="4"/>
      <c r="L78" s="4"/>
    </row>
    <row r="79" spans="2:20" s="211" customFormat="1">
      <c r="B79" s="175" t="s">
        <v>4297</v>
      </c>
      <c r="C79" s="175" t="s">
        <v>4259</v>
      </c>
      <c r="D79" s="194" t="s">
        <v>1785</v>
      </c>
      <c r="E79" s="175">
        <v>119</v>
      </c>
      <c r="F79" s="175" t="s">
        <v>2052</v>
      </c>
      <c r="G79" s="194" t="s">
        <v>2053</v>
      </c>
      <c r="H79" s="175">
        <v>49.99</v>
      </c>
      <c r="I79" s="175"/>
      <c r="J79" s="175"/>
      <c r="K79" s="175"/>
      <c r="L79" s="175"/>
    </row>
    <row r="80" spans="2:20">
      <c r="B80" s="111"/>
    </row>
    <row r="81" spans="2:2">
      <c r="B81" s="111"/>
    </row>
    <row r="82" spans="2:2">
      <c r="B82" s="111"/>
    </row>
    <row r="83" spans="2:2">
      <c r="B83" s="111"/>
    </row>
    <row r="84" spans="2:2">
      <c r="B84" s="111"/>
    </row>
    <row r="85" spans="2:2">
      <c r="B85" s="111"/>
    </row>
    <row r="86" spans="2:2">
      <c r="B86" s="111"/>
    </row>
    <row r="87" spans="2:2">
      <c r="B87" s="111"/>
    </row>
  </sheetData>
  <phoneticPr fontId="18"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topLeftCell="E7" workbookViewId="0">
      <selection activeCell="U30" sqref="U29:U30"/>
    </sheetView>
  </sheetViews>
  <sheetFormatPr defaultRowHeight="14.25"/>
  <cols>
    <col min="1" max="1" width="20.1328125" bestFit="1" customWidth="1"/>
    <col min="2" max="2" width="39.265625" bestFit="1" customWidth="1"/>
  </cols>
  <sheetData>
    <row r="1" spans="1:25" ht="41.25" customHeigh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19" t="s">
        <v>0</v>
      </c>
      <c r="R1" s="19" t="s">
        <v>178</v>
      </c>
      <c r="S1" s="19" t="s">
        <v>98</v>
      </c>
      <c r="T1" s="19" t="s">
        <v>209</v>
      </c>
      <c r="U1" s="19" t="s">
        <v>397</v>
      </c>
      <c r="V1" s="19" t="s">
        <v>398</v>
      </c>
      <c r="W1" s="3" t="s">
        <v>302</v>
      </c>
      <c r="X1" s="18" t="s">
        <v>433</v>
      </c>
    </row>
    <row r="2" spans="1:25">
      <c r="A2" s="15" t="s">
        <v>485</v>
      </c>
      <c r="B2" s="32" t="s">
        <v>464</v>
      </c>
      <c r="C2" s="5" t="s">
        <v>465</v>
      </c>
      <c r="D2" s="15">
        <v>224.99</v>
      </c>
      <c r="E2" s="44" t="s">
        <v>467</v>
      </c>
      <c r="F2" s="5" t="s">
        <v>468</v>
      </c>
      <c r="G2" s="15">
        <v>79.989999999999995</v>
      </c>
      <c r="H2" s="15" t="s">
        <v>488</v>
      </c>
      <c r="I2" s="15"/>
      <c r="J2" s="15"/>
      <c r="K2" s="15"/>
      <c r="L2" s="15"/>
      <c r="M2" s="15"/>
      <c r="N2" s="15"/>
      <c r="O2" s="15"/>
      <c r="P2" s="15"/>
      <c r="Q2" s="3" t="str">
        <f t="shared" ref="Q2:Q28" si="0">B2 &amp; " + " &amp; E2 &amp; " + " &amp; I2 &amp; " + " &amp; M2</f>
        <v xml:space="preserve">ecobee3 lite Smart Thermostat, 2nd Gen, Black + ecobee SmartSensor 2 Pack, White +  + </v>
      </c>
      <c r="R2" s="65" t="s">
        <v>490</v>
      </c>
      <c r="S2" s="15">
        <f t="shared" ref="S2:S28" si="1">D2+G2+K2+O2</f>
        <v>304.98</v>
      </c>
      <c r="T2" s="5" t="str">
        <f>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 s="5" t="str">
        <f xml:space="preserve"> "This Bundle Contains: 1 " &amp; B2 &amp; " + 1 " &amp;  E2 &amp; " + 1 " &amp;  I2 &amp; " + 1 " &amp; M2</f>
        <v xml:space="preserve">This Bundle Contains: 1 ecobee3 lite Smart Thermostat, 2nd Gen, Black + 1 ecobee SmartSensor 2 Pack, White + 1  + 1 </v>
      </c>
      <c r="V2" s="63" t="s">
        <v>492</v>
      </c>
      <c r="W2" s="15" t="s">
        <v>503</v>
      </c>
      <c r="X2" s="15" t="str">
        <f t="shared" ref="X2:X16" si="2">V2&amp;W2</f>
        <v>This Bundle Contains: 1 ecobee3 lite Smart Thermostat, 2nd Gen, Black + 1 ecobee SmartSensor 2 Pack, White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 spans="1:25">
      <c r="A3" s="48" t="s">
        <v>486</v>
      </c>
      <c r="B3" s="66" t="s">
        <v>464</v>
      </c>
      <c r="C3" s="49" t="s">
        <v>465</v>
      </c>
      <c r="D3" s="48">
        <v>224.99</v>
      </c>
      <c r="E3" s="48" t="s">
        <v>471</v>
      </c>
      <c r="F3" s="49" t="s">
        <v>470</v>
      </c>
      <c r="G3" s="48">
        <v>79.989999999999995</v>
      </c>
      <c r="H3" s="67" t="s">
        <v>489</v>
      </c>
      <c r="I3" s="48"/>
      <c r="J3" s="48"/>
      <c r="K3" s="48"/>
      <c r="L3" s="48"/>
      <c r="M3" s="48"/>
      <c r="N3" s="48"/>
      <c r="O3" s="48"/>
      <c r="P3" s="48"/>
      <c r="Q3" s="51" t="str">
        <f t="shared" si="0"/>
        <v xml:space="preserve">ecobee3 lite Smart Thermostat, 2nd Gen, Black + ecobee Room Sensor 2 Pack with Stands +  + </v>
      </c>
      <c r="R3" s="68" t="s">
        <v>491</v>
      </c>
      <c r="S3" s="48">
        <f t="shared" si="1"/>
        <v>304.98</v>
      </c>
      <c r="T3" s="49" t="str">
        <f>C3 &amp; F3 &amp; J3 &amp;N3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U3" s="49" t="str">
        <f xml:space="preserve"> "This Bundle Contains: 1 " &amp; B3 &amp; " + 1 " &amp;  E3 &amp; " + 1 " &amp;  I3 &amp; " + 1 " &amp; M3</f>
        <v xml:space="preserve">This Bundle Contains: 1 ecobee3 lite Smart Thermostat, 2nd Gen, Black + 1 ecobee Room Sensor 2 Pack with Stands + 1  + 1 </v>
      </c>
      <c r="V3" s="69" t="s">
        <v>493</v>
      </c>
      <c r="W3" s="48" t="s">
        <v>504</v>
      </c>
      <c r="X3" s="48" t="str">
        <f t="shared" si="2"/>
        <v>This Bundle Contains: 1 ecobee3 lite Smart Thermostat, 2nd Gen, Black + 1 ecobee Room Sensor 2 Pack with Stands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row>
    <row r="4" spans="1:25" s="22" customFormat="1">
      <c r="E4" s="4" t="s">
        <v>140</v>
      </c>
      <c r="F4" s="4" t="s">
        <v>138</v>
      </c>
      <c r="G4" s="4">
        <v>99.99</v>
      </c>
      <c r="H4" s="4" t="s">
        <v>143</v>
      </c>
      <c r="Q4" s="4" t="str">
        <f t="shared" si="0"/>
        <v xml:space="preserve"> + Anova Culinary Sous Vide Precision Cooker Nano +  + </v>
      </c>
      <c r="S4" s="32">
        <f t="shared" si="1"/>
        <v>99.99</v>
      </c>
      <c r="T4" s="49" t="str">
        <f t="shared" ref="T4:T28" si="3">C4 &amp; F4 &amp; J4 &amp;N4</f>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4" s="70" t="str">
        <f t="shared" ref="U4:U28" si="4" xml:space="preserve"> "This Bundle Contains: 1 " &amp; B4 &amp; " + 1 " &amp;  E4 &amp; " + 1 " &amp;  I4 &amp; " + 1 " &amp; M4</f>
        <v xml:space="preserve">This Bundle Contains: 1  + 1 Anova Culinary Sous Vide Precision Cooker Nano + 1  + 1 </v>
      </c>
      <c r="V4" s="109" t="s">
        <v>1498</v>
      </c>
      <c r="W4" s="22" t="s">
        <v>138</v>
      </c>
      <c r="X4" s="15" t="str">
        <f t="shared" si="2"/>
        <v>This Bundle Contains: 1  + 1 Anova Culinary Sous Vide Precision Cooker Nano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row>
    <row r="5" spans="1:25" s="22" customFormat="1">
      <c r="E5" s="4" t="s">
        <v>141</v>
      </c>
      <c r="F5" s="4" t="s">
        <v>137</v>
      </c>
      <c r="G5" s="4">
        <v>199.99</v>
      </c>
      <c r="H5" s="4" t="s">
        <v>144</v>
      </c>
      <c r="Q5" s="71" t="str">
        <f t="shared" si="0"/>
        <v xml:space="preserve"> + Anova Culinary AN500-US00 Sous Vide Precision Cooker (WiFi) +  + </v>
      </c>
      <c r="S5" s="66">
        <f t="shared" si="1"/>
        <v>199.99</v>
      </c>
      <c r="T5" s="49"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5" s="73" t="str">
        <f t="shared" si="4"/>
        <v xml:space="preserve">This Bundle Contains: 1  + 1 Anova Culinary AN500-US00 Sous Vide Precision Cooker (WiFi) + 1  + 1 </v>
      </c>
      <c r="V5" s="109" t="s">
        <v>1496</v>
      </c>
      <c r="W5" s="22" t="s">
        <v>137</v>
      </c>
      <c r="X5" s="48" t="str">
        <f t="shared" si="2"/>
        <v>This Bundle Contains: 1  + 1 Anova Culinary AN500-US00 Sous Vide Precision Cooker (WiFi) + 1  + 1 &lt;br&gt;&lt;b&gt;Anova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row>
    <row r="6" spans="1:25" s="22" customFormat="1">
      <c r="E6" s="4" t="s">
        <v>142</v>
      </c>
      <c r="F6" s="4" t="s">
        <v>139</v>
      </c>
      <c r="G6" s="4">
        <v>399.99</v>
      </c>
      <c r="H6" s="4" t="s">
        <v>147</v>
      </c>
      <c r="Q6" s="4" t="str">
        <f t="shared" si="0"/>
        <v xml:space="preserve"> + Anova Culinary Sous Vide Precision Cooker Pro (WiFi)  +  + </v>
      </c>
      <c r="S6" s="32">
        <f t="shared" si="1"/>
        <v>399.99</v>
      </c>
      <c r="T6" s="49"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6" s="70" t="str">
        <f t="shared" si="4"/>
        <v xml:space="preserve">This Bundle Contains: 1  + 1 Anova Culinary Sous Vide Precision Cooker Pro (WiFi)  + 1  + 1 </v>
      </c>
      <c r="V6" s="109" t="s">
        <v>1497</v>
      </c>
      <c r="W6" s="22" t="s">
        <v>139</v>
      </c>
      <c r="X6" s="15" t="str">
        <f t="shared" si="2"/>
        <v>This Bundle Contains: 1  + 1 Anova Culinary Sous Vide Precision Cooker Pro (WiFi)  + 1  + 1 &lt;br&gt;&lt;b&gt;Anova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row>
    <row r="7" spans="1:25">
      <c r="A7" t="s">
        <v>1476</v>
      </c>
      <c r="B7" s="15" t="s">
        <v>1458</v>
      </c>
      <c r="C7" s="5" t="s">
        <v>1459</v>
      </c>
      <c r="D7" s="15">
        <v>432</v>
      </c>
      <c r="E7" s="3" t="s">
        <v>141</v>
      </c>
      <c r="F7" s="3" t="s">
        <v>137</v>
      </c>
      <c r="G7" s="3">
        <v>199.99</v>
      </c>
      <c r="H7" s="3" t="s">
        <v>144</v>
      </c>
      <c r="Q7" s="51" t="str">
        <f t="shared" si="0"/>
        <v xml:space="preserve">Classic 3 Pc Starter Set + Anova Culinary AN500-US00 Sous Vide Precision Cooker (WiFi) +  + </v>
      </c>
      <c r="R7" t="s">
        <v>1486</v>
      </c>
      <c r="S7" s="48">
        <f t="shared" si="1"/>
        <v>631.99</v>
      </c>
      <c r="T7" s="49" t="str">
        <f t="shared" si="3"/>
        <v>&lt;br&gt;&lt;b&gt;Classic 3 Pc Starter Set&lt;/b&gt;&lt;br&gt;The Shun Classic 3-Piece Starter Set includes the three key pieces of cutlery that no kitchen should be without. It starts with the Shun Classic 8-in. Chef's Knife, the do-it-all knife that you'll use any time you cook. The set also includes the 3.5-in. Paring Knife to handle all the small peeling, coring, and trimming tasks. To complete the set, you also get the Shun Classic 6-in. Utility Knife that's perfect for all those in-between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7" s="49" t="str">
        <f t="shared" si="4"/>
        <v xml:space="preserve">This Bundle Contains: 1 Classic 3 Pc Starter Set + 1 Anova Culinary AN500-US00 Sous Vide Precision Cooker (WiFi) + 1  + 1 </v>
      </c>
      <c r="V7" s="108" t="s">
        <v>1499</v>
      </c>
      <c r="W7" t="s">
        <v>1509</v>
      </c>
      <c r="X7" s="48" t="str">
        <f t="shared" si="2"/>
        <v>This Bundle Contains: 1 Shun Classic 3 Pc Starter Set + 1 Anova Culinary AN500-US00 Sous Vide Precision Cooker (WiFi)&lt;br&gt;&lt;b&gt;Classic 3 Pc Starter Set&lt;/b&gt;&lt;br&gt;The Shun Classic 3-Piece Starter Set includes the three key pieces of cutlery that no kitchen should be without. It starts with the Shun Classic 8-in. Chef's Knife, the do-it-all knife that you'll use any time you cook. The set also includes the 3.5-in. Paring Knife to handle all the small peeling, coring, and trimming tasks. To complete the set, you also get the Shun Classic 6-in. Utility Knife that's perfect for all those in-between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Y7" t="s">
        <v>2301</v>
      </c>
    </row>
    <row r="8" spans="1:25">
      <c r="A8" t="s">
        <v>1477</v>
      </c>
      <c r="B8" s="15" t="s">
        <v>1460</v>
      </c>
      <c r="C8" s="5" t="s">
        <v>1461</v>
      </c>
      <c r="D8" s="15">
        <v>476</v>
      </c>
      <c r="E8" s="3" t="s">
        <v>141</v>
      </c>
      <c r="F8" s="3" t="s">
        <v>137</v>
      </c>
      <c r="G8" s="3">
        <v>199.99</v>
      </c>
      <c r="H8" s="3" t="s">
        <v>144</v>
      </c>
      <c r="Q8" s="3" t="str">
        <f t="shared" si="0"/>
        <v xml:space="preserve">Classic 4 Pc Steak Knife Set + Anova Culinary AN500-US00 Sous Vide Precision Cooker (WiFi) +  + </v>
      </c>
      <c r="R8" t="s">
        <v>1487</v>
      </c>
      <c r="S8" s="15">
        <f t="shared" si="1"/>
        <v>675.99</v>
      </c>
      <c r="T8" s="49" t="str">
        <f t="shared" si="3"/>
        <v>&lt;br&gt;&lt;b&gt;Classic 4 Pc Steak Knife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8" s="5" t="str">
        <f t="shared" si="4"/>
        <v xml:space="preserve">This Bundle Contains: 1 Classic 4 Pc Steak Knife Set + 1 Anova Culinary AN500-US00 Sous Vide Precision Cooker (WiFi) + 1  + 1 </v>
      </c>
      <c r="V8" s="108" t="s">
        <v>1500</v>
      </c>
      <c r="W8" t="s">
        <v>1510</v>
      </c>
      <c r="X8" s="15" t="str">
        <f t="shared" si="2"/>
        <v>This Bundle Contains: 1 Shun Classic 4 Pc Steak Knife Set + 1 Anova Culinary AN500-US00 Sous Vide Precision Cooker (WiFi)&lt;br&gt;&lt;b&gt;Classic 4 Pc Steak Knife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Y8" t="s">
        <v>2302</v>
      </c>
    </row>
    <row r="9" spans="1:25">
      <c r="A9" t="s">
        <v>1478</v>
      </c>
      <c r="B9" s="15" t="s">
        <v>1456</v>
      </c>
      <c r="C9" s="5" t="s">
        <v>1457</v>
      </c>
      <c r="D9" s="15">
        <v>331</v>
      </c>
      <c r="E9" s="3" t="s">
        <v>141</v>
      </c>
      <c r="F9" s="3" t="s">
        <v>137</v>
      </c>
      <c r="G9" s="3">
        <v>199.99</v>
      </c>
      <c r="H9" s="3" t="s">
        <v>144</v>
      </c>
      <c r="Q9" s="51" t="str">
        <f t="shared" si="0"/>
        <v xml:space="preserve">Classic 2 Pc Starter Set + Anova Culinary AN500-US00 Sous Vide Precision Cooker (WiFi) +  + </v>
      </c>
      <c r="R9" t="s">
        <v>1488</v>
      </c>
      <c r="S9" s="48">
        <f t="shared" si="1"/>
        <v>530.99</v>
      </c>
      <c r="T9" s="49" t="str">
        <f t="shared" si="3"/>
        <v>&lt;br&gt;&lt;b&gt;Classic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9" s="49" t="str">
        <f t="shared" si="4"/>
        <v xml:space="preserve">This Bundle Contains: 1 Classic 2 Pc Starter Set + 1 Anova Culinary AN500-US00 Sous Vide Precision Cooker (WiFi) + 1  + 1 </v>
      </c>
      <c r="V9" s="108" t="s">
        <v>1501</v>
      </c>
      <c r="W9" t="s">
        <v>1511</v>
      </c>
      <c r="X9" s="48" t="str">
        <f t="shared" si="2"/>
        <v>This Bundle Contains: 1 Shun Classic 2 Pc Starter Set + 1 Anova Culinary AN500-US00 Sous Vide Precision Cooker (WiFi)&lt;br&gt;&lt;b&gt;Classic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Y9" t="s">
        <v>2303</v>
      </c>
    </row>
    <row r="10" spans="1:25">
      <c r="A10" t="s">
        <v>1479</v>
      </c>
      <c r="B10" s="15" t="s">
        <v>1462</v>
      </c>
      <c r="C10" s="5" t="s">
        <v>1463</v>
      </c>
      <c r="D10" s="15">
        <v>169</v>
      </c>
      <c r="E10" s="3" t="s">
        <v>141</v>
      </c>
      <c r="F10" s="3" t="s">
        <v>137</v>
      </c>
      <c r="G10" s="3">
        <v>199.99</v>
      </c>
      <c r="H10" s="3" t="s">
        <v>144</v>
      </c>
      <c r="Q10" s="3" t="str">
        <f t="shared" si="0"/>
        <v xml:space="preserve">Classic Chef's 6" + Anova Culinary AN500-US00 Sous Vide Precision Cooker (WiFi) +  + </v>
      </c>
      <c r="R10" t="s">
        <v>1489</v>
      </c>
      <c r="S10" s="15">
        <f t="shared" si="1"/>
        <v>368.99</v>
      </c>
      <c r="T10" s="49" t="str">
        <f t="shared" si="3"/>
        <v>&lt;br&gt;&lt;b&gt;Classic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10" s="5" t="str">
        <f t="shared" si="4"/>
        <v xml:space="preserve">This Bundle Contains: 1 Classic Chef's 6" + 1 Anova Culinary AN500-US00 Sous Vide Precision Cooker (WiFi) + 1  + 1 </v>
      </c>
      <c r="V10" s="108" t="s">
        <v>1502</v>
      </c>
      <c r="W10" t="s">
        <v>1512</v>
      </c>
      <c r="X10" s="15" t="str">
        <f t="shared" si="2"/>
        <v>This Bundle Contains: 1 Shun Classic Chef's 6" + 1 Anova Culinary AN500-US00 Sous Vide Precision Cooker (WiFi)&lt;br&gt;&lt;b&gt;Classic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Y10" t="s">
        <v>2304</v>
      </c>
    </row>
    <row r="11" spans="1:25">
      <c r="A11" t="s">
        <v>1480</v>
      </c>
      <c r="B11" s="15" t="s">
        <v>1466</v>
      </c>
      <c r="C11" s="5" t="s">
        <v>1467</v>
      </c>
      <c r="D11" s="15">
        <v>557</v>
      </c>
      <c r="E11" s="3" t="s">
        <v>142</v>
      </c>
      <c r="F11" s="3" t="s">
        <v>139</v>
      </c>
      <c r="G11" s="3">
        <v>399.99</v>
      </c>
      <c r="H11" s="3" t="s">
        <v>147</v>
      </c>
      <c r="Q11" s="51" t="str">
        <f t="shared" si="0"/>
        <v xml:space="preserve">Premier 3 Pc Starter Set + Anova Culinary Sous Vide Precision Cooker Pro (WiFi)  +  + </v>
      </c>
      <c r="R11" t="s">
        <v>1490</v>
      </c>
      <c r="S11" s="48">
        <f t="shared" si="1"/>
        <v>956.99</v>
      </c>
      <c r="T11" s="49" t="str">
        <f t="shared" si="3"/>
        <v>&lt;br&gt;&lt;b&gt;Premier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11" s="49" t="str">
        <f t="shared" si="4"/>
        <v xml:space="preserve">This Bundle Contains: 1 Premier 3 Pc Starter Set + 1 Anova Culinary Sous Vide Precision Cooker Pro (WiFi)  + 1  + 1 </v>
      </c>
      <c r="V11" s="108" t="s">
        <v>1503</v>
      </c>
      <c r="W11" t="s">
        <v>1513</v>
      </c>
      <c r="X11" s="48" t="str">
        <f t="shared" si="2"/>
        <v>This Bundle Contains: 1 Shun Premier 3 Pc Starter Set + 1 Anova Culinary Sous Vide Precision Cooker Pro (WiFi)&lt;br&gt;&lt;b&gt;Premier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Y11" t="s">
        <v>2305</v>
      </c>
    </row>
    <row r="12" spans="1:25">
      <c r="A12" t="s">
        <v>1481</v>
      </c>
      <c r="B12" s="15" t="s">
        <v>1468</v>
      </c>
      <c r="C12" s="5" t="s">
        <v>1469</v>
      </c>
      <c r="D12" s="15">
        <v>624</v>
      </c>
      <c r="E12" s="3" t="s">
        <v>142</v>
      </c>
      <c r="F12" s="3" t="s">
        <v>139</v>
      </c>
      <c r="G12" s="3">
        <v>399.99</v>
      </c>
      <c r="H12" s="3" t="s">
        <v>147</v>
      </c>
      <c r="Q12" s="3" t="str">
        <f t="shared" si="0"/>
        <v xml:space="preserve">Premier 4 Pc Steak Set + Anova Culinary Sous Vide Precision Cooker Pro (WiFi)  +  + </v>
      </c>
      <c r="R12" t="s">
        <v>1491</v>
      </c>
      <c r="S12" s="15">
        <f t="shared" si="1"/>
        <v>1023.99</v>
      </c>
      <c r="T12" s="49" t="str">
        <f t="shared" si="3"/>
        <v>&lt;br&gt;&lt;b&gt;Premier 4 Pc Steak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12" s="5" t="str">
        <f t="shared" si="4"/>
        <v xml:space="preserve">This Bundle Contains: 1 Premier 4 Pc Steak Set + 1 Anova Culinary Sous Vide Precision Cooker Pro (WiFi)  + 1  + 1 </v>
      </c>
      <c r="V12" s="108" t="s">
        <v>1504</v>
      </c>
      <c r="W12" t="s">
        <v>1514</v>
      </c>
      <c r="X12" s="15" t="str">
        <f t="shared" si="2"/>
        <v>This Bundle Contains: 1 Shun Premier 4 Pc Steak Set + 1 Anova Culinary Sous Vide Precision Cooker Pro (WiFi)&lt;br&gt;&lt;b&gt;Premier 4 Pc Steak Set&lt;/b&gt;&lt;br&gt;The right steak knife can make a good steak taste even better. The key is in keeping more of the flavorful juices inside the steak. A razor-sharp knife, like the Shun Premier Steak Knife, will glide through the meat, cutting fewer of the capillaries in the steak and keeping more of the flavor inside, where it belongs. This set of four beautiful Shun Premier Steak Knives are a perfect five-inch length; long enough to handle even the largest steak, yet short enough to provide excellent cutting control. This four-piece set is ideal for a small dinner party. The Shun Premier Steak Knife Set comes in an elegant box, perfect for gift giving or storage.&lt;br&gt;&lt;br&gt;&lt;b&gt;Anova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Y12" t="s">
        <v>2306</v>
      </c>
    </row>
    <row r="13" spans="1:25">
      <c r="A13" t="s">
        <v>1482</v>
      </c>
      <c r="B13" s="15" t="s">
        <v>1464</v>
      </c>
      <c r="C13" s="5" t="s">
        <v>1465</v>
      </c>
      <c r="D13" s="15">
        <v>670</v>
      </c>
      <c r="E13" s="3" t="s">
        <v>142</v>
      </c>
      <c r="F13" s="3" t="s">
        <v>139</v>
      </c>
      <c r="G13" s="3">
        <v>399.99</v>
      </c>
      <c r="H13" s="3" t="s">
        <v>147</v>
      </c>
      <c r="Q13" s="51" t="str">
        <f t="shared" si="0"/>
        <v xml:space="preserve">Premier 5 Pc Starter Block Set + Anova Culinary Sous Vide Precision Cooker Pro (WiFi)  +  + </v>
      </c>
      <c r="R13" t="s">
        <v>1492</v>
      </c>
      <c r="S13" s="48">
        <f t="shared" si="1"/>
        <v>1069.99</v>
      </c>
      <c r="T13" s="49" t="str">
        <f t="shared" si="3"/>
        <v>&lt;br&gt;&lt;b&gt;Premier 5 Pc Starter Block Set&lt;/b&gt;&lt;br&gt;The Shun Premier 5-piece Starter Set gets your Premier collection started beautifully. You get the three most-needed kitchen knives—the Shun Premier 8-inch Chef's Knife, the 4-inch Paring Knife, and the 6.5-inch Utility Knife. There's also a Premier Combination Honing Steel to help you maintain your edge. Everything fits in our Slimline Bamboo Block—with room to expand. There is one additional knife slot, plus one to accommodate a handy pair of kitchen shears.&lt;br&gt;&lt;br&gt;&lt;b&gt;Anova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13" s="49" t="str">
        <f t="shared" si="4"/>
        <v xml:space="preserve">This Bundle Contains: 1 Premier 5 Pc Starter Block Set + 1 Anova Culinary Sous Vide Precision Cooker Pro (WiFi)  + 1  + 1 </v>
      </c>
      <c r="V13" s="108" t="s">
        <v>1505</v>
      </c>
      <c r="W13" t="s">
        <v>1515</v>
      </c>
      <c r="X13" s="48" t="str">
        <f t="shared" si="2"/>
        <v>This Bundle Contains: 1 Shun Premier 5 Pc Starter Block Set + 1 Anova Culinary Sous Vide Precision Cooker Pro (WiFi)&lt;br&gt;&lt;b&gt;Premier 5 Pc Starter Block Set&lt;/b&gt;&lt;br&gt;The Shun Premier 5-piece Starter Set gets your Premier collection started beautifully. You get the three most-needed kitchen knives—the Shun Premier 8-inch Chef's Knife, the 4-inch Paring Knife, and the 6.5-inch Utility Knife. There's also a Premier Combination Honing Steel to help you maintain your edge. Everything fits in our Slimline Bamboo Block—with room to expand. There is one additional knife slot, plus one to accommodate a handy pair of kitchen shears.&lt;br&gt;&lt;br&gt;&lt;b&gt;Anova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Y13" t="s">
        <v>2307</v>
      </c>
    </row>
    <row r="14" spans="1:25">
      <c r="A14" t="s">
        <v>1483</v>
      </c>
      <c r="B14" s="15" t="s">
        <v>1470</v>
      </c>
      <c r="C14" s="5" t="s">
        <v>1471</v>
      </c>
      <c r="D14" s="15">
        <v>49</v>
      </c>
      <c r="E14" s="3" t="s">
        <v>140</v>
      </c>
      <c r="F14" s="3" t="s">
        <v>138</v>
      </c>
      <c r="G14" s="3">
        <v>99.99</v>
      </c>
      <c r="H14" s="3" t="s">
        <v>143</v>
      </c>
      <c r="Q14" s="3" t="str">
        <f t="shared" si="0"/>
        <v xml:space="preserve">Luna 3 Pc Set + Anova Culinary Sous Vide Precision Cooker Nano +  + </v>
      </c>
      <c r="R14" t="s">
        <v>1493</v>
      </c>
      <c r="S14" s="15">
        <f t="shared" si="1"/>
        <v>148.99</v>
      </c>
      <c r="T14" s="49" t="str">
        <f t="shared" si="3"/>
        <v>&lt;br&gt;&lt;b&gt;Luna 3 Pc Set&lt;/b&gt;&lt;br&gt;This 3-piece Kai Luna 3-Piece Set provides the key knives every kitchen needs: a chef's knife, a utility knife, and a paring knife. The Luna Chef's Knife is an all-purpose kitchen knife. Slicing, dicing, mincing—it does it all. The Luna Multi-Utility Knife is a medium-sized knife ideal for preparing shallots, garlic, herbs, or fruits. The paring knife is perfect for peeling fruit, hulling strawberries, or mincing a clove of garlic.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14" s="5" t="str">
        <f t="shared" si="4"/>
        <v xml:space="preserve">This Bundle Contains: 1 Luna 3 Pc Set + 1 Anova Culinary Sous Vide Precision Cooker Nano + 1  + 1 </v>
      </c>
      <c r="V14" s="108" t="s">
        <v>1506</v>
      </c>
      <c r="W14" t="s">
        <v>1516</v>
      </c>
      <c r="X14" s="15" t="str">
        <f t="shared" si="2"/>
        <v>This Bundle Contains: 1 Shun Luna 3 Pc Set + 1 Anova Culinary Sous Vide Precision Cooker Nano&lt;br&gt;&lt;b&gt;Luna 3 Pc Set&lt;/b&gt;&lt;br&gt;This 3-piece Kai Luna 3-Piece Set provides the key knives every kitchen needs: a chef's knife, a utility knife, and a paring knife. The Luna Chef's Knife is an all-purpose kitchen knife. Slicing, dicing, mincing—it does it all. The Luna Multi-Utility Knife is a medium-sized knife ideal for preparing shallots, garlic, herbs, or fruits. The paring knife is perfect for peeling fruit, hulling strawberries, or mincing a clove of garlic.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Y14" t="s">
        <v>2308</v>
      </c>
    </row>
    <row r="15" spans="1:25">
      <c r="A15" t="s">
        <v>1484</v>
      </c>
      <c r="B15" s="15" t="s">
        <v>1472</v>
      </c>
      <c r="C15" s="5" t="s">
        <v>1473</v>
      </c>
      <c r="D15" s="15">
        <v>138</v>
      </c>
      <c r="E15" s="3" t="s">
        <v>140</v>
      </c>
      <c r="F15" s="3" t="s">
        <v>138</v>
      </c>
      <c r="G15" s="3">
        <v>99.99</v>
      </c>
      <c r="H15" s="3" t="s">
        <v>143</v>
      </c>
      <c r="Q15" s="51" t="str">
        <f t="shared" si="0"/>
        <v xml:space="preserve">Luna 6 Pc Set + Anova Culinary Sous Vide Precision Cooker Nano +  + </v>
      </c>
      <c r="R15" t="s">
        <v>1494</v>
      </c>
      <c r="S15" s="48">
        <f t="shared" si="1"/>
        <v>237.99</v>
      </c>
      <c r="T15" s="49" t="str">
        <f t="shared" si="3"/>
        <v>&lt;br&gt;&lt;b&gt;Luna 6 Pc Set&lt;/b&gt;&lt;br&gt;With the Kai Luna 6-Piece Block Set, you get four must-have items: the Luna Chef's Knife, Paring Knife, Utility Knife, and Citrus Knife. Also included is the Luna Honing Steel to help keep your cutlery in top condition. The block includes an additional open slot so you can add to your collection. This beautiful slimline bamboo block set is perfect for kitchens with limited counter space or anyone who wants to store their cutlery compactly.&lt;br&gt;&lt;br&gt;&lt;b&gt;Anova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15" s="49" t="str">
        <f t="shared" si="4"/>
        <v xml:space="preserve">This Bundle Contains: 1 Luna 6 Pc Set + 1 Anova Culinary Sous Vide Precision Cooker Nano + 1  + 1 </v>
      </c>
      <c r="V15" s="108" t="s">
        <v>1507</v>
      </c>
      <c r="W15" t="s">
        <v>1517</v>
      </c>
      <c r="X15" s="48" t="str">
        <f t="shared" si="2"/>
        <v>This Bundle Contains: 1 Shun Luna 6 Pc Set + 1 Anova Culinary Sous Vide Precision Cooker Nano&lt;br&gt;&lt;b&gt;Luna 6 Pc Set&lt;/b&gt;&lt;br&gt;With the Kai Luna 6-Piece Block Set, you get four must-have items: the Luna Chef's Knife, Paring Knife, Utility Knife, and Citrus Knife. Also included is the Luna Honing Steel to help keep your cutlery in top condition. The block includes an additional open slot so you can add to your collection. This beautiful slimline bamboo block set is perfect for kitchens with limited counter space or anyone who wants to store their cutlery compactly.&lt;br&gt;&lt;br&gt;&lt;b&gt;Anova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Y15" t="s">
        <v>2309</v>
      </c>
    </row>
    <row r="16" spans="1:25">
      <c r="A16" t="s">
        <v>1485</v>
      </c>
      <c r="B16" s="23" t="s">
        <v>1474</v>
      </c>
      <c r="C16" s="14" t="s">
        <v>1475</v>
      </c>
      <c r="D16" s="23">
        <v>38</v>
      </c>
      <c r="E16" s="13" t="s">
        <v>140</v>
      </c>
      <c r="F16" s="13" t="s">
        <v>138</v>
      </c>
      <c r="G16" s="13">
        <v>99.99</v>
      </c>
      <c r="H16" s="13" t="s">
        <v>143</v>
      </c>
      <c r="Q16" s="13" t="str">
        <f t="shared" si="0"/>
        <v xml:space="preserve">Luna 4 Pc Steak Set + Anova Culinary Sous Vide Precision Cooker Nano +  + </v>
      </c>
      <c r="R16" t="s">
        <v>1495</v>
      </c>
      <c r="S16" s="23">
        <f t="shared" si="1"/>
        <v>137.99</v>
      </c>
      <c r="T16" s="47" t="str">
        <f t="shared" si="3"/>
        <v>&lt;br&gt;&lt;b&gt;Luna 4 Pc Steak Set&lt;/b&gt;&lt;br&gt;This handsome set of Kai Luna steak knives will let you cut through your steak quickly and easily. You get a set of four razor-sharp knives in an attractive black and grey color scheme; it's a sophisticated look that will go well with any table décor. The serrated blades stay sharp. Your steak tastes delicious.&lt;br&gt;&lt;br&gt;&lt;b&gt;Anova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16" s="14" t="str">
        <f t="shared" si="4"/>
        <v xml:space="preserve">This Bundle Contains: 1 Luna 4 Pc Steak Set + 1 Anova Culinary Sous Vide Precision Cooker Nano + 1  + 1 </v>
      </c>
      <c r="V16" s="108" t="s">
        <v>1508</v>
      </c>
      <c r="W16" t="s">
        <v>1518</v>
      </c>
      <c r="X16" s="23" t="str">
        <f t="shared" si="2"/>
        <v>This Bundle Contains: 1 Shun Luna 4 Pc Steak Set + 1 Anova Culinary Sous Vide Precision Cooker Nano&lt;br&gt;&lt;b&gt;Luna 4 Pc Steak Set&lt;/b&gt;&lt;br&gt;This handsome set of Kai Luna steak knives will let you cut through your steak quickly and easily. You get a set of four razor-sharp knives in an attractive black and grey color scheme; it's a sophisticated look that will go well with any table décor. The serrated blades stay sharp. Your steak tastes delicious.&lt;br&gt;&lt;br&gt;&lt;b&gt;Anova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Y16" t="s">
        <v>2310</v>
      </c>
    </row>
    <row r="17" spans="1:24">
      <c r="A17" s="185" t="s">
        <v>4318</v>
      </c>
      <c r="B17" s="185" t="s">
        <v>4298</v>
      </c>
      <c r="C17" s="201" t="s">
        <v>4299</v>
      </c>
      <c r="D17" s="185">
        <v>69.95</v>
      </c>
      <c r="E17" s="198" t="s">
        <v>140</v>
      </c>
      <c r="F17" s="198" t="s">
        <v>138</v>
      </c>
      <c r="G17" s="198">
        <v>99.99</v>
      </c>
      <c r="H17" s="198" t="s">
        <v>143</v>
      </c>
      <c r="I17" s="185"/>
      <c r="J17" s="185"/>
      <c r="K17" s="185"/>
      <c r="L17" s="185"/>
      <c r="M17" s="185"/>
      <c r="N17" s="185"/>
      <c r="O17" s="185"/>
      <c r="P17" s="185"/>
      <c r="Q17" s="204" t="str">
        <f t="shared" si="0"/>
        <v xml:space="preserve">Sora Hollow Ground Santoku 5.5" + Anova Culinary Sous Vide Precision Cooker Nano +  + </v>
      </c>
      <c r="R17" s="185" t="s">
        <v>4330</v>
      </c>
      <c r="S17" s="150">
        <f t="shared" si="1"/>
        <v>169.94</v>
      </c>
      <c r="T17" s="49" t="str">
        <f t="shared" si="3"/>
        <v>&lt;br&gt;&lt;b&gt;Sora Hollow Ground Santoku 5.5"&lt;/b&gt;&lt;br&gt;This Asian-inspired knife is a favorite with many. A knife of many talents, it handles all the basic cutting tasks quickly and easily. With its shorter 5.5-inch blade, this santoku is exceptionally light and maneuverable. This size is perfect for any medium-sized kitchen task, from slicing carrots and shallots to mincing herbs to cutting chocolate. Hollow-ground indentations on the blade help food release from the blade more easily. If you prefer a smaller, lighter kitchen knife, this one is for you.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17" s="49" t="str">
        <f t="shared" si="4"/>
        <v xml:space="preserve">This Bundle Contains: 1 Sora Hollow Ground Santoku 5.5" + 1 Anova Culinary Sous Vide Precision Cooker Nano + 1  + 1 </v>
      </c>
      <c r="V17" s="185" t="s">
        <v>4343</v>
      </c>
      <c r="W17" s="185"/>
      <c r="X17" s="185"/>
    </row>
    <row r="18" spans="1:24">
      <c r="A18" s="185" t="s">
        <v>4319</v>
      </c>
      <c r="B18" s="185" t="s">
        <v>4300</v>
      </c>
      <c r="C18" s="201" t="s">
        <v>4301</v>
      </c>
      <c r="D18" s="185">
        <v>79.95</v>
      </c>
      <c r="E18" s="198" t="s">
        <v>140</v>
      </c>
      <c r="F18" s="198" t="s">
        <v>138</v>
      </c>
      <c r="G18" s="198">
        <v>99.99</v>
      </c>
      <c r="H18" s="198" t="s">
        <v>143</v>
      </c>
      <c r="I18" s="199" t="s">
        <v>4215</v>
      </c>
      <c r="J18" s="185" t="s">
        <v>4210</v>
      </c>
      <c r="K18" s="185">
        <v>69.989999999999995</v>
      </c>
      <c r="L18" s="185"/>
      <c r="M18" s="185"/>
      <c r="N18" s="185"/>
      <c r="O18" s="185"/>
      <c r="P18" s="185"/>
      <c r="Q18" s="51" t="str">
        <f t="shared" si="0"/>
        <v xml:space="preserve">Sora Chef's 8" + Anova Culinary Sous Vide Precision Cooker Nano + Precision Vacuum Sealer + </v>
      </c>
      <c r="R18" s="185" t="s">
        <v>4331</v>
      </c>
      <c r="S18" s="48">
        <f t="shared" si="1"/>
        <v>249.93</v>
      </c>
      <c r="T18" s="49" t="str">
        <f t="shared" si="3"/>
        <v>&lt;br&gt;&lt;b&gt;Sora Chef's 8"&lt;/b&gt;&lt;br&gt;This is the place to start your Shun Sora collection. In Japan, the Sora Chef's Knife would be called a gyuto. It's used for all the same purposes as a chef's knife—all-around food preparation. But it has slightly less curve than a Western chef's knife, which means it contacts the cutting board along more of its length, so more food is cut per slice. The Sora has a gentle roll off the tip compared to the large roll of a Western style knife, so the Sora needs to be lifted less, making cutting more efficient. What's more, with Sora, you get handcrafted Japanese quality at an amazing price.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v>
      </c>
      <c r="U18" s="14" t="str">
        <f t="shared" si="4"/>
        <v xml:space="preserve">This Bundle Contains: 1 Sora Chef's 8" + 1 Anova Culinary Sous Vide Precision Cooker Nano + 1 Precision Vacuum Sealer + 1 </v>
      </c>
      <c r="V18" s="185" t="s">
        <v>4344</v>
      </c>
      <c r="W18" s="185"/>
      <c r="X18" s="185"/>
    </row>
    <row r="19" spans="1:24">
      <c r="A19" s="185" t="s">
        <v>4320</v>
      </c>
      <c r="B19" s="185" t="s">
        <v>1462</v>
      </c>
      <c r="C19" s="201" t="s">
        <v>1463</v>
      </c>
      <c r="D19" s="185">
        <v>134.94999999999999</v>
      </c>
      <c r="E19" s="198" t="s">
        <v>141</v>
      </c>
      <c r="F19" s="198" t="s">
        <v>137</v>
      </c>
      <c r="G19" s="198">
        <v>199.99</v>
      </c>
      <c r="H19" s="198" t="s">
        <v>144</v>
      </c>
      <c r="I19" s="185"/>
      <c r="J19" s="185"/>
      <c r="K19" s="185"/>
      <c r="L19" s="185"/>
      <c r="M19" s="185"/>
      <c r="N19" s="185"/>
      <c r="O19" s="185"/>
      <c r="P19" s="185"/>
      <c r="Q19" s="13" t="str">
        <f t="shared" si="0"/>
        <v xml:space="preserve">Classic Chef's 6" + Anova Culinary AN500-US00 Sous Vide Precision Cooker (WiFi) +  + </v>
      </c>
      <c r="R19" s="185" t="s">
        <v>4332</v>
      </c>
      <c r="S19" s="23">
        <f t="shared" si="1"/>
        <v>334.94</v>
      </c>
      <c r="T19" s="47" t="str">
        <f t="shared" si="3"/>
        <v>&lt;br&gt;&lt;b&gt;Classic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19" s="49" t="str">
        <f t="shared" si="4"/>
        <v xml:space="preserve">This Bundle Contains: 1 Classic Chef's 6" + 1 Anova Culinary AN500-US00 Sous Vide Precision Cooker (WiFi) + 1  + 1 </v>
      </c>
      <c r="V19" s="185" t="s">
        <v>4345</v>
      </c>
      <c r="W19" s="185"/>
      <c r="X19" s="185"/>
    </row>
    <row r="20" spans="1:24" s="202" customFormat="1">
      <c r="A20" s="185" t="s">
        <v>4321</v>
      </c>
      <c r="B20" s="185" t="s">
        <v>1462</v>
      </c>
      <c r="C20" s="201" t="s">
        <v>1463</v>
      </c>
      <c r="D20" s="185">
        <v>134.94999999999999</v>
      </c>
      <c r="E20" s="198" t="s">
        <v>141</v>
      </c>
      <c r="F20" s="198" t="s">
        <v>137</v>
      </c>
      <c r="G20" s="198">
        <v>199.99</v>
      </c>
      <c r="H20" s="198" t="s">
        <v>144</v>
      </c>
      <c r="I20" s="199" t="s">
        <v>4215</v>
      </c>
      <c r="J20" s="185" t="s">
        <v>4210</v>
      </c>
      <c r="K20" s="185">
        <v>69.989999999999995</v>
      </c>
      <c r="L20" s="185"/>
      <c r="M20" s="185"/>
      <c r="N20" s="185"/>
      <c r="O20" s="185"/>
      <c r="P20" s="185"/>
      <c r="Q20" s="204" t="str">
        <f t="shared" si="0"/>
        <v xml:space="preserve">Classic Chef's 6" + Anova Culinary AN500-US00 Sous Vide Precision Cooker (WiFi) + Precision Vacuum Sealer + </v>
      </c>
      <c r="R20" s="185" t="s">
        <v>4333</v>
      </c>
      <c r="S20" s="150">
        <f t="shared" si="1"/>
        <v>404.93</v>
      </c>
      <c r="T20" s="49" t="str">
        <f t="shared" si="3"/>
        <v>&lt;br&gt;&lt;b&gt;Classic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v>
      </c>
      <c r="U20" s="14" t="str">
        <f t="shared" si="4"/>
        <v xml:space="preserve">This Bundle Contains: 1 Classic Chef's 6" + 1 Anova Culinary AN500-US00 Sous Vide Precision Cooker (WiFi) + 1 Precision Vacuum Sealer + 1 </v>
      </c>
      <c r="V20" s="185" t="s">
        <v>4346</v>
      </c>
      <c r="W20" s="185"/>
      <c r="X20" s="185"/>
    </row>
    <row r="21" spans="1:24">
      <c r="A21" s="185" t="s">
        <v>4322</v>
      </c>
      <c r="B21" s="185" t="s">
        <v>4302</v>
      </c>
      <c r="C21" s="201" t="s">
        <v>4303</v>
      </c>
      <c r="D21" s="185">
        <v>134.94999999999999</v>
      </c>
      <c r="E21" s="198" t="s">
        <v>141</v>
      </c>
      <c r="F21" s="198" t="s">
        <v>137</v>
      </c>
      <c r="G21" s="198">
        <v>199.99</v>
      </c>
      <c r="H21" s="198" t="s">
        <v>144</v>
      </c>
      <c r="I21" s="199"/>
      <c r="J21" s="185"/>
      <c r="K21" s="185"/>
      <c r="L21" s="185"/>
      <c r="M21" s="185"/>
      <c r="N21" s="185"/>
      <c r="O21" s="185"/>
      <c r="P21" s="185"/>
      <c r="Q21" s="51" t="str">
        <f t="shared" si="0"/>
        <v xml:space="preserve">Classic Santoku 5.5" + Anova Culinary AN500-US00 Sous Vide Precision Cooker (WiFi) +  + </v>
      </c>
      <c r="R21" s="185" t="s">
        <v>4334</v>
      </c>
      <c r="S21" s="48">
        <f t="shared" si="1"/>
        <v>334.94</v>
      </c>
      <c r="T21" s="49" t="str">
        <f t="shared" si="3"/>
        <v>&lt;br&gt;&lt;b&gt;Classic Santoku 5.5&lt;/b&gt;&lt;br&gt;Stocking your kitchen is all about getting the tools that work best for you. May we suggest you try the Shun Classic 5.5-in. Santoku? In size, it's between our small and full-sized santoku. This in-between weight and size make it perfect for medium-sized kitchen tasks, from slicing carrots and shallots to mincing herbs to cutting chocolate or butter. Cooks with smaller hands or those who simply prefer a smaller, lighter knife may find that this smaller santoku becomes a top go-to knife. Some cooks have told us they use it in place of a paring knife for some tasks or love it for cutting up fruit for breakfast.&lt;br&gt;&lt;br&gt;&lt;b&gt;Anova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21" s="49" t="str">
        <f t="shared" si="4"/>
        <v xml:space="preserve">This Bundle Contains: 1 Classic Santoku 5.5" + 1 Anova Culinary AN500-US00 Sous Vide Precision Cooker (WiFi) + 1  + 1 </v>
      </c>
      <c r="V21" s="185" t="s">
        <v>4347</v>
      </c>
      <c r="W21" s="185"/>
      <c r="X21" s="185"/>
    </row>
    <row r="22" spans="1:24">
      <c r="A22" s="185" t="s">
        <v>4323</v>
      </c>
      <c r="B22" s="185" t="s">
        <v>4304</v>
      </c>
      <c r="C22" s="201" t="s">
        <v>4305</v>
      </c>
      <c r="D22" s="185">
        <v>149.94999999999999</v>
      </c>
      <c r="E22" s="198" t="s">
        <v>141</v>
      </c>
      <c r="F22" s="198" t="s">
        <v>137</v>
      </c>
      <c r="G22" s="198">
        <v>199.99</v>
      </c>
      <c r="H22" s="198" t="s">
        <v>144</v>
      </c>
      <c r="I22" s="199" t="s">
        <v>4215</v>
      </c>
      <c r="J22" s="185" t="s">
        <v>4210</v>
      </c>
      <c r="K22" s="185">
        <v>69.989999999999995</v>
      </c>
      <c r="L22" s="185"/>
      <c r="M22" s="185"/>
      <c r="N22" s="185"/>
      <c r="O22" s="185"/>
      <c r="P22" s="185"/>
      <c r="Q22" s="13" t="str">
        <f t="shared" si="0"/>
        <v xml:space="preserve">Classic Chef's 8" + Anova Culinary AN500-US00 Sous Vide Precision Cooker (WiFi) + Precision Vacuum Sealer + </v>
      </c>
      <c r="R22" s="185" t="s">
        <v>4335</v>
      </c>
      <c r="S22" s="23">
        <f t="shared" si="1"/>
        <v>419.93</v>
      </c>
      <c r="T22" s="47" t="str">
        <f t="shared" si="3"/>
        <v>&lt;br&gt;&lt;b&gt;Classic Chef's 8&lt;/b&gt;&lt;br&gt;If there is one knife that you simply can't be without, it's this one. The Shun Classic 8-in. Chef's Knife is an all-purpose blade ideal for a wide variety of cutting tasks. The eight-inch length is perfect for preparing fruits, vegetables, proteins, and other foods. The wide blade keeps knuckles off the cutting board and is extra handy when transferring cut food from board to pan. With its curved belly, the Chef's knife can be gently "rocked" through fresh herbs or spices to produce a very fine mince. Shun Classic's thinner blades makes it lighter and less tiring to use than comparable European-style Chef's knives.&lt;br&gt;&lt;br&gt;&lt;b&gt;Anova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v>
      </c>
      <c r="U22" s="14" t="str">
        <f t="shared" si="4"/>
        <v xml:space="preserve">This Bundle Contains: 1 Classic Chef's 8" + 1 Anova Culinary AN500-US00 Sous Vide Precision Cooker (WiFi) + 1 Precision Vacuum Sealer + 1 </v>
      </c>
      <c r="V22" s="185" t="s">
        <v>4348</v>
      </c>
      <c r="W22" s="185"/>
      <c r="X22" s="185"/>
    </row>
    <row r="23" spans="1:24" s="203" customFormat="1">
      <c r="A23" s="198" t="s">
        <v>4324</v>
      </c>
      <c r="B23" s="198" t="s">
        <v>4306</v>
      </c>
      <c r="C23" s="200" t="s">
        <v>4307</v>
      </c>
      <c r="D23" s="198">
        <v>159.94999999999999</v>
      </c>
      <c r="E23" s="198" t="s">
        <v>141</v>
      </c>
      <c r="F23" s="198" t="s">
        <v>137</v>
      </c>
      <c r="G23" s="198">
        <v>199.99</v>
      </c>
      <c r="H23" s="198" t="s">
        <v>144</v>
      </c>
      <c r="I23" s="198"/>
      <c r="J23" s="198"/>
      <c r="K23" s="198"/>
      <c r="L23" s="198"/>
      <c r="M23" s="198"/>
      <c r="N23" s="198"/>
      <c r="O23" s="198"/>
      <c r="P23" s="198"/>
      <c r="Q23" s="204" t="str">
        <f t="shared" si="0"/>
        <v xml:space="preserve">Classic Meat Cleaver 6" + Anova Culinary AN500-US00 Sous Vide Precision Cooker (WiFi) +  + </v>
      </c>
      <c r="R23" s="198" t="s">
        <v>4336</v>
      </c>
      <c r="S23" s="150">
        <f t="shared" si="1"/>
        <v>359.94</v>
      </c>
      <c r="T23" s="49" t="str">
        <f t="shared" si="3"/>
        <v>&lt;br&gt;&lt;b&gt;Classic Meat Cleaver 6&lt;/b&gt;&lt;br&gt;The Shun Classic 6-in. Meat Cleaver features a big, thick blade suitable for processing larger cuts of bone-in meat or breaking down whole poultry. Use it to separate spare ribs or cut a chicken down to size. Chopping beef for stew is another great use for a cleaver. The back of the blade can be used to tenderize meat as well. A cleaver comes in especially handy for chopping up meat and bones for stock, and works its magic on whole lobster as well.&lt;br&gt;&lt;br&gt;&lt;b&gt;Anova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23" s="49" t="str">
        <f t="shared" si="4"/>
        <v xml:space="preserve">This Bundle Contains: 1 Classic Meat Cleaver 6" + 1 Anova Culinary AN500-US00 Sous Vide Precision Cooker (WiFi) + 1  + 1 </v>
      </c>
      <c r="V23" s="198" t="s">
        <v>4349</v>
      </c>
      <c r="W23" s="198"/>
      <c r="X23" s="198"/>
    </row>
    <row r="24" spans="1:24">
      <c r="A24" s="185" t="s">
        <v>4325</v>
      </c>
      <c r="B24" s="185" t="s">
        <v>4308</v>
      </c>
      <c r="C24" s="201" t="s">
        <v>4309</v>
      </c>
      <c r="D24" s="185">
        <v>169.95</v>
      </c>
      <c r="E24" s="198" t="s">
        <v>142</v>
      </c>
      <c r="F24" s="198" t="s">
        <v>139</v>
      </c>
      <c r="G24" s="198">
        <v>399.99</v>
      </c>
      <c r="H24" s="198" t="s">
        <v>147</v>
      </c>
      <c r="I24" s="185"/>
      <c r="J24" s="185"/>
      <c r="K24" s="185"/>
      <c r="L24" s="185"/>
      <c r="M24" s="185"/>
      <c r="N24" s="185"/>
      <c r="O24" s="185"/>
      <c r="P24" s="185"/>
      <c r="Q24" s="51" t="str">
        <f t="shared" si="0"/>
        <v xml:space="preserve">Premier Chef's 6" + Anova Culinary Sous Vide Precision Cooker Pro (WiFi)  +  + </v>
      </c>
      <c r="R24" s="185" t="s">
        <v>4337</v>
      </c>
      <c r="S24" s="48">
        <f t="shared" si="1"/>
        <v>569.94000000000005</v>
      </c>
      <c r="T24" s="49" t="str">
        <f t="shared" si="3"/>
        <v>&lt;br&gt;&lt;b&gt;Premier Chef's 6&lt;/b&gt;&lt;br&gt;A chef's knife is a personal choice. That's why Shun offers so many different lines and blade lengths. For instance, in the same way that some cooks prefer a longer chef's knife, others prefer a shorter length. For cooks who enjoy the lightweight nimbleness of a shorter blade, we offer the Shun Premier 6-in. Chef's Knife. Of course, it performs all the tasks for which you choose a chef's knife, from slicing, dicing, and chopping to making rocking cuts through herbs. Yet it also offers the quick performance and high degree of control that a slightly smaller knife can provide.&lt;br&gt;&lt;br&gt;&lt;b&gt;Anova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24" s="14" t="str">
        <f t="shared" si="4"/>
        <v xml:space="preserve">This Bundle Contains: 1 Premier Chef's 6" + 1 Anova Culinary Sous Vide Precision Cooker Pro (WiFi)  + 1  + 1 </v>
      </c>
      <c r="V24" s="185" t="s">
        <v>4350</v>
      </c>
      <c r="W24" s="185"/>
      <c r="X24" s="185"/>
    </row>
    <row r="25" spans="1:24">
      <c r="A25" s="185" t="s">
        <v>4326</v>
      </c>
      <c r="B25" s="185" t="s">
        <v>4310</v>
      </c>
      <c r="C25" s="201" t="s">
        <v>4311</v>
      </c>
      <c r="D25" s="185">
        <v>184.95</v>
      </c>
      <c r="E25" s="198" t="s">
        <v>142</v>
      </c>
      <c r="F25" s="198" t="s">
        <v>139</v>
      </c>
      <c r="G25" s="198">
        <v>399.99</v>
      </c>
      <c r="H25" s="198" t="s">
        <v>147</v>
      </c>
      <c r="I25" s="199" t="s">
        <v>4215</v>
      </c>
      <c r="J25" s="185" t="s">
        <v>4210</v>
      </c>
      <c r="K25" s="185">
        <v>69.989999999999995</v>
      </c>
      <c r="L25" s="185"/>
      <c r="M25" s="199" t="s">
        <v>4214</v>
      </c>
      <c r="N25" s="185" t="s">
        <v>4208</v>
      </c>
      <c r="O25" s="185">
        <v>69.989999999999995</v>
      </c>
      <c r="P25" s="185"/>
      <c r="Q25" s="13" t="str">
        <f t="shared" si="0"/>
        <v>Premier Chef's 8" + Anova Culinary Sous Vide Precision Cooker Pro (WiFi)  + Precision Vacuum Sealer + Precision Cooker Container</v>
      </c>
      <c r="R25" s="185" t="s">
        <v>4338</v>
      </c>
      <c r="S25" s="23">
        <f t="shared" si="1"/>
        <v>724.92000000000007</v>
      </c>
      <c r="T25" s="47" t="str">
        <f t="shared" si="3"/>
        <v>&lt;br&gt;&lt;b&gt;Premier Chef's 8&lt;/b&gt;&lt;br&gt;Your chef's knife will be the most-used knife in your kitchen, so you'll want to find the one that feels like an extension of your arm. The beautiful Shun Premier 8-in. Chef's Knife could be the one. This breathtaking knife is lightweight, agile, and offers an extremely comfortable grip. In fact, Shun Premier's thinner blades makes this chef's knife lighter and less tiring to use than comparable European-style chef's knives. The 8-in. length and razor-sharp edge are perfect for slicing and dicing a full range of foods. The wide blade keeps knuckles off the cutting board and comes in extra handy when transferring cut food from board to pan. With its curved belly, the Chef's knife can be gently rocked through fresh herbs or spices to produce a very fine mince.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F).&lt;br&gt;&lt;br&gt;&lt;b&gt;Anova Precision Vacuum Sealer&lt;/b&gt;&lt;br&gt;The Anova Precsion Vacuum Sealer combines fast air extraction with a strong reliable seal to create the ideal vacuum sealed bags for sous vide cooking.&lt;br&gt;Easy to use - One touch operation to achieve an ideal vacuum and reliably sealed bag.&lt;br&gt;Works with any bag size - Cooking for one or a house full of guests? The Anova Precision Vacuum Sealer can handle any bag length.&lt;br&gt;Com&lt;br&gt;&lt;b&gt;Anova Precision Cooker Container&lt;/b&gt;&lt;br&gt;Cook all day and night in the Anova Precision Cooker Container, designed to speed up heating time, maintain precise temperature, and prevent evaporation.&lt;br&gt;HemiFlow design - Rounded container shape allows for smooth water flow and faster heat distribution, so you get cooking sooner.&lt;br&gt;Prevent evaporation - All-around rubber seal prevents evaporation and helps maintain temperature over long cook times.&lt;br&gt;</v>
      </c>
      <c r="U25" s="49" t="str">
        <f t="shared" si="4"/>
        <v>This Bundle Contains: 1 Premier Chef's 8" + 1 Anova Culinary Sous Vide Precision Cooker Pro (WiFi)  + 1 Precision Vacuum Sealer + 1 Precision Cooker Container</v>
      </c>
      <c r="V25" s="185" t="s">
        <v>4342</v>
      </c>
      <c r="W25" s="185"/>
      <c r="X25" s="185"/>
    </row>
    <row r="26" spans="1:24">
      <c r="A26" s="185" t="s">
        <v>4327</v>
      </c>
      <c r="B26" s="185" t="s">
        <v>4316</v>
      </c>
      <c r="C26" s="185" t="s">
        <v>4317</v>
      </c>
      <c r="D26" s="185">
        <v>269.95</v>
      </c>
      <c r="E26" s="198" t="s">
        <v>140</v>
      </c>
      <c r="F26" s="198" t="s">
        <v>138</v>
      </c>
      <c r="G26" s="198">
        <v>99.99</v>
      </c>
      <c r="H26" s="198" t="s">
        <v>143</v>
      </c>
      <c r="I26" s="199"/>
      <c r="J26" s="185"/>
      <c r="K26" s="185"/>
      <c r="L26" s="185"/>
      <c r="M26" s="185"/>
      <c r="N26" s="185"/>
      <c r="O26" s="185"/>
      <c r="P26" s="185"/>
      <c r="Q26" s="204" t="str">
        <f t="shared" si="0"/>
        <v xml:space="preserve">Shun Sora 6-Piece Block Set + Anova Culinary Sous Vide Precision Cooker Nano +  + </v>
      </c>
      <c r="R26" s="185" t="s">
        <v>4339</v>
      </c>
      <c r="S26" s="150">
        <f t="shared" si="1"/>
        <v>369.94</v>
      </c>
      <c r="T26" s="49" t="str">
        <f t="shared" si="3"/>
        <v>&lt;br&gt;&lt;b&gt;Shun Sora 6-Piece Block Set Including 3.5-Inch Paring Knife, 6-Inch Utility Knife, 8-Inch Chef’s Knife, Herb Shears, Combination Honing Steel and 11-Slot Bamboo Block; Stainless Steel Knife Set&lt;/b&gt;&lt;br&gt;All precision cuts are handled with the 3.5-inch Paring Knife including mincing, slicing, peeling, pitting, coring, seeding and more; a small, agile blade perfect for handheld use. 6-inch Utility Knife combines dexterity with power, capable of smaller cuts while handling larger ingredients; known as a “sandwich knife” perfect for everything from meats and cheeses to tomatoes. 8-inch Chef’s Knife is an all-purpose knife, known as a gyuto in Japan, with a slightly curved blade and a gentle roll off the tip; can be lifted less for more efficient and effective slices&lt;br&gt;&lt;br&gt;&lt;b&gt;Anova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26" s="14" t="str">
        <f t="shared" si="4"/>
        <v xml:space="preserve">This Bundle Contains: 1 Shun Sora 6-Piece Block Set + 1 Anova Culinary Sous Vide Precision Cooker Nano + 1  + 1 </v>
      </c>
      <c r="V26" s="185" t="s">
        <v>4351</v>
      </c>
      <c r="W26" s="185"/>
      <c r="X26" s="185"/>
    </row>
    <row r="27" spans="1:24">
      <c r="A27" s="185" t="s">
        <v>4328</v>
      </c>
      <c r="B27" s="185" t="s">
        <v>4312</v>
      </c>
      <c r="C27" s="201" t="s">
        <v>4313</v>
      </c>
      <c r="D27" s="185">
        <v>399.95</v>
      </c>
      <c r="E27" s="198" t="s">
        <v>141</v>
      </c>
      <c r="F27" s="198" t="s">
        <v>137</v>
      </c>
      <c r="G27" s="198">
        <v>199.99</v>
      </c>
      <c r="H27" s="198" t="s">
        <v>144</v>
      </c>
      <c r="I27" s="185"/>
      <c r="J27" s="185"/>
      <c r="K27" s="185"/>
      <c r="L27" s="185"/>
      <c r="M27" s="185"/>
      <c r="N27" s="185"/>
      <c r="O27" s="185"/>
      <c r="P27" s="185"/>
      <c r="Q27" s="51" t="str">
        <f t="shared" si="0"/>
        <v xml:space="preserve">Kanso 6 Pc Block Set  + Anova Culinary AN500-US00 Sous Vide Precision Cooker (WiFi) +  + </v>
      </c>
      <c r="R27" s="185" t="s">
        <v>4340</v>
      </c>
      <c r="S27" s="48">
        <f t="shared" si="1"/>
        <v>599.94000000000005</v>
      </c>
      <c r="T27" s="49" t="str">
        <f t="shared" si="3"/>
        <v>&lt;br&gt;&lt;b&gt;Kanso 6 Pc Block Set&lt;/b&gt;&lt;br&gt;The Kanso 6-piece block features five key pieces of kitchen cutlery, plus a beautiful block with a finish to match the Kanso handle. You get the Kanso 8-inch Chef's Knife, 5.5-inch Hollow-Ground Santoku, 6-inch Utility Knife, 3.5-inch Paring Knife, and the Kanso Combination Honing Steel. They all fit in the solid wood block—with room to expand. There are two additional slots, plus one to accommodate a handy pair of kitchen shears. Simple and beautiful in design, Kanso brings you what is most essential in fine cutlery: high-performance steel, a razor-sharp edge, perfect balance, and precision cutting control.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27" s="49" t="str">
        <f t="shared" si="4"/>
        <v xml:space="preserve">This Bundle Contains: 1 Kanso 6 Pc Block Set  + 1 Anova Culinary AN500-US00 Sous Vide Precision Cooker (WiFi) + 1  + 1 </v>
      </c>
      <c r="V27" s="185" t="s">
        <v>4352</v>
      </c>
      <c r="W27" s="185"/>
      <c r="X27" s="185"/>
    </row>
    <row r="28" spans="1:24">
      <c r="A28" s="185" t="s">
        <v>4329</v>
      </c>
      <c r="B28" s="185" t="s">
        <v>4314</v>
      </c>
      <c r="C28" s="201" t="s">
        <v>4315</v>
      </c>
      <c r="D28" s="185">
        <v>724.95</v>
      </c>
      <c r="E28" s="198" t="s">
        <v>142</v>
      </c>
      <c r="F28" s="198" t="s">
        <v>139</v>
      </c>
      <c r="G28" s="198">
        <v>399.99</v>
      </c>
      <c r="H28" s="198" t="s">
        <v>147</v>
      </c>
      <c r="I28" s="185"/>
      <c r="J28" s="185"/>
      <c r="K28" s="185"/>
      <c r="L28" s="185"/>
      <c r="M28" s="185"/>
      <c r="N28" s="185"/>
      <c r="O28" s="185"/>
      <c r="P28" s="185"/>
      <c r="Q28" s="13" t="str">
        <f t="shared" si="0"/>
        <v xml:space="preserve">Premier 7 Pc Essential Block Set + Anova Culinary Sous Vide Precision Cooker Pro (WiFi)  +  + </v>
      </c>
      <c r="R28" s="185" t="s">
        <v>4341</v>
      </c>
      <c r="S28" s="23">
        <f t="shared" si="1"/>
        <v>1124.94</v>
      </c>
      <c r="T28" s="47" t="str">
        <f t="shared" si="3"/>
        <v>&lt;br&gt;&lt;b&gt;Premier 7 Pc Essential Block Set&lt;/b&gt;&lt;br&gt;We call it the Shun Premier 7-Piece Essential Block Set because it includes all the essential pieces of kitchen cutlery in one beautiful bamboo block. In addition to important pieces like the Shun Premier Paring, Utility, and Chef's Knives, the set also includes the Shun Premier Bread Knife with its low-frequency serrations and the handy Herb Shears. To help maintain your knives the Shun Premier 7-Piece Essential Block Set also includes the matching Shun Premier Combination Honing Steel. This fundamental set comes in its own laminated bamboo block with extra open slots so you can continue to expand your Shun Premier collection. Even the bamboo block offers easy-care performance. Since it absorbs very little moisture and doesn't shrink or swell like other hardwoods, it's ideal for kitchen accessories.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28" s="14" t="str">
        <f t="shared" si="4"/>
        <v xml:space="preserve">This Bundle Contains: 1 Premier 7 Pc Essential Block Set + 1 Anova Culinary Sous Vide Precision Cooker Pro (WiFi)  + 1  + 1 </v>
      </c>
      <c r="V28" s="185" t="s">
        <v>4353</v>
      </c>
      <c r="W28" s="185"/>
      <c r="X28" s="185"/>
    </row>
    <row r="31" spans="1:24">
      <c r="R31" s="185"/>
    </row>
    <row r="32" spans="1:24">
      <c r="Q32" s="202"/>
      <c r="R32" s="185"/>
      <c r="S32" s="202"/>
    </row>
    <row r="33" spans="17:19">
      <c r="Q33" s="202"/>
      <c r="R33" s="185"/>
      <c r="S33" s="202"/>
    </row>
    <row r="34" spans="17:19">
      <c r="Q34" s="202"/>
      <c r="R34" s="185"/>
      <c r="S34" s="202"/>
    </row>
    <row r="35" spans="17:19">
      <c r="Q35" s="202"/>
      <c r="R35" s="185"/>
      <c r="S35" s="202"/>
    </row>
    <row r="36" spans="17:19">
      <c r="Q36" s="202"/>
      <c r="R36" s="185"/>
      <c r="S36" s="202"/>
    </row>
    <row r="37" spans="17:19">
      <c r="Q37" s="202"/>
      <c r="R37" s="198"/>
      <c r="S37" s="202"/>
    </row>
    <row r="38" spans="17:19">
      <c r="Q38" s="202"/>
      <c r="R38" s="185"/>
      <c r="S38" s="202"/>
    </row>
    <row r="39" spans="17:19">
      <c r="Q39" s="202"/>
      <c r="R39" s="185"/>
      <c r="S39" s="202"/>
    </row>
    <row r="40" spans="17:19">
      <c r="Q40" s="202"/>
      <c r="R40" s="185"/>
      <c r="S40" s="202"/>
    </row>
    <row r="41" spans="17:19">
      <c r="Q41" s="202"/>
      <c r="R41" s="185"/>
      <c r="S41" s="202"/>
    </row>
    <row r="42" spans="17:19">
      <c r="Q42" s="202"/>
      <c r="R42" s="185"/>
      <c r="S42" s="202"/>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workbookViewId="0">
      <pane xSplit="1" ySplit="1" topLeftCell="B13" activePane="bottomRight" state="frozen"/>
      <selection pane="topRight" activeCell="B1" sqref="B1"/>
      <selection pane="bottomLeft" activeCell="A2" sqref="A2"/>
      <selection pane="bottomRight" activeCell="Q36" sqref="Q36:S36"/>
    </sheetView>
  </sheetViews>
  <sheetFormatPr defaultRowHeight="14.25"/>
  <cols>
    <col min="1" max="1" width="14.06640625" bestFit="1" customWidth="1"/>
    <col min="2" max="2" width="67.73046875" bestFit="1" customWidth="1"/>
    <col min="18" max="18" width="42" customWidth="1"/>
  </cols>
  <sheetData>
    <row r="1" spans="1:24" s="149" customFormat="1" ht="14.75" customHeigh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19" t="s">
        <v>0</v>
      </c>
      <c r="R1" s="19" t="s">
        <v>178</v>
      </c>
      <c r="S1" s="19" t="s">
        <v>98</v>
      </c>
      <c r="T1" s="19" t="s">
        <v>209</v>
      </c>
      <c r="U1" s="19" t="s">
        <v>397</v>
      </c>
      <c r="V1" s="19" t="s">
        <v>398</v>
      </c>
      <c r="W1" s="153" t="s">
        <v>302</v>
      </c>
      <c r="X1" s="153" t="s">
        <v>433</v>
      </c>
    </row>
    <row r="2" spans="1:24" s="149" customFormat="1" ht="14.75" customHeight="1">
      <c r="A2" s="150" t="s">
        <v>485</v>
      </c>
      <c r="B2" s="32" t="s">
        <v>464</v>
      </c>
      <c r="C2" s="151" t="s">
        <v>465</v>
      </c>
      <c r="D2" s="150">
        <v>224.99</v>
      </c>
      <c r="E2" s="44" t="s">
        <v>467</v>
      </c>
      <c r="F2" s="151" t="s">
        <v>468</v>
      </c>
      <c r="G2" s="150">
        <v>79.989999999999995</v>
      </c>
      <c r="H2" s="150" t="s">
        <v>488</v>
      </c>
      <c r="I2" s="150"/>
      <c r="J2" s="150"/>
      <c r="K2" s="150"/>
      <c r="L2" s="150"/>
      <c r="M2" s="150"/>
      <c r="N2" s="150"/>
      <c r="O2" s="150"/>
      <c r="P2" s="150"/>
      <c r="Q2" s="153" t="str">
        <f t="shared" ref="Q2:Q35" si="0">B2 &amp; " + " &amp; E2 &amp; " + " &amp; I2 &amp; " + " &amp; M2</f>
        <v xml:space="preserve">ecobee3 lite Smart Thermostat, 2nd Gen, Black + ecobee SmartSensor 2 Pack, White +  + </v>
      </c>
      <c r="R2" s="65" t="s">
        <v>490</v>
      </c>
      <c r="S2" s="150">
        <f t="shared" ref="S2:S35" si="1">D2+G2+K2+O2</f>
        <v>304.98</v>
      </c>
      <c r="T2" s="151" t="str">
        <f>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 s="151" t="str">
        <f xml:space="preserve"> "This Bundle Contains: 1 " &amp; B2 &amp; " + 1 " &amp;  E2 &amp; " + 1 " &amp;  I2 &amp; " + 1 " &amp; M2</f>
        <v xml:space="preserve">This Bundle Contains: 1 ecobee3 lite Smart Thermostat, 2nd Gen, Black + 1 ecobee SmartSensor 2 Pack, White + 1  + 1 </v>
      </c>
      <c r="V2" s="63" t="s">
        <v>492</v>
      </c>
      <c r="W2" s="150" t="s">
        <v>503</v>
      </c>
      <c r="X2" s="150" t="str">
        <f t="shared" ref="X2:X35" si="2">V2&amp;W2</f>
        <v>This Bundle Contains: 1 ecobee3 lite Smart Thermostat, 2nd Gen, Black + 1 ecobee SmartSensor 2 Pack, White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row>
    <row r="3" spans="1:24" s="149" customFormat="1" ht="14.75" customHeight="1">
      <c r="A3" s="48" t="s">
        <v>486</v>
      </c>
      <c r="B3" s="66" t="s">
        <v>464</v>
      </c>
      <c r="C3" s="49" t="s">
        <v>465</v>
      </c>
      <c r="D3" s="48">
        <v>224.99</v>
      </c>
      <c r="E3" s="48" t="s">
        <v>471</v>
      </c>
      <c r="F3" s="49" t="s">
        <v>470</v>
      </c>
      <c r="G3" s="48">
        <v>79.989999999999995</v>
      </c>
      <c r="H3" s="67" t="s">
        <v>489</v>
      </c>
      <c r="I3" s="48"/>
      <c r="J3" s="48"/>
      <c r="K3" s="48"/>
      <c r="L3" s="48"/>
      <c r="M3" s="48"/>
      <c r="N3" s="48"/>
      <c r="O3" s="48"/>
      <c r="P3" s="48"/>
      <c r="Q3" s="51" t="str">
        <f t="shared" si="0"/>
        <v xml:space="preserve">ecobee3 lite Smart Thermostat, 2nd Gen, Black + ecobee Room Sensor 2 Pack with Stands +  + </v>
      </c>
      <c r="R3" s="68" t="s">
        <v>491</v>
      </c>
      <c r="S3" s="48">
        <f t="shared" si="1"/>
        <v>304.98</v>
      </c>
      <c r="T3" s="49" t="str">
        <f>C3 &amp; F3 &amp; J3 &amp;N3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U3" s="49" t="str">
        <f xml:space="preserve"> "This Bundle Contains: 1 " &amp; B3 &amp; " + 1 " &amp;  E3 &amp; " + 1 " &amp;  I3 &amp; " + 1 " &amp; M3</f>
        <v xml:space="preserve">This Bundle Contains: 1 ecobee3 lite Smart Thermostat, 2nd Gen, Black + 1 ecobee Room Sensor 2 Pack with Stands + 1  + 1 </v>
      </c>
      <c r="V3" s="69" t="s">
        <v>493</v>
      </c>
      <c r="W3" s="48" t="s">
        <v>504</v>
      </c>
      <c r="X3" s="48" t="str">
        <f t="shared" si="2"/>
        <v>This Bundle Contains: 1 ecobee3 lite Smart Thermostat, 2nd Gen, Black + 1 ecobee Room Sensor 2 Pack with Stands + 1  + 1 &lt;br&gt;&lt;b&gt;ecobee3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row>
    <row r="4" spans="1:24" s="22" customFormat="1" ht="14.75" customHeight="1">
      <c r="A4" s="32"/>
      <c r="B4" s="32"/>
      <c r="C4" s="32"/>
      <c r="D4" s="32"/>
      <c r="E4" s="4" t="s">
        <v>140</v>
      </c>
      <c r="F4" s="4" t="s">
        <v>138</v>
      </c>
      <c r="G4" s="4">
        <v>99.99</v>
      </c>
      <c r="H4" s="4" t="s">
        <v>143</v>
      </c>
      <c r="I4" s="32"/>
      <c r="J4" s="32"/>
      <c r="K4" s="32"/>
      <c r="L4" s="32"/>
      <c r="M4" s="32"/>
      <c r="N4" s="32"/>
      <c r="O4" s="32"/>
      <c r="P4" s="32"/>
      <c r="Q4" s="153" t="str">
        <f t="shared" si="0"/>
        <v xml:space="preserve"> + Anova Culinary Sous Vide Precision Cooker Nano +  + </v>
      </c>
      <c r="R4" s="32"/>
      <c r="S4" s="32">
        <f t="shared" si="1"/>
        <v>99.99</v>
      </c>
      <c r="T4" s="49" t="str">
        <f t="shared" ref="T4:T35" si="3">C4 &amp; F4 &amp; J4 &amp;N4</f>
        <v>&lt;br&gt;&lt;b&gt;Anova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4" s="151" t="str">
        <f t="shared" ref="U4:U35" si="4" xml:space="preserve"> "This Bundle Contains: 1 " &amp; B4 &amp; " + 1 " &amp;  E4 &amp; " + 1 " &amp;  I4 &amp; " + 1 " &amp; M4</f>
        <v xml:space="preserve">This Bundle Contains: 1  + 1 Anova Culinary Sous Vide Precision Cooker Nano + 1  + 1 </v>
      </c>
      <c r="V4" s="183" t="s">
        <v>1498</v>
      </c>
      <c r="W4" s="32" t="s">
        <v>138</v>
      </c>
      <c r="X4" s="150" t="str">
        <f t="shared" si="2"/>
        <v>This Bundle Contains: 1  + 1 Anova Culinary Sous Vide Precision Cooker Nano +&lt;br&gt;&lt;b&gt;Anova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row>
    <row r="5" spans="1:24" s="22" customFormat="1" ht="14.75" customHeight="1">
      <c r="A5" s="32"/>
      <c r="B5" s="32"/>
      <c r="C5" s="32"/>
      <c r="D5" s="32"/>
      <c r="E5" s="4" t="s">
        <v>141</v>
      </c>
      <c r="F5" s="4" t="s">
        <v>137</v>
      </c>
      <c r="G5" s="4">
        <v>199.99</v>
      </c>
      <c r="H5" s="4" t="s">
        <v>144</v>
      </c>
      <c r="I5" s="32"/>
      <c r="J5" s="32"/>
      <c r="K5" s="32"/>
      <c r="L5" s="32"/>
      <c r="M5" s="32"/>
      <c r="N5" s="32"/>
      <c r="O5" s="32"/>
      <c r="P5" s="32"/>
      <c r="Q5" s="51" t="str">
        <f t="shared" si="0"/>
        <v xml:space="preserve"> + Anova Culinary AN500-US00 Sous Vide Precision Cooker (WiFi) +  + </v>
      </c>
      <c r="R5" s="32"/>
      <c r="S5" s="66">
        <f t="shared" si="1"/>
        <v>199.99</v>
      </c>
      <c r="T5" s="49" t="str">
        <f t="shared" si="3"/>
        <v>&lt;br&gt;&lt;b&gt;Anova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5" s="49" t="str">
        <f t="shared" si="4"/>
        <v xml:space="preserve">This Bundle Contains: 1  + 1 Anova Culinary AN500-US00 Sous Vide Precision Cooker (WiFi) + 1  + 1 </v>
      </c>
      <c r="V5" s="183" t="s">
        <v>1496</v>
      </c>
      <c r="W5" s="32" t="s">
        <v>137</v>
      </c>
      <c r="X5" s="48" t="str">
        <f t="shared" si="2"/>
        <v>This Bundle Contains: 1  + 1 Anova Culinary AN500-US00 Sous Vide Precision Cooker (WiFi) + 1  + 1 &lt;br&gt;&lt;b&gt;Anova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row>
    <row r="6" spans="1:24" s="22" customFormat="1" ht="14.75" customHeight="1">
      <c r="A6" s="32"/>
      <c r="B6" s="32"/>
      <c r="C6" s="32"/>
      <c r="D6" s="32"/>
      <c r="E6" s="4" t="s">
        <v>142</v>
      </c>
      <c r="F6" s="4" t="s">
        <v>139</v>
      </c>
      <c r="G6" s="4">
        <v>399.99</v>
      </c>
      <c r="H6" s="4" t="s">
        <v>147</v>
      </c>
      <c r="I6" s="32"/>
      <c r="J6" s="32"/>
      <c r="K6" s="32"/>
      <c r="L6" s="32"/>
      <c r="M6" s="32"/>
      <c r="N6" s="32"/>
      <c r="O6" s="32"/>
      <c r="P6" s="32"/>
      <c r="Q6" s="153" t="str">
        <f t="shared" si="0"/>
        <v xml:space="preserve"> + Anova Culinary Sous Vide Precision Cooker Pro (WiFi)  +  + </v>
      </c>
      <c r="R6" s="32"/>
      <c r="S6" s="32">
        <f t="shared" si="1"/>
        <v>399.99</v>
      </c>
      <c r="T6" s="49" t="str">
        <f t="shared" si="3"/>
        <v>&lt;br&gt;&lt;b&gt;Anova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6" s="151" t="str">
        <f t="shared" si="4"/>
        <v xml:space="preserve">This Bundle Contains: 1  + 1 Anova Culinary Sous Vide Precision Cooker Pro (WiFi)  + 1  + 1 </v>
      </c>
      <c r="V6" s="183" t="s">
        <v>1497</v>
      </c>
      <c r="W6" s="32" t="s">
        <v>139</v>
      </c>
      <c r="X6" s="150" t="str">
        <f t="shared" si="2"/>
        <v>This Bundle Contains: 1  + 1 Anova Culinary Sous Vide Precision Cooker Pro (WiFi)  + 1  + 1 &lt;br&gt;&lt;b&gt;Anova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row>
    <row r="7" spans="1:24" s="149" customFormat="1" ht="14.75" customHeight="1">
      <c r="A7" s="150" t="s">
        <v>3441</v>
      </c>
      <c r="B7" s="150" t="s">
        <v>4090</v>
      </c>
      <c r="C7" s="151" t="s">
        <v>3443</v>
      </c>
      <c r="D7" s="150">
        <v>49.95</v>
      </c>
      <c r="E7" s="150" t="s">
        <v>3442</v>
      </c>
      <c r="F7" s="151" t="s">
        <v>3443</v>
      </c>
      <c r="G7" s="150">
        <v>49.95</v>
      </c>
      <c r="H7" s="4" t="s">
        <v>4035</v>
      </c>
      <c r="I7" s="150"/>
      <c r="J7" s="150"/>
      <c r="K7" s="150"/>
      <c r="L7" s="150"/>
      <c r="M7" s="150"/>
      <c r="N7" s="150"/>
      <c r="O7" s="150"/>
      <c r="P7" s="150"/>
      <c r="Q7" s="51" t="str">
        <f t="shared" si="0"/>
        <v xml:space="preserve">Lodge 3.2 Quart Cast Iron Combo Cooker  + 3.2 Quart Cast Iron Combo Cooker  +  + </v>
      </c>
      <c r="R7" s="150"/>
      <c r="S7" s="150">
        <f t="shared" si="1"/>
        <v>99.9</v>
      </c>
      <c r="T7" s="49" t="str">
        <f t="shared" si="3"/>
        <v>&lt;br&gt;&lt;b&gt;3.2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v>
      </c>
      <c r="U7" s="49" t="str">
        <f t="shared" si="4"/>
        <v xml:space="preserve">This Bundle Contains: 1 Lodge 3.2 Quart Cast Iron Combo Cooker  + 1 3.2 Quart Cast Iron Combo Cooker  + 1  + 1 </v>
      </c>
      <c r="V7" s="150"/>
      <c r="W7" s="150"/>
      <c r="X7" s="48" t="str">
        <f t="shared" si="2"/>
        <v/>
      </c>
    </row>
    <row r="8" spans="1:24" s="149" customFormat="1" ht="14.75" customHeight="1">
      <c r="A8" s="150" t="s">
        <v>3450</v>
      </c>
      <c r="B8" s="150" t="s">
        <v>4091</v>
      </c>
      <c r="C8" s="151" t="s">
        <v>3452</v>
      </c>
      <c r="D8" s="150">
        <v>29.95</v>
      </c>
      <c r="E8" s="150" t="s">
        <v>3451</v>
      </c>
      <c r="F8" s="151" t="s">
        <v>3452</v>
      </c>
      <c r="G8" s="150">
        <v>29.95</v>
      </c>
      <c r="H8" s="4" t="s">
        <v>4035</v>
      </c>
      <c r="I8" s="150"/>
      <c r="J8" s="150"/>
      <c r="K8" s="150"/>
      <c r="L8" s="150"/>
      <c r="M8" s="150"/>
      <c r="N8" s="150"/>
      <c r="O8" s="150"/>
      <c r="P8" s="150"/>
      <c r="Q8" s="153" t="str">
        <f t="shared" si="0"/>
        <v xml:space="preserve">Lodge 12 Inch Dual Handle Cast Iron Grill Pan  + 12 Inch Dual Handle Cast Iron Grill Pan  +  + </v>
      </c>
      <c r="R8" s="150"/>
      <c r="S8" s="48">
        <f t="shared" si="1"/>
        <v>59.9</v>
      </c>
      <c r="T8" s="49" t="str">
        <f t="shared" si="3"/>
        <v>&lt;br&gt;&lt;b&gt;12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v>
      </c>
      <c r="U8" s="151" t="str">
        <f t="shared" si="4"/>
        <v xml:space="preserve">This Bundle Contains: 1 Lodge 12 Inch Dual Handle Cast Iron Grill Pan  + 1 12 Inch Dual Handle Cast Iron Grill Pan  + 1  + 1 </v>
      </c>
      <c r="V8" s="150"/>
      <c r="W8" s="150"/>
      <c r="X8" s="150" t="str">
        <f t="shared" si="2"/>
        <v/>
      </c>
    </row>
    <row r="9" spans="1:24" s="149" customFormat="1" ht="14.75" customHeight="1">
      <c r="A9" s="150" t="s">
        <v>3459</v>
      </c>
      <c r="B9" s="150" t="s">
        <v>4092</v>
      </c>
      <c r="C9" s="151" t="s">
        <v>3461</v>
      </c>
      <c r="D9" s="150">
        <v>150</v>
      </c>
      <c r="E9" s="150" t="s">
        <v>3460</v>
      </c>
      <c r="F9" s="151" t="s">
        <v>3461</v>
      </c>
      <c r="G9" s="150">
        <v>150</v>
      </c>
      <c r="H9" s="4" t="s">
        <v>4035</v>
      </c>
      <c r="I9" s="150"/>
      <c r="J9" s="150"/>
      <c r="K9" s="150"/>
      <c r="L9" s="150"/>
      <c r="M9" s="150"/>
      <c r="N9" s="150"/>
      <c r="O9" s="150"/>
      <c r="P9" s="150"/>
      <c r="Q9" s="51" t="str">
        <f t="shared" si="0"/>
        <v xml:space="preserve">Lodge Blacklock 49 4 Quart Deep Skillet With Lid  + Blacklock 49 4 Quart Deep Skillet With Lid  +  + </v>
      </c>
      <c r="R9" s="150"/>
      <c r="S9" s="32">
        <f t="shared" si="1"/>
        <v>300</v>
      </c>
      <c r="T9" s="49" t="str">
        <f t="shared" si="3"/>
        <v>&lt;br&gt;&lt;b&gt;Blacklock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v>
      </c>
      <c r="U9" s="49" t="str">
        <f t="shared" si="4"/>
        <v xml:space="preserve">This Bundle Contains: 1 Lodge Blacklock 49 4 Quart Deep Skillet With Lid  + 1 Blacklock 49 4 Quart Deep Skillet With Lid  + 1  + 1 </v>
      </c>
      <c r="V9" s="150"/>
      <c r="W9" s="150"/>
      <c r="X9" s="48" t="str">
        <f t="shared" si="2"/>
        <v/>
      </c>
    </row>
    <row r="10" spans="1:24" s="149" customFormat="1" ht="14.75" customHeight="1">
      <c r="A10" s="150" t="s">
        <v>3486</v>
      </c>
      <c r="B10" s="150" t="s">
        <v>4093</v>
      </c>
      <c r="C10" s="151" t="s">
        <v>3488</v>
      </c>
      <c r="D10" s="150">
        <v>50.95</v>
      </c>
      <c r="E10" s="150" t="s">
        <v>3487</v>
      </c>
      <c r="F10" s="151" t="s">
        <v>3488</v>
      </c>
      <c r="G10" s="150">
        <v>50.95</v>
      </c>
      <c r="H10" s="4" t="s">
        <v>4035</v>
      </c>
      <c r="I10" s="150"/>
      <c r="J10" s="150"/>
      <c r="K10" s="150"/>
      <c r="L10" s="150"/>
      <c r="M10" s="150"/>
      <c r="N10" s="150"/>
      <c r="O10" s="150"/>
      <c r="P10" s="150"/>
      <c r="Q10" s="153" t="str">
        <f t="shared" si="0"/>
        <v xml:space="preserve">Lodge 13.25 Inch Cast Iron Skillet  + 13.25 Inch Cast Iron Skillet  +  + </v>
      </c>
      <c r="R10" s="150"/>
      <c r="S10" s="66">
        <f t="shared" si="1"/>
        <v>101.9</v>
      </c>
      <c r="T10" s="49" t="str">
        <f t="shared" si="3"/>
        <v>&lt;br&gt;&lt;b&gt;13.25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v>
      </c>
      <c r="U10" s="151" t="str">
        <f t="shared" si="4"/>
        <v xml:space="preserve">This Bundle Contains: 1 Lodge 13.25 Inch Cast Iron Skillet  + 1 13.25 Inch Cast Iron Skillet  + 1  + 1 </v>
      </c>
      <c r="V10" s="150"/>
      <c r="W10" s="150"/>
      <c r="X10" s="150" t="str">
        <f t="shared" si="2"/>
        <v/>
      </c>
    </row>
    <row r="11" spans="1:24" s="149" customFormat="1" ht="14.75" customHeight="1">
      <c r="A11" s="150" t="s">
        <v>3642</v>
      </c>
      <c r="B11" s="150" t="s">
        <v>4094</v>
      </c>
      <c r="C11" s="151" t="s">
        <v>3644</v>
      </c>
      <c r="D11" s="150">
        <v>50.95</v>
      </c>
      <c r="E11" s="150" t="s">
        <v>3643</v>
      </c>
      <c r="F11" s="151" t="s">
        <v>3644</v>
      </c>
      <c r="G11" s="150">
        <v>50.95</v>
      </c>
      <c r="H11" s="4" t="s">
        <v>4035</v>
      </c>
      <c r="I11" s="150"/>
      <c r="J11" s="150"/>
      <c r="K11" s="150"/>
      <c r="L11" s="150"/>
      <c r="M11" s="150"/>
      <c r="N11" s="150"/>
      <c r="O11" s="150"/>
      <c r="P11" s="150"/>
      <c r="Q11" s="51" t="str">
        <f t="shared" si="0"/>
        <v xml:space="preserve">Lodge 5 Quart Cast Iron Dutch Oven  + 5 Quart Cast Iron Dutch Oven  +  + </v>
      </c>
      <c r="R11" s="150"/>
      <c r="S11" s="32">
        <f t="shared" si="1"/>
        <v>101.9</v>
      </c>
      <c r="T11" s="49" t="str">
        <f t="shared" si="3"/>
        <v>&lt;br&gt;&lt;b&gt;5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v>
      </c>
      <c r="U11" s="49" t="str">
        <f t="shared" si="4"/>
        <v xml:space="preserve">This Bundle Contains: 1 Lodge 5 Quart Cast Iron Dutch Oven  + 1 5 Quart Cast Iron Dutch Oven  + 1  + 1 </v>
      </c>
      <c r="V11" s="150"/>
      <c r="W11" s="150"/>
      <c r="X11" s="48" t="str">
        <f t="shared" si="2"/>
        <v/>
      </c>
    </row>
    <row r="12" spans="1:24" s="149" customFormat="1" ht="14.75" customHeight="1">
      <c r="A12" s="150" t="s">
        <v>3690</v>
      </c>
      <c r="B12" s="150" t="s">
        <v>4095</v>
      </c>
      <c r="C12" s="151" t="s">
        <v>3692</v>
      </c>
      <c r="D12" s="150">
        <v>40</v>
      </c>
      <c r="E12" s="150" t="s">
        <v>3691</v>
      </c>
      <c r="F12" s="151" t="s">
        <v>3692</v>
      </c>
      <c r="G12" s="150">
        <v>40</v>
      </c>
      <c r="H12" s="4" t="s">
        <v>4035</v>
      </c>
      <c r="I12" s="150"/>
      <c r="J12" s="150"/>
      <c r="K12" s="150"/>
      <c r="L12" s="150"/>
      <c r="M12" s="150"/>
      <c r="N12" s="150"/>
      <c r="O12" s="150"/>
      <c r="P12" s="150"/>
      <c r="Q12" s="153" t="str">
        <f t="shared" si="0"/>
        <v xml:space="preserve">Lodge Chef Collection 12 Inch Cast Iron Skillet  + Chef Collection 12 Inch Cast Iron Skillet  +  + </v>
      </c>
      <c r="R12" s="150"/>
      <c r="S12" s="150">
        <f t="shared" si="1"/>
        <v>80</v>
      </c>
      <c r="T12" s="49" t="str">
        <f t="shared" si="3"/>
        <v>&lt;br&gt;&lt;b&gt;Chef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v>
      </c>
      <c r="U12" s="151" t="str">
        <f t="shared" si="4"/>
        <v xml:space="preserve">This Bundle Contains: 1 Lodge Chef Collection 12 Inch Cast Iron Skillet  + 1 Chef Collection 12 Inch Cast Iron Skillet  + 1  + 1 </v>
      </c>
      <c r="V12" s="150"/>
      <c r="W12" s="150"/>
      <c r="X12" s="150" t="str">
        <f t="shared" si="2"/>
        <v/>
      </c>
    </row>
    <row r="13" spans="1:24" s="149" customFormat="1" ht="14.75" customHeight="1">
      <c r="A13" s="150" t="s">
        <v>3789</v>
      </c>
      <c r="B13" s="150" t="s">
        <v>4096</v>
      </c>
      <c r="C13" s="151" t="s">
        <v>3791</v>
      </c>
      <c r="D13" s="150">
        <v>40</v>
      </c>
      <c r="E13" s="150" t="s">
        <v>3790</v>
      </c>
      <c r="F13" s="151" t="s">
        <v>3791</v>
      </c>
      <c r="G13" s="150">
        <v>40</v>
      </c>
      <c r="H13" s="4" t="s">
        <v>4035</v>
      </c>
      <c r="I13" s="150"/>
      <c r="J13" s="150"/>
      <c r="K13" s="150"/>
      <c r="L13" s="150"/>
      <c r="M13" s="150"/>
      <c r="N13" s="150"/>
      <c r="O13" s="150"/>
      <c r="P13" s="150"/>
      <c r="Q13" s="51" t="str">
        <f t="shared" si="0"/>
        <v xml:space="preserve">Lodge Chef Collection 11 Inch Cast Iron Square Griddle  + Chef Collection 11 Inch Cast Iron Square Griddle  +  + </v>
      </c>
      <c r="R13" s="150"/>
      <c r="S13" s="48">
        <f t="shared" si="1"/>
        <v>80</v>
      </c>
      <c r="T13" s="49" t="str">
        <f t="shared" si="3"/>
        <v>&lt;br&gt;&lt;b&gt;Chef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v>
      </c>
      <c r="U13" s="49" t="str">
        <f t="shared" si="4"/>
        <v xml:space="preserve">This Bundle Contains: 1 Lodge Chef Collection 11 Inch Cast Iron Square Griddle  + 1 Chef Collection 11 Inch Cast Iron Square Griddle  + 1  + 1 </v>
      </c>
      <c r="V13" s="150"/>
      <c r="W13" s="150"/>
      <c r="X13" s="48" t="str">
        <f t="shared" si="2"/>
        <v/>
      </c>
    </row>
    <row r="14" spans="1:24" s="149" customFormat="1" ht="14.75" customHeight="1">
      <c r="A14" s="150" t="s">
        <v>3483</v>
      </c>
      <c r="B14" s="150" t="s">
        <v>4097</v>
      </c>
      <c r="C14" s="151" t="s">
        <v>3485</v>
      </c>
      <c r="D14" s="150">
        <v>31.95</v>
      </c>
      <c r="E14" s="150" t="s">
        <v>3484</v>
      </c>
      <c r="F14" s="151" t="s">
        <v>3485</v>
      </c>
      <c r="G14" s="150">
        <v>31.95</v>
      </c>
      <c r="H14" s="4" t="s">
        <v>4035</v>
      </c>
      <c r="I14" s="150"/>
      <c r="J14" s="150"/>
      <c r="K14" s="150"/>
      <c r="L14" s="150"/>
      <c r="M14" s="150"/>
      <c r="N14" s="150"/>
      <c r="O14" s="150"/>
      <c r="P14" s="150"/>
      <c r="Q14" s="153" t="str">
        <f t="shared" si="0"/>
        <v xml:space="preserve">Lodge 12 Inch Cast Iron Skillet  + 12 Inch Cast Iron Skillet  +  + </v>
      </c>
      <c r="R14" s="150"/>
      <c r="S14" s="32">
        <f t="shared" si="1"/>
        <v>63.9</v>
      </c>
      <c r="T14" s="49" t="str">
        <f t="shared" si="3"/>
        <v>&lt;br&gt;&lt;b&gt;12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v>
      </c>
      <c r="U14" s="151" t="str">
        <f t="shared" si="4"/>
        <v xml:space="preserve">This Bundle Contains: 1 Lodge 12 Inch Cast Iron Skillet  + 1 12 Inch Cast Iron Skillet  + 1  + 1 </v>
      </c>
      <c r="V14" s="150"/>
      <c r="W14" s="150"/>
      <c r="X14" s="150" t="str">
        <f t="shared" si="2"/>
        <v/>
      </c>
    </row>
    <row r="15" spans="1:24">
      <c r="A15" s="150"/>
      <c r="B15" s="4" t="s">
        <v>50</v>
      </c>
      <c r="C15" s="70" t="s">
        <v>164</v>
      </c>
      <c r="D15" s="4">
        <v>299.95</v>
      </c>
      <c r="E15" s="150"/>
      <c r="F15" s="150"/>
      <c r="G15" s="150"/>
      <c r="H15" s="150"/>
      <c r="I15" s="150"/>
      <c r="J15" s="150"/>
      <c r="K15" s="150"/>
      <c r="L15" s="150"/>
      <c r="M15" s="150"/>
      <c r="N15" s="150"/>
      <c r="O15" s="150"/>
      <c r="P15" s="150"/>
      <c r="Q15" s="51" t="str">
        <f t="shared" si="0"/>
        <v xml:space="preserve">Wüsthof 8516-6 Gourmet Knife Block Set, One Size, Acacia Block, Stainless Knives +  +  + </v>
      </c>
      <c r="R15" s="150"/>
      <c r="S15" s="150">
        <f t="shared" si="1"/>
        <v>299.95</v>
      </c>
      <c r="T15" s="151" t="str">
        <f t="shared" si="3"/>
        <v>&lt;br&gt;&lt;b&gt;Wüsthof 8516-6 Gourmet Knife Block Set, One Size, Acacia Block, Stainless Knives&lt;/b&gt;&lt;br&gt;16 piece set contains a wide assortment of knives for all purposes. Comes with storage block to safely store all of your knives.&lt;br&gt;</v>
      </c>
      <c r="U15" s="151" t="str">
        <f t="shared" si="4"/>
        <v xml:space="preserve">This Bundle Contains: 1 Wüsthof 8516-6 Gourmet Knife Block Set, One Size, Acacia Block, Stainless Knives + 1  + 1  + 1 </v>
      </c>
      <c r="V15" s="150"/>
      <c r="W15" s="150"/>
      <c r="X15" s="48" t="str">
        <f t="shared" si="2"/>
        <v/>
      </c>
    </row>
    <row r="16" spans="1:24">
      <c r="A16" s="150"/>
      <c r="B16" s="153" t="s">
        <v>64</v>
      </c>
      <c r="C16" s="151" t="s">
        <v>169</v>
      </c>
      <c r="D16" s="153">
        <v>119.95</v>
      </c>
      <c r="E16" s="150"/>
      <c r="F16" s="150"/>
      <c r="G16" s="150"/>
      <c r="H16" s="150"/>
      <c r="I16" s="150"/>
      <c r="J16" s="150"/>
      <c r="K16" s="150"/>
      <c r="L16" s="150"/>
      <c r="M16" s="150"/>
      <c r="N16" s="150"/>
      <c r="O16" s="150"/>
      <c r="P16" s="150"/>
      <c r="Q16" s="153" t="str">
        <f t="shared" si="0"/>
        <v xml:space="preserve">Wusthof Gourmet 7-Piece Steak-Knife Set with Wooden Block +  +  + </v>
      </c>
      <c r="R16" s="150"/>
      <c r="S16" s="48">
        <f t="shared" si="1"/>
        <v>119.95</v>
      </c>
      <c r="T16" s="49" t="str">
        <f t="shared" si="3"/>
        <v>&lt;br&gt;&lt;b&gt;Wusthof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v>
      </c>
      <c r="U16" s="49" t="str">
        <f t="shared" si="4"/>
        <v xml:space="preserve">This Bundle Contains: 1 Wusthof Gourmet 7-Piece Steak-Knife Set with Wooden Block + 1  + 1  + 1 </v>
      </c>
      <c r="V16" s="150"/>
      <c r="W16" s="150"/>
      <c r="X16" s="150" t="str">
        <f t="shared" si="2"/>
        <v/>
      </c>
    </row>
    <row r="17" spans="1:24">
      <c r="A17" s="150"/>
      <c r="B17" s="4" t="s">
        <v>35</v>
      </c>
      <c r="C17" s="70" t="s">
        <v>159</v>
      </c>
      <c r="D17" s="4">
        <v>199.95</v>
      </c>
      <c r="E17" s="150"/>
      <c r="F17" s="150"/>
      <c r="G17" s="150"/>
      <c r="H17" s="150"/>
      <c r="I17" s="150"/>
      <c r="J17" s="150"/>
      <c r="K17" s="150"/>
      <c r="L17" s="150"/>
      <c r="M17" s="150"/>
      <c r="N17" s="150"/>
      <c r="O17" s="150"/>
      <c r="P17" s="150"/>
      <c r="Q17" s="51" t="str">
        <f t="shared" si="0"/>
        <v xml:space="preserve">Wusthof Ten Piece Block Set Gourmet, Black +  +  + </v>
      </c>
      <c r="R17" s="150"/>
      <c r="S17" s="32">
        <f t="shared" si="1"/>
        <v>199.95</v>
      </c>
      <c r="T17" s="49" t="str">
        <f t="shared" si="3"/>
        <v>&lt;br&gt;&lt;b&gt;Wusthof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v>
      </c>
      <c r="U17" s="151" t="str">
        <f t="shared" si="4"/>
        <v xml:space="preserve">This Bundle Contains: 1 Wusthof Ten Piece Block Set Gourmet, Black + 1  + 1  + 1 </v>
      </c>
      <c r="V17" s="150"/>
      <c r="W17" s="150"/>
      <c r="X17" s="48" t="str">
        <f t="shared" si="2"/>
        <v/>
      </c>
    </row>
    <row r="18" spans="1:24">
      <c r="A18" s="150"/>
      <c r="B18" s="150" t="s">
        <v>1456</v>
      </c>
      <c r="C18" s="151" t="s">
        <v>1457</v>
      </c>
      <c r="D18" s="150">
        <v>331</v>
      </c>
      <c r="E18" s="150"/>
      <c r="F18" s="150"/>
      <c r="G18" s="150"/>
      <c r="H18" s="150"/>
      <c r="I18" s="150"/>
      <c r="J18" s="150"/>
      <c r="K18" s="150"/>
      <c r="L18" s="150"/>
      <c r="M18" s="150"/>
      <c r="N18" s="150"/>
      <c r="O18" s="150"/>
      <c r="P18" s="150"/>
      <c r="Q18" s="153" t="str">
        <f t="shared" si="0"/>
        <v xml:space="preserve">Classic 2 Pc Starter Set +  +  + </v>
      </c>
      <c r="R18" s="150"/>
      <c r="S18" s="66">
        <f t="shared" si="1"/>
        <v>331</v>
      </c>
      <c r="T18" s="49" t="str">
        <f t="shared" si="3"/>
        <v>&lt;br&gt;&lt;b&gt;Classic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v>
      </c>
      <c r="U18" s="49" t="str">
        <f t="shared" si="4"/>
        <v xml:space="preserve">This Bundle Contains: 1 Classic 2 Pc Starter Set + 1  + 1  + 1 </v>
      </c>
      <c r="V18" s="150"/>
      <c r="W18" s="150"/>
      <c r="X18" s="150" t="str">
        <f t="shared" si="2"/>
        <v/>
      </c>
    </row>
    <row r="19" spans="1:24">
      <c r="A19" s="150"/>
      <c r="B19" s="150" t="s">
        <v>1462</v>
      </c>
      <c r="C19" s="151" t="s">
        <v>1463</v>
      </c>
      <c r="D19" s="150">
        <v>169</v>
      </c>
      <c r="E19" s="150"/>
      <c r="F19" s="150"/>
      <c r="G19" s="150"/>
      <c r="H19" s="150"/>
      <c r="I19" s="150"/>
      <c r="J19" s="150"/>
      <c r="K19" s="150"/>
      <c r="L19" s="150"/>
      <c r="M19" s="150"/>
      <c r="N19" s="150"/>
      <c r="O19" s="150"/>
      <c r="P19" s="150"/>
      <c r="Q19" s="51" t="str">
        <f t="shared" si="0"/>
        <v xml:space="preserve">Classic Chef's 6" +  +  + </v>
      </c>
      <c r="R19" s="150"/>
      <c r="S19" s="32">
        <f t="shared" si="1"/>
        <v>169</v>
      </c>
      <c r="T19" s="49" t="str">
        <f t="shared" si="3"/>
        <v>&lt;br&gt;&lt;b&gt;Classic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v>
      </c>
      <c r="U19" s="151" t="str">
        <f t="shared" si="4"/>
        <v xml:space="preserve">This Bundle Contains: 1 Classic Chef's 6" + 1  + 1  + 1 </v>
      </c>
      <c r="V19" s="150"/>
      <c r="W19" s="150"/>
      <c r="X19" s="48" t="str">
        <f t="shared" si="2"/>
        <v/>
      </c>
    </row>
    <row r="20" spans="1:24">
      <c r="A20" s="150"/>
      <c r="B20" s="150" t="s">
        <v>1466</v>
      </c>
      <c r="C20" s="151" t="s">
        <v>1467</v>
      </c>
      <c r="D20" s="150">
        <v>557</v>
      </c>
      <c r="E20" s="150"/>
      <c r="F20" s="150"/>
      <c r="G20" s="150"/>
      <c r="H20" s="150"/>
      <c r="I20" s="150"/>
      <c r="J20" s="150"/>
      <c r="K20" s="150"/>
      <c r="L20" s="150"/>
      <c r="M20" s="150"/>
      <c r="N20" s="150"/>
      <c r="O20" s="150"/>
      <c r="P20" s="150"/>
      <c r="Q20" s="153" t="str">
        <f t="shared" si="0"/>
        <v xml:space="preserve">Premier 3 Pc Starter Set +  +  + </v>
      </c>
      <c r="R20" s="150"/>
      <c r="S20" s="150">
        <f t="shared" si="1"/>
        <v>557</v>
      </c>
      <c r="T20" s="49" t="str">
        <f t="shared" si="3"/>
        <v>&lt;br&gt;&lt;b&gt;Premier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v>
      </c>
      <c r="U20" s="49" t="str">
        <f t="shared" si="4"/>
        <v xml:space="preserve">This Bundle Contains: 1 Premier 3 Pc Starter Set + 1  + 1  + 1 </v>
      </c>
      <c r="V20" s="150"/>
      <c r="W20" s="150"/>
      <c r="X20" s="150" t="str">
        <f t="shared" si="2"/>
        <v/>
      </c>
    </row>
    <row r="21" spans="1:24">
      <c r="A21" s="150"/>
      <c r="B21" s="150" t="s">
        <v>2495</v>
      </c>
      <c r="C21" s="151" t="s">
        <v>2496</v>
      </c>
      <c r="D21" s="150">
        <v>100</v>
      </c>
      <c r="E21" s="150"/>
      <c r="F21" s="150"/>
      <c r="G21" s="150"/>
      <c r="H21" s="150"/>
      <c r="I21" s="150"/>
      <c r="J21" s="150"/>
      <c r="K21" s="150"/>
      <c r="L21" s="150"/>
      <c r="M21" s="150"/>
      <c r="N21" s="150"/>
      <c r="O21" s="150"/>
      <c r="P21" s="150"/>
      <c r="Q21" s="51" t="str">
        <f t="shared" si="0"/>
        <v xml:space="preserve">Chicago Cutlery Burling 14-piece Block Set  +  +  + </v>
      </c>
      <c r="R21" s="150"/>
      <c r="S21" s="48">
        <f t="shared" si="1"/>
        <v>100</v>
      </c>
      <c r="T21" s="49" t="str">
        <f t="shared" si="3"/>
        <v>&lt;br&gt;&lt;b&gt;Chicago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v>
      </c>
      <c r="U21" s="151" t="str">
        <f t="shared" si="4"/>
        <v xml:space="preserve">This Bundle Contains: 1 Chicago Cutlery Burling 14-piece Block Set  + 1  + 1  + 1 </v>
      </c>
      <c r="V21" s="150"/>
      <c r="W21" s="150"/>
      <c r="X21" s="48" t="str">
        <f t="shared" si="2"/>
        <v/>
      </c>
    </row>
    <row r="22" spans="1:24">
      <c r="A22" s="150"/>
      <c r="B22" s="150" t="s">
        <v>2545</v>
      </c>
      <c r="C22" s="147" t="s">
        <v>2546</v>
      </c>
      <c r="D22" s="150">
        <v>100</v>
      </c>
      <c r="E22" s="150"/>
      <c r="F22" s="150"/>
      <c r="G22" s="150"/>
      <c r="H22" s="150"/>
      <c r="I22" s="150"/>
      <c r="J22" s="150"/>
      <c r="K22" s="150"/>
      <c r="L22" s="150"/>
      <c r="M22" s="150"/>
      <c r="N22" s="150"/>
      <c r="O22" s="150"/>
      <c r="P22" s="150"/>
      <c r="Q22" s="153" t="str">
        <f t="shared" si="0"/>
        <v xml:space="preserve">Chicago Cutlery Insignia Steel 13-piece Block Set  +  +  + </v>
      </c>
      <c r="R22" s="150"/>
      <c r="S22" s="32">
        <f t="shared" si="1"/>
        <v>100</v>
      </c>
      <c r="T22" s="49" t="str">
        <f t="shared" si="3"/>
        <v>&lt;br&gt;&lt;b&gt;Chicago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v>
      </c>
      <c r="U22" s="49" t="str">
        <f t="shared" si="4"/>
        <v xml:space="preserve">This Bundle Contains: 1 Chicago Cutlery Insignia Steel 13-piece Block Set  + 1  + 1  + 1 </v>
      </c>
      <c r="V22" s="150"/>
      <c r="W22" s="150"/>
      <c r="X22" s="150" t="str">
        <f t="shared" si="2"/>
        <v/>
      </c>
    </row>
    <row r="23" spans="1:24">
      <c r="A23" s="150"/>
      <c r="B23" s="150" t="s">
        <v>2481</v>
      </c>
      <c r="C23" s="151" t="s">
        <v>2482</v>
      </c>
      <c r="D23" s="150">
        <v>80</v>
      </c>
      <c r="E23" s="150"/>
      <c r="F23" s="150"/>
      <c r="G23" s="150"/>
      <c r="H23" s="150"/>
      <c r="I23" s="150"/>
      <c r="J23" s="150"/>
      <c r="K23" s="150"/>
      <c r="L23" s="150"/>
      <c r="M23" s="150"/>
      <c r="N23" s="150"/>
      <c r="O23" s="150"/>
      <c r="P23" s="150"/>
      <c r="Q23" s="51" t="str">
        <f t="shared" si="0"/>
        <v xml:space="preserve">Chicago Cutlery Armitage 16-piece Block Set  +  +  + </v>
      </c>
      <c r="R23" s="150"/>
      <c r="S23" s="66">
        <f t="shared" si="1"/>
        <v>80</v>
      </c>
      <c r="T23" s="49" t="str">
        <f t="shared" si="3"/>
        <v>&lt;br&gt;&lt;b&gt;Chicago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v>
      </c>
      <c r="U23" s="151" t="str">
        <f t="shared" si="4"/>
        <v xml:space="preserve">This Bundle Contains: 1 Chicago Cutlery Armitage 16-piece Block Set  + 1  + 1  + 1 </v>
      </c>
      <c r="V23" s="150"/>
      <c r="W23" s="150"/>
      <c r="X23" s="48" t="str">
        <f t="shared" si="2"/>
        <v/>
      </c>
    </row>
    <row r="24" spans="1:24">
      <c r="A24" s="6" t="s">
        <v>4132</v>
      </c>
      <c r="B24" s="6" t="s">
        <v>4090</v>
      </c>
      <c r="C24" s="160" t="s">
        <v>3443</v>
      </c>
      <c r="D24" s="6">
        <v>49.95</v>
      </c>
      <c r="E24" s="16" t="s">
        <v>140</v>
      </c>
      <c r="F24" s="16" t="s">
        <v>138</v>
      </c>
      <c r="G24" s="16">
        <v>99.99</v>
      </c>
      <c r="H24" s="16" t="s">
        <v>143</v>
      </c>
      <c r="I24" s="6"/>
      <c r="J24" s="6"/>
      <c r="K24" s="6"/>
      <c r="L24" s="6"/>
      <c r="M24" s="6"/>
      <c r="N24" s="6"/>
      <c r="O24" s="6"/>
      <c r="P24" s="6"/>
      <c r="Q24" s="6" t="str">
        <f t="shared" si="0"/>
        <v xml:space="preserve">Lodge 3.2 Quart Cast Iron Combo Cooker  + Anova Culinary Sous Vide Precision Cooker Nano +  + </v>
      </c>
      <c r="R24" s="6" t="s">
        <v>4144</v>
      </c>
      <c r="S24" s="16">
        <f t="shared" si="1"/>
        <v>149.94</v>
      </c>
      <c r="T24" s="164" t="str">
        <f t="shared" si="3"/>
        <v>&lt;br&gt;&lt;b&gt;3.2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c r="U24" s="164" t="str">
        <f t="shared" si="4"/>
        <v xml:space="preserve">This Bundle Contains: 1 Lodge 3.2 Quart Cast Iron Combo Cooker  + 1 Anova Culinary Sous Vide Precision Cooker Nano + 1  + 1 </v>
      </c>
      <c r="V24" s="6" t="s">
        <v>4156</v>
      </c>
      <c r="W24" s="6" t="s">
        <v>4168</v>
      </c>
      <c r="X24" s="150" t="str">
        <f t="shared" si="2"/>
        <v>This Bundle Contains: 1 Lodge 3.2 Quart Cast Iron Combo Cooker  + 1 Anova Culinary Sous Vide Precision Cooker Nano &lt;br&gt;&lt;b&gt;3.2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v>
      </c>
    </row>
    <row r="25" spans="1:24">
      <c r="A25" s="6" t="s">
        <v>4133</v>
      </c>
      <c r="B25" s="6" t="s">
        <v>4093</v>
      </c>
      <c r="C25" s="160" t="s">
        <v>3488</v>
      </c>
      <c r="D25" s="6">
        <v>50.95</v>
      </c>
      <c r="E25" s="16" t="s">
        <v>141</v>
      </c>
      <c r="F25" s="16" t="s">
        <v>137</v>
      </c>
      <c r="G25" s="16">
        <v>199.99</v>
      </c>
      <c r="H25" s="16" t="s">
        <v>144</v>
      </c>
      <c r="I25" s="6"/>
      <c r="J25" s="6"/>
      <c r="K25" s="6"/>
      <c r="L25" s="6"/>
      <c r="M25" s="6"/>
      <c r="N25" s="6"/>
      <c r="O25" s="6"/>
      <c r="P25" s="6"/>
      <c r="Q25" s="161" t="str">
        <f t="shared" si="0"/>
        <v xml:space="preserve">Lodge 13.25 Inch Cast Iron Skillet  + Anova Culinary AN500-US00 Sous Vide Precision Cooker (WiFi) +  + </v>
      </c>
      <c r="R25" s="6" t="s">
        <v>4145</v>
      </c>
      <c r="S25" s="6">
        <f t="shared" si="1"/>
        <v>250.94</v>
      </c>
      <c r="T25" s="164" t="str">
        <f t="shared" si="3"/>
        <v>&lt;br&gt;&lt;b&gt;13.25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c r="U25" s="160" t="str">
        <f t="shared" si="4"/>
        <v xml:space="preserve">This Bundle Contains: 1 Lodge 13.25 Inch Cast Iron Skillet  + 1 Anova Culinary AN500-US00 Sous Vide Precision Cooker (WiFi) + 1  + 1 </v>
      </c>
      <c r="V25" s="6" t="s">
        <v>4157</v>
      </c>
      <c r="W25" s="6" t="s">
        <v>4169</v>
      </c>
      <c r="X25" s="48" t="str">
        <f t="shared" si="2"/>
        <v>This Bundle Contains: 1 Lodge 13.25 Inch Cast Iron Skillet  + 1 Anova Culinary AN500-US00 Sous Vide Precision Cooker (WiFi)&lt;br&gt;&lt;b&gt;13.25 Inch Cast Iron Skillet &lt;/b&gt;&lt;br&gt;Experience superior heat retention and a generous cooking capacity with the 13.25 Inch Skillet. Welcome at any gathering, the skillet's comfortable, raised handle provides better control for maneuvering around the kitchen and hanging storage when not in use.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v>
      </c>
    </row>
    <row r="26" spans="1:24">
      <c r="A26" s="6" t="s">
        <v>4134</v>
      </c>
      <c r="B26" s="6" t="s">
        <v>4095</v>
      </c>
      <c r="C26" s="160" t="s">
        <v>3692</v>
      </c>
      <c r="D26" s="6">
        <v>40</v>
      </c>
      <c r="E26" s="6" t="s">
        <v>4096</v>
      </c>
      <c r="F26" s="160" t="s">
        <v>3791</v>
      </c>
      <c r="G26" s="6">
        <v>40</v>
      </c>
      <c r="H26" s="6"/>
      <c r="I26" s="16" t="s">
        <v>142</v>
      </c>
      <c r="J26" s="16" t="s">
        <v>139</v>
      </c>
      <c r="K26" s="16">
        <v>399.99</v>
      </c>
      <c r="L26" s="16" t="s">
        <v>147</v>
      </c>
      <c r="M26" s="6"/>
      <c r="N26" s="6"/>
      <c r="O26" s="6"/>
      <c r="P26" s="6"/>
      <c r="Q26" s="6" t="str">
        <f t="shared" si="0"/>
        <v xml:space="preserve">Lodge Chef Collection 12 Inch Cast Iron Skillet  + Lodge Chef Collection 11 Inch Cast Iron Square Griddle  + Anova Culinary Sous Vide Precision Cooker Pro (WiFi)  + </v>
      </c>
      <c r="R26" s="6" t="s">
        <v>4146</v>
      </c>
      <c r="S26" s="161">
        <f t="shared" si="1"/>
        <v>479.99</v>
      </c>
      <c r="T26" s="164" t="str">
        <f t="shared" si="3"/>
        <v>&lt;br&gt;&lt;b&gt;Chef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c r="U26" s="164" t="str">
        <f t="shared" si="4"/>
        <v xml:space="preserve">This Bundle Contains: 1 Lodge Chef Collection 12 Inch Cast Iron Skillet  + 1 Lodge Chef Collection 11 Inch Cast Iron Square Griddle  + 1 Anova Culinary Sous Vide Precision Cooker Pro (WiFi)  + 1 </v>
      </c>
      <c r="V26" s="6" t="s">
        <v>4158</v>
      </c>
      <c r="W26" s="6" t="s">
        <v>4170</v>
      </c>
      <c r="X26" s="150" t="str">
        <f t="shared" si="2"/>
        <v>This Bundle Contains: 1 Lodge Chef Collection 12 Inch Cast Iron Skillet  + 1 Lodge Chef Collection 11 Inch Cast Iron Square Griddle  + 1 Anova Culinary Sous Vide Precision Cooker Pro (WiFi)&lt;br&gt;&lt;b&gt;Chef Collection 12 Inch Cast Iron Skillet &lt;/b&gt;&lt;br&gt;This fan-favorite size has been redesigned with chefs in mind. The elevated, comfortable main handle and assist handle on the Chef Collection 12 Inch Skillet give you great control as you maneuver around your kitchen. The generous pour spouts are made for pan sauces and gravies and the spatula-friendly sloped sidewalls make stirring a breeze. Seasoned to bring out rich flavors, this skillet is bound to become a favorite for years to come. &lt;br&gt;&lt;br&gt;&lt;b&gt;Chef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v>
      </c>
    </row>
    <row r="27" spans="1:24">
      <c r="A27" s="6" t="s">
        <v>4135</v>
      </c>
      <c r="B27" s="6" t="s">
        <v>4097</v>
      </c>
      <c r="C27" s="160" t="s">
        <v>3485</v>
      </c>
      <c r="D27" s="6">
        <v>31.95</v>
      </c>
      <c r="E27" s="16" t="s">
        <v>140</v>
      </c>
      <c r="F27" s="16" t="s">
        <v>138</v>
      </c>
      <c r="G27" s="16">
        <v>99.99</v>
      </c>
      <c r="H27" s="16" t="s">
        <v>143</v>
      </c>
      <c r="I27" s="16" t="s">
        <v>50</v>
      </c>
      <c r="J27" s="191" t="s">
        <v>164</v>
      </c>
      <c r="K27" s="16">
        <v>299.95</v>
      </c>
      <c r="L27" s="6"/>
      <c r="M27" s="6"/>
      <c r="N27" s="6"/>
      <c r="O27" s="6"/>
      <c r="P27" s="6"/>
      <c r="Q27" s="161" t="str">
        <f t="shared" si="0"/>
        <v xml:space="preserve">Lodge 12 Inch Cast Iron Skillet  + Anova Culinary Sous Vide Precision Cooker Nano + Wüsthof 8516-6 Gourmet Knife Block Set, One Size, Acacia Block, Stainless Knives + </v>
      </c>
      <c r="R27" s="6" t="s">
        <v>4147</v>
      </c>
      <c r="S27" s="16">
        <f t="shared" si="1"/>
        <v>431.89</v>
      </c>
      <c r="T27" s="164" t="str">
        <f t="shared" si="3"/>
        <v>&lt;br&gt;&lt;b&gt;12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8516-6 Gourmet Knife Block Set, One Size, Acacia Block, Stainless Knives&lt;/b&gt;&lt;br&gt;16 piece set contains a wide assortment of knives for all purposes. Comes with storage block to safely store all of your knives.&lt;br&gt;</v>
      </c>
      <c r="U27" s="160" t="str">
        <f t="shared" si="4"/>
        <v xml:space="preserve">This Bundle Contains: 1 Lodge 12 Inch Cast Iron Skillet  + 1 Anova Culinary Sous Vide Precision Cooker Nano + 1 Wüsthof 8516-6 Gourmet Knife Block Set, One Size, Acacia Block, Stainless Knives + 1 </v>
      </c>
      <c r="V27" s="6" t="s">
        <v>4159</v>
      </c>
      <c r="W27" s="6" t="s">
        <v>4171</v>
      </c>
      <c r="X27" s="48" t="str">
        <f t="shared" si="2"/>
        <v>This Bundle Contains: 1 Lodge 12 Inch Cast Iron Skillet  + 1 Anova Culinary Sous Vide Precision Cooker Nano + 1 Wüsthof 8516-6 Gourmet Knife Block Set, One Size, Acacia Block, Stainless Knives&lt;br&gt;&lt;b&gt;12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eat.&lt;br&gt;&lt;br&gt;&lt;b&gt;Wüsthof 8516-6 Gourmet Knife Block Set, One Size, Acacia Block, Stainless Knives&lt;/b&gt;&lt;br&gt;16 piece set contains a wide assortment of knives for all purposes. Comes with storage block to safely store all of your knives.&lt;br&gt;</v>
      </c>
    </row>
    <row r="28" spans="1:24">
      <c r="A28" s="6" t="s">
        <v>4136</v>
      </c>
      <c r="B28" s="6" t="s">
        <v>4096</v>
      </c>
      <c r="C28" s="160" t="s">
        <v>3791</v>
      </c>
      <c r="D28" s="6">
        <v>40</v>
      </c>
      <c r="E28" s="16" t="s">
        <v>141</v>
      </c>
      <c r="F28" s="16" t="s">
        <v>137</v>
      </c>
      <c r="G28" s="16">
        <v>199.99</v>
      </c>
      <c r="H28" s="16" t="s">
        <v>144</v>
      </c>
      <c r="I28" s="6" t="s">
        <v>64</v>
      </c>
      <c r="J28" s="160" t="s">
        <v>169</v>
      </c>
      <c r="K28" s="6">
        <v>119.95</v>
      </c>
      <c r="L28" s="6"/>
      <c r="M28" s="6"/>
      <c r="N28" s="6"/>
      <c r="O28" s="6"/>
      <c r="P28" s="6"/>
      <c r="Q28" s="6" t="str">
        <f t="shared" si="0"/>
        <v xml:space="preserve">Lodge Chef Collection 11 Inch Cast Iron Square Griddle  + Anova Culinary AN500-US00 Sous Vide Precision Cooker (WiFi) + Wusthof Gourmet 7-Piece Steak-Knife Set with Wooden Block + </v>
      </c>
      <c r="R28" s="6" t="s">
        <v>4148</v>
      </c>
      <c r="S28" s="6">
        <f t="shared" si="1"/>
        <v>359.94</v>
      </c>
      <c r="T28" s="160" t="str">
        <f t="shared" si="3"/>
        <v>&lt;br&gt;&lt;b&gt;Chef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v>
      </c>
      <c r="U28" s="160" t="str">
        <f t="shared" si="4"/>
        <v xml:space="preserve">This Bundle Contains: 1 Lodge Chef Collection 11 Inch Cast Iron Square Griddle  + 1 Anova Culinary AN500-US00 Sous Vide Precision Cooker (WiFi) + 1 Wusthof Gourmet 7-Piece Steak-Knife Set with Wooden Block + 1 </v>
      </c>
      <c r="V28" s="6" t="s">
        <v>4160</v>
      </c>
      <c r="W28" s="6" t="s">
        <v>4172</v>
      </c>
      <c r="X28" s="150" t="str">
        <f t="shared" si="2"/>
        <v>This Bundle Contains: 1 Lodge Chef Collection 11 Inch Cast Iron Square Griddle  + 1 Anova Culinary AN500-US00 Sous Vide Precision Cooker (WiFi) + 1 Wusthof Gourmet 7-Piece Steak-Knife Set with Wooden Block&lt;br&gt;&lt;b&gt;Chef Collection 11 Inch Cast Iron Square Griddle &lt;/b&gt;&lt;br&gt;The 11 Inch Square Griddle elevates cooking through thoughtful design inspired by chefs, including dual handles for great control as you maneuver around your kitchen. With spatula-friendly sloped sidewalls, it's easier than ever to sauté and flip food. Seasoned to bring out rich flavors, this griddle is bound to become a favorite for years to come.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better.&lt;br&gt;&lt;br&gt;&lt;b&gt;Wusthof Gourmet 7-Piece Steak-Knife Set with Wooden Block&lt;/b&gt;&lt;br&gt;Easily perform all of your cutting, slicing, dicing and mincing tasks in the kitchen with this seven piece steak knife block set from Wusthof Gourmet. This set includes includes six steak knives and one beechwood knife block. This unique knife set features high carbon stainless steel blades for long lasting durability. The blades are forged from a single piece of tempered high carbon steel to ensure outstanding strength. The blade of each knife features Wusthof etching and the trident symbol, the steel formula and the city of origin. The blade also features Wusthof's signature Precision Edge Technology which provides extraordinary sharpness and ensures that blades retain their edge 30 percent longer. These knives are resistant to odor absorption and staining and features handles that are made from a durable synthetic material and extend all the way to the end of the full tang. The bolsters/finger guards are Wusthof's "signature" feature; it accounts for the heft, or solid balanced feel that one gets from the Wusthof knife. This set is ideal for all of your kitchen cutting tasks and includes a manufacturer's limited lifetime warranty.&lt;br&gt;</v>
      </c>
    </row>
    <row r="29" spans="1:24">
      <c r="A29" s="6" t="s">
        <v>4137</v>
      </c>
      <c r="B29" s="6" t="s">
        <v>4090</v>
      </c>
      <c r="C29" s="160" t="s">
        <v>3443</v>
      </c>
      <c r="D29" s="6">
        <v>49.95</v>
      </c>
      <c r="E29" s="16" t="s">
        <v>142</v>
      </c>
      <c r="F29" s="16" t="s">
        <v>139</v>
      </c>
      <c r="G29" s="16">
        <v>399.99</v>
      </c>
      <c r="H29" s="16" t="s">
        <v>147</v>
      </c>
      <c r="I29" s="16" t="s">
        <v>35</v>
      </c>
      <c r="J29" s="191" t="s">
        <v>159</v>
      </c>
      <c r="K29" s="16">
        <v>199.95</v>
      </c>
      <c r="L29" s="6"/>
      <c r="M29" s="6"/>
      <c r="N29" s="6"/>
      <c r="O29" s="6"/>
      <c r="P29" s="6"/>
      <c r="Q29" s="161" t="str">
        <f t="shared" si="0"/>
        <v xml:space="preserve">Lodge 3.2 Quart Cast Iron Combo Cooker  + Anova Culinary Sous Vide Precision Cooker Pro (WiFi)  + Wusthof Ten Piece Block Set Gourmet, Black + </v>
      </c>
      <c r="R29" s="6" t="s">
        <v>4149</v>
      </c>
      <c r="S29" s="161">
        <f t="shared" si="1"/>
        <v>649.89</v>
      </c>
      <c r="T29" s="164" t="str">
        <f t="shared" si="3"/>
        <v>&lt;br&gt;&lt;b&gt;3.2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v>
      </c>
      <c r="U29" s="164" t="str">
        <f t="shared" si="4"/>
        <v xml:space="preserve">This Bundle Contains: 1 Lodge 3.2 Quart Cast Iron Combo Cooker  + 1 Anova Culinary Sous Vide Precision Cooker Pro (WiFi)  + 1 Wusthof Ten Piece Block Set Gourmet, Black + 1 </v>
      </c>
      <c r="V29" s="6" t="s">
        <v>4161</v>
      </c>
      <c r="W29" s="6" t="s">
        <v>4173</v>
      </c>
      <c r="X29" s="48" t="str">
        <f t="shared" si="2"/>
        <v>This Bundle Contains: 1 Lodge 3.2 Quart Cast Iron Combo Cooker  + 1 Anova Culinary Sous Vide Precision Cooker Pro (WiFi)  + 1 Wusthof Ten Piece Block Set Gourmet, Black&lt;br&gt;&lt;b&gt;3.2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F).&lt;br&gt;&lt;br&gt;&lt;b&gt;Wusthof Ten Piece Block Set Gourmet, Black&lt;/b&gt;&lt;br&gt;The Ten Piece Block Set includes 2 1/4 Peeling Knife, 3" Spear Point Paring Knife, 4" Utility Knife, 4 1/2" Utility Knife, 4 1/2" Serrated Utility Knife, 8" Bread Knife, 8" Cook's Knife, 9" Steel, Come-Apart Kitchen Shears, and 9-Slot Block.&lt;br&gt;</v>
      </c>
    </row>
    <row r="30" spans="1:24">
      <c r="A30" s="6" t="s">
        <v>4138</v>
      </c>
      <c r="B30" s="6" t="s">
        <v>4097</v>
      </c>
      <c r="C30" s="160" t="s">
        <v>3485</v>
      </c>
      <c r="D30" s="6">
        <v>31.95</v>
      </c>
      <c r="E30" s="16" t="s">
        <v>141</v>
      </c>
      <c r="F30" s="16" t="s">
        <v>137</v>
      </c>
      <c r="G30" s="16">
        <v>199.99</v>
      </c>
      <c r="H30" s="16" t="s">
        <v>144</v>
      </c>
      <c r="I30" s="6" t="s">
        <v>1456</v>
      </c>
      <c r="J30" s="160" t="s">
        <v>1457</v>
      </c>
      <c r="K30" s="6">
        <v>331</v>
      </c>
      <c r="L30" s="6"/>
      <c r="M30" s="6"/>
      <c r="N30" s="6"/>
      <c r="O30" s="6"/>
      <c r="P30" s="6"/>
      <c r="Q30" s="6" t="str">
        <f t="shared" si="0"/>
        <v xml:space="preserve">Lodge 12 Inch Cast Iron Skillet  + Anova Culinary AN500-US00 Sous Vide Precision Cooker (WiFi) + Classic 2 Pc Starter Set + </v>
      </c>
      <c r="R30" s="6" t="s">
        <v>4150</v>
      </c>
      <c r="S30" s="16">
        <f t="shared" si="1"/>
        <v>562.94000000000005</v>
      </c>
      <c r="T30" s="164" t="str">
        <f t="shared" si="3"/>
        <v>&lt;br&gt;&lt;b&gt;12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v>
      </c>
      <c r="U30" s="160" t="str">
        <f t="shared" si="4"/>
        <v xml:space="preserve">This Bundle Contains: 1 Lodge 12 Inch Cast Iron Skillet  + 1 Anova Culinary AN500-US00 Sous Vide Precision Cooker (WiFi) + 1 Classic 2 Pc Starter Set + 1 </v>
      </c>
      <c r="V30" s="6" t="s">
        <v>4162</v>
      </c>
      <c r="W30" s="6" t="s">
        <v>4174</v>
      </c>
      <c r="X30" s="150" t="str">
        <f t="shared" si="2"/>
        <v>This Bundle Contains: 1 Lodge 12 Inch Cast Iron Skillet  + 1 Anova Culinary AN500-US00 Sous Vide Precision Cooker (WiFi) + 1 Classic 2 Pc Starter Set&lt;br&gt;&lt;b&gt;12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better.&lt;br&gt;&lt;br&gt;&lt;b&gt;Classic 2 Pc Starter Set&lt;/b&gt;&lt;br&gt;The Shun Classic 2-Piece Starter Set includes two key pieces of cutlery that no kitchen should be without. It starts with the Shun Classic 8-in. Hollow-Ground Chef's Knife, the do-it-all knife that you'll use every time you cook. The hollows in the blade help food release from the blade more easily. The set also includes the Shun Classic 6-in. Utility Knife, perfect for smaller and in-between-sized tasks. The set comes in a beautiful box suitable for storage or gift-giving.&lt;br&gt;</v>
      </c>
    </row>
    <row r="31" spans="1:24">
      <c r="A31" s="6" t="s">
        <v>4139</v>
      </c>
      <c r="B31" s="6" t="s">
        <v>4094</v>
      </c>
      <c r="C31" s="160" t="s">
        <v>3644</v>
      </c>
      <c r="D31" s="6">
        <v>50.95</v>
      </c>
      <c r="E31" s="16" t="s">
        <v>140</v>
      </c>
      <c r="F31" s="16" t="s">
        <v>138</v>
      </c>
      <c r="G31" s="16">
        <v>99.99</v>
      </c>
      <c r="H31" s="16" t="s">
        <v>143</v>
      </c>
      <c r="I31" s="6" t="s">
        <v>1462</v>
      </c>
      <c r="J31" s="160" t="s">
        <v>1463</v>
      </c>
      <c r="K31" s="6">
        <v>169</v>
      </c>
      <c r="L31" s="6"/>
      <c r="M31" s="6"/>
      <c r="N31" s="6"/>
      <c r="O31" s="6"/>
      <c r="P31" s="6"/>
      <c r="Q31" s="161" t="str">
        <f t="shared" si="0"/>
        <v xml:space="preserve">Lodge 5 Quart Cast Iron Dutch Oven  + Anova Culinary Sous Vide Precision Cooker Nano + Classic Chef's 6" + </v>
      </c>
      <c r="R31" s="6" t="s">
        <v>4151</v>
      </c>
      <c r="S31" s="162">
        <f t="shared" si="1"/>
        <v>319.94</v>
      </c>
      <c r="T31" s="164" t="str">
        <f t="shared" si="3"/>
        <v>&lt;br&gt;&lt;b&gt;5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v>
      </c>
      <c r="U31" s="164" t="str">
        <f t="shared" si="4"/>
        <v xml:space="preserve">This Bundle Contains: 1 Lodge 5 Quart Cast Iron Dutch Oven  + 1 Anova Culinary Sous Vide Precision Cooker Nano + 1 Classic Chef's 6" + 1 </v>
      </c>
      <c r="V31" s="6" t="s">
        <v>4163</v>
      </c>
      <c r="W31" s="6" t="s">
        <v>4175</v>
      </c>
      <c r="X31" s="48" t="str">
        <f t="shared" si="2"/>
        <v>This Bundle Contains: 1 Lodge 5 Quart Cast Iron Dutch Oven  + 1 Anova Culinary Sous Vide Precision Cooker Nano + 1 Classic Chef's 6"&lt;br&gt;&lt;b&gt;5 Quart Cast Iron Dutch Oven &lt;/b&gt;&lt;br&gt;The 5 Quart Dutch Oven is a favorite for cooks of all ages. Ideal for slow cooking foods, making cobblers, and soufflés, this Dutch oven provides excellent heat distribution and retention for consistent, even cooking. The cover features self-basting tips to recirculate moisture as your food cooks. Easily move around your kitchen with the dual handle design.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eat.&lt;br&gt;&lt;br&gt;&lt;b&gt;Classic Chef's 6&lt;/b&gt;&lt;br&gt;For a chef's knife that is particularly lightweight and highly maneuverable, try the Shun Classic 6-in. Chef's Knife. Like all chef's knives, it is an all-purpose blade ideal for a wide variety of cutting tasks. While the 6-in. length is perfect for slicing, dicing, and chopping small to medium-sized fruits, vegetables, and other foods, many cooks prefer this smaller size for its sheer nimbleness. The wide blade keeps knuckles off the cutting board and is extra handy when transferring cut food from board to pan. With its curved belly, the Chef's knife can be gently "rocked" through fresh herbs or spices to produce a very fine mince.&lt;br&gt;</v>
      </c>
    </row>
    <row r="32" spans="1:24">
      <c r="A32" s="6" t="s">
        <v>4140</v>
      </c>
      <c r="B32" s="6" t="s">
        <v>4090</v>
      </c>
      <c r="C32" s="160" t="s">
        <v>3443</v>
      </c>
      <c r="D32" s="6">
        <v>49.95</v>
      </c>
      <c r="E32" s="16" t="s">
        <v>142</v>
      </c>
      <c r="F32" s="16" t="s">
        <v>139</v>
      </c>
      <c r="G32" s="16">
        <v>399.99</v>
      </c>
      <c r="H32" s="16" t="s">
        <v>147</v>
      </c>
      <c r="I32" s="6" t="s">
        <v>1466</v>
      </c>
      <c r="J32" s="160" t="s">
        <v>1467</v>
      </c>
      <c r="K32" s="6">
        <v>557</v>
      </c>
      <c r="L32" s="6"/>
      <c r="M32" s="6"/>
      <c r="N32" s="6"/>
      <c r="O32" s="6"/>
      <c r="P32" s="6"/>
      <c r="Q32" s="6" t="str">
        <f t="shared" si="0"/>
        <v xml:space="preserve">Lodge 3.2 Quart Cast Iron Combo Cooker  + Anova Culinary Sous Vide Precision Cooker Pro (WiFi)  + Premier 3 Pc Starter Set + </v>
      </c>
      <c r="R32" s="6" t="s">
        <v>4152</v>
      </c>
      <c r="S32" s="16">
        <f t="shared" si="1"/>
        <v>1006.94</v>
      </c>
      <c r="T32" s="164" t="str">
        <f t="shared" si="3"/>
        <v>&lt;br&gt;&lt;b&gt;3.2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v>
      </c>
      <c r="U32" s="160" t="str">
        <f t="shared" si="4"/>
        <v xml:space="preserve">This Bundle Contains: 1 Lodge 3.2 Quart Cast Iron Combo Cooker  + 1 Anova Culinary Sous Vide Precision Cooker Pro (WiFi)  + 1 Premier 3 Pc Starter Set + 1 </v>
      </c>
      <c r="V32" s="6" t="s">
        <v>4164</v>
      </c>
      <c r="W32" s="6" t="s">
        <v>4176</v>
      </c>
      <c r="X32" s="150" t="str">
        <f t="shared" si="2"/>
        <v>This Bundle Contains: 1 Lodge 3.2 Quart Cast Iron Combo Cooker  + 1 Anova Culinary Sous Vide Precision Cooker Pro (WiFi)  + 1 Premier 3 Pc Starter Set&lt;br&gt;&lt;b&gt;3.2 Quart Cast Iron Combo Cooker &lt;/b&gt;&lt;br&gt;This fan-favorite provides endless possibilities for cooking and baking. The versatile 3.2 Quart Combo Cooker is a deep skillet and a Dutch oven all in one, plus its lid can be used as a shallow skillet or griddle. Experience excellent heat distribution and retention for consistent, even cooking. Seasoned and ready to use.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F).&lt;br&gt;&lt;br&gt;&lt;b&gt;Premier 3 Pc Starter Set&lt;/b&gt;&lt;br&gt;This gorgeous set is built around the Shun Premier 8-in. Chef's Knife, the one knife you're sure to use every time you cook. Of course, when the chef's knife isn't in your hand, you'll probably be using a paring knife for all those trimming and peeling tasks. Finally, the set also includes the Shun Premier 6.5-in. Utility Knife—perfect for all those in-between tasks. This attractive set comes in a tasteful box suitable for storage or gift-giving.&lt;br&gt;</v>
      </c>
    </row>
    <row r="33" spans="1:24">
      <c r="A33" s="6" t="s">
        <v>4141</v>
      </c>
      <c r="B33" s="6" t="s">
        <v>4097</v>
      </c>
      <c r="C33" s="160" t="s">
        <v>3485</v>
      </c>
      <c r="D33" s="6">
        <v>31.95</v>
      </c>
      <c r="E33" s="16" t="s">
        <v>140</v>
      </c>
      <c r="F33" s="16" t="s">
        <v>138</v>
      </c>
      <c r="G33" s="16">
        <v>99.99</v>
      </c>
      <c r="H33" s="16" t="s">
        <v>143</v>
      </c>
      <c r="I33" s="6" t="s">
        <v>2495</v>
      </c>
      <c r="J33" s="160" t="s">
        <v>2496</v>
      </c>
      <c r="K33" s="6">
        <v>100</v>
      </c>
      <c r="L33" s="6"/>
      <c r="M33" s="6"/>
      <c r="N33" s="6"/>
      <c r="O33" s="6"/>
      <c r="P33" s="6"/>
      <c r="Q33" s="161" t="str">
        <f t="shared" si="0"/>
        <v xml:space="preserve">Lodge 12 Inch Cast Iron Skillet  + Anova Culinary Sous Vide Precision Cooker Nano + Chicago Cutlery Burling 14-piece Block Set  + </v>
      </c>
      <c r="R33" s="6" t="s">
        <v>4153</v>
      </c>
      <c r="S33" s="6">
        <f t="shared" si="1"/>
        <v>231.94</v>
      </c>
      <c r="T33" s="164" t="str">
        <f t="shared" si="3"/>
        <v>&lt;br&gt;&lt;b&gt;12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v>
      </c>
      <c r="U33" s="164" t="str">
        <f t="shared" si="4"/>
        <v xml:space="preserve">This Bundle Contains: 1 Lodge 12 Inch Cast Iron Skillet  + 1 Anova Culinary Sous Vide Precision Cooker Nano + 1 Chicago Cutlery Burling 14-piece Block Set  + 1 </v>
      </c>
      <c r="V33" s="6" t="s">
        <v>4165</v>
      </c>
      <c r="W33" s="6" t="s">
        <v>4177</v>
      </c>
      <c r="X33" s="48" t="str">
        <f t="shared" si="2"/>
        <v>This Bundle Contains: 1 Lodge 12 Inch Cast Iron Skillet  + 1 Anova Culinary Sous Vide Precision Cooker Nano + 1 Chicago Cutlery Burling 14-piece Block Set&lt;br&gt;&lt;b&gt;12 Inch Cast Iron Skillet &lt;/b&gt;&lt;br&gt;The 12 Inch Skillet is the perfect vessel for family dinners, whether you're searing steaks, roasting a chicken, or cooking a one-dish meal. This beloved size features both an assist handle and an easy-grip handle for great control and hanging storage when not in use. It provides excellent heat distribution and retention for consistent, even cooking. Seasoned and ready to use. &lt;br&gt;&lt;br&gt;&lt;b&gt;Anova Precision Cooker Nano&lt;/b&gt;&lt;br&gt;The Anova Precision Cooker Nano makes it easy to achieve professional-level cooking results at home. To use, simply attach the cooker to any water-filled pot, put your food in a sealable bag, and set the time and temperature. The Anova Precision Cooker Nano heats and circulates the water to a precise temperature, cooking food to an exact temperature which creates maximum tenderness and moisture retention (without worry of overcooking). The Anova Precision Cooker Nano connects to your phone, so you can cook amazing meals by the touch of a button - spend less time tied to the kitchen by relying on the app to notify you when your food is ready to eat.&lt;br&gt;&lt;br&gt;&lt;b&gt;Chicago Cutlery Burling 14-piece Block Set &lt;/b&gt;&lt;br&gt;Beautiful integrated-steel handles provide a comfortable, firm grip, while the high-carbon stainless steel blades resist stains. Our signature 26-Degree Taper Grind edge is designed for precise cutting and easy sharpening. The espresso-stained wood block displays the knives and includes a built-in sharpener for convenience. Sleek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Block has built-in sharpener for simple, convenient sharpening. Espresso wood block keeps knives secure. Hand wash and dry immediately to keep in best condition &lt;br&gt;</v>
      </c>
    </row>
    <row r="34" spans="1:24">
      <c r="A34" s="6" t="s">
        <v>4142</v>
      </c>
      <c r="B34" s="6" t="s">
        <v>4091</v>
      </c>
      <c r="C34" s="160" t="s">
        <v>3452</v>
      </c>
      <c r="D34" s="6">
        <v>29.95</v>
      </c>
      <c r="E34" s="16" t="s">
        <v>141</v>
      </c>
      <c r="F34" s="16" t="s">
        <v>137</v>
      </c>
      <c r="G34" s="16">
        <v>199.99</v>
      </c>
      <c r="H34" s="16" t="s">
        <v>144</v>
      </c>
      <c r="I34" s="6" t="s">
        <v>2545</v>
      </c>
      <c r="J34" s="192" t="s">
        <v>2546</v>
      </c>
      <c r="K34" s="6">
        <v>100</v>
      </c>
      <c r="L34" s="6"/>
      <c r="M34" s="6"/>
      <c r="N34" s="6"/>
      <c r="O34" s="6"/>
      <c r="P34" s="6"/>
      <c r="Q34" s="6" t="str">
        <f t="shared" si="0"/>
        <v xml:space="preserve">Lodge 12 Inch Dual Handle Cast Iron Grill Pan  + Anova Culinary AN500-US00 Sous Vide Precision Cooker (WiFi) + Chicago Cutlery Insignia Steel 13-piece Block Set  + </v>
      </c>
      <c r="R34" s="6" t="s">
        <v>4154</v>
      </c>
      <c r="S34" s="161">
        <f t="shared" si="1"/>
        <v>329.94</v>
      </c>
      <c r="T34" s="164" t="str">
        <f t="shared" si="3"/>
        <v>&lt;br&gt;&lt;b&gt;12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v>
      </c>
      <c r="U34" s="160" t="str">
        <f t="shared" si="4"/>
        <v xml:space="preserve">This Bundle Contains: 1 Lodge 12 Inch Dual Handle Cast Iron Grill Pan  + 1 Anova Culinary AN500-US00 Sous Vide Precision Cooker (WiFi) + 1 Chicago Cutlery Insignia Steel 13-piece Block Set  + 1 </v>
      </c>
      <c r="V34" s="6" t="s">
        <v>4166</v>
      </c>
      <c r="W34" s="6" t="s">
        <v>4178</v>
      </c>
      <c r="X34" s="150" t="str">
        <f t="shared" si="2"/>
        <v>This Bundle Contains: 1 Lodge 12 Inch Dual Handle Cast Iron Grill Pan  + 1 Anova Culinary AN500-US00 Sous Vide Precision Cooker (WiFi) + 1 Chicago Cutlery Insignia Steel 13-piece Block Set &lt;br&gt;&lt;b&gt;12 Inch Dual Handle Cast Iron Grill Pan &lt;/b&gt;&lt;br&gt;The generous, ribbed surface of the 12 Inch Dual Handle Grill Pan allows fat to drain from food while also searing tantalizing grill marks onto your food. The dual handle design gives you great control as you maneuver around your kitchen. It provides excellent heat distribution and retention for consistent, even cooking. Seasoned and ready to use. &lt;br&gt;&lt;br&gt;&lt;b&gt;Anova Precision Cooker&lt;/b&gt;&lt;br&gt;The all-new Anova Precision Cooker — now with improved connectivity, more power, and water resistance, all in a smaller compact design. Everything you know and love just got better!&lt;br&gt;With the Anova Precision Cooker you don’t have to be a chef to cook like one. No complicated setup or additional tools needed. Follow the step-by-step recipes in the Anova Culinary companion app and cook perfectly cooked meals with the touch of a button, all while enjoying time with your family and friends. Mealtime has never been better.&lt;br&gt;&lt;br&gt;&lt;b&gt;Chicago Cutlery Insignia Steel 13-piece Block Set &lt;/b&gt;&lt;br&gt;Comfortably contoured stainless-steel handles hold the high-carbon stainless-steel blades of a set that equips your kitchen like a pro’s—for slicing, dicing, peeling, paring and chopping.  Includes steak knives for meals and a 12-slot wood block for storage. Contoured stainless-steel handles are sleek and contemporary, and fit comfortably in the hand. High-carbon stainless steel creates stronger, harder blades to resist stains, rust and pitting. Signature 26-Degree Taper Grind edge for optimum sharpness, precise cutting and easy sharpening. Forged design for increased weight and balance. Full metal tangs provide added strength, balance, and control. Contemporary and stylish gray washed wood block keeps knives secure. Hand wash and dry immediately to keep in best condition &lt;br&gt;</v>
      </c>
    </row>
    <row r="35" spans="1:24">
      <c r="A35" s="6" t="s">
        <v>4143</v>
      </c>
      <c r="B35" s="6" t="s">
        <v>4092</v>
      </c>
      <c r="C35" s="160" t="s">
        <v>3461</v>
      </c>
      <c r="D35" s="6">
        <v>150</v>
      </c>
      <c r="E35" s="16" t="s">
        <v>142</v>
      </c>
      <c r="F35" s="16" t="s">
        <v>139</v>
      </c>
      <c r="G35" s="16">
        <v>399.99</v>
      </c>
      <c r="H35" s="16" t="s">
        <v>147</v>
      </c>
      <c r="I35" s="6" t="s">
        <v>2481</v>
      </c>
      <c r="J35" s="160" t="s">
        <v>2482</v>
      </c>
      <c r="K35" s="6">
        <v>80</v>
      </c>
      <c r="L35" s="6"/>
      <c r="M35" s="6"/>
      <c r="N35" s="6"/>
      <c r="O35" s="6"/>
      <c r="P35" s="6"/>
      <c r="Q35" s="161" t="str">
        <f t="shared" si="0"/>
        <v xml:space="preserve">Lodge Blacklock 49 4 Quart Deep Skillet With Lid  + Anova Culinary Sous Vide Precision Cooker Pro (WiFi)  + Chicago Cutlery Armitage 16-piece Block Set  + </v>
      </c>
      <c r="R35" s="6" t="s">
        <v>4155</v>
      </c>
      <c r="S35" s="16">
        <f t="shared" si="1"/>
        <v>629.99</v>
      </c>
      <c r="T35" s="164" t="str">
        <f t="shared" si="3"/>
        <v>&lt;br&gt;&lt;b&gt;Blacklock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v>
      </c>
      <c r="U35" s="164" t="str">
        <f t="shared" si="4"/>
        <v xml:space="preserve">This Bundle Contains: 1 Lodge Blacklock 49 4 Quart Deep Skillet With Lid  + 1 Anova Culinary Sous Vide Precision Cooker Pro (WiFi)  + 1 Chicago Cutlery Armitage 16-piece Block Set  + 1 </v>
      </c>
      <c r="V35" s="6" t="s">
        <v>4167</v>
      </c>
      <c r="W35" s="6" t="s">
        <v>4179</v>
      </c>
      <c r="X35" s="48" t="str">
        <f t="shared" si="2"/>
        <v>This Bundle Contains: 1 Lodge Blacklock 49 4 Quart Deep Skillet With Lid  + 1 Anova Culinary Sous Vide Precision Cooker Pro (WiFi)  + 1 Chicago Cutlery Armitage 16-piece Block Set&lt;br&gt;&lt;b&gt;Blacklock 49 4 Quart Deep Skillet With Lid &lt;/b&gt;&lt;br&gt;With all family-owned and operated businesses, there comes a time when the current generation hands the reigns to the next generation. The Blacklock Deep Skillet With Lid nods to this very transition between second- and third-generation family leadership at Lodge. Just like "the Kellermann brothers" stepped into leadership, dividing corporate functions and responsibilities, this deep skillet steps into your kitchen ready to tackle mealtime in unique ways. Use it to bake bread, slow cook meats and stews, and so much more! The basting rings in the lid recirculate moisture as your food cooks for outstanding flavor and tender results every time. &lt;br&gt;&lt;br&gt;&lt;b&gt;Anova Culinary Precision Cooker Pro&lt;/b&gt;&lt;br&gt;The Anova Precision Cooker Pro is a professional-grade, sous vide immersion circulator. Designed for the professional chef, the Anova Precision Cooker Pro can run continuously for up to 10,000 hours and is constructed from Teflon coated aluminum and stainless steel for maximum durability.&lt;br&gt;Powerful - With 1200 watts, a flow rate of 12 liters per minute and the ability to precisely heat 100 liters of water, there’s never been a sous vide device this powerful.&lt;br&gt;Precise - Create dishes exactly how you want them for every guest using the Anova Precision Cooker Pro. The temperature probe is accurate to +/- 0.05 C (0.09 F) in bath sizes up to 100 liters at up to 92 C (197 F).&lt;br&gt;&lt;br&gt;&lt;b&gt;Chicago Cutlery Armitage 16-piece Block Set &lt;/b&gt;&lt;br&gt;With beautiful dual-rivet integrated-steel handles and high-carbon stainless steel blades, this set delivers precise cutting, and looks great in your kitchen. Our signature 26-Degree Taper Grind edge is designed for precise cutting and easy sharpening. The espresso-stained wood block stores the knives, and the sharpening steel helps keep them sharp and ready for use. Contoured dual-rivet integrated-steel handle fits comfortably in the hand, and provide a sure grip. High-carbon stainless steel creates stronger, harder blades to resist stains, rust and pitting. Signature 26-Degree Taper Grind edge for optimum sharpness, precise cutting and easy sharpening. Forged design for increased weight and balance. Full metal tang provides added strength, balance, and control. Espresso wood block keeps knives secure. Hand wash and dry immediately to keep in best condition &lt;br&gt;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G33" sqref="G33"/>
    </sheetView>
  </sheetViews>
  <sheetFormatPr defaultRowHeight="14.25"/>
  <sheetData>
    <row r="1" spans="1:27" s="1" customFormat="1">
      <c r="A1" s="19" t="s">
        <v>1</v>
      </c>
      <c r="B1" s="19" t="s">
        <v>274</v>
      </c>
      <c r="C1" s="19" t="s">
        <v>97</v>
      </c>
      <c r="D1" s="19" t="s">
        <v>98</v>
      </c>
      <c r="E1" s="20" t="s">
        <v>273</v>
      </c>
      <c r="F1" s="19" t="s">
        <v>97</v>
      </c>
      <c r="G1" s="19" t="s">
        <v>98</v>
      </c>
      <c r="H1" s="19"/>
      <c r="I1" s="20" t="s">
        <v>275</v>
      </c>
      <c r="J1" s="19" t="s">
        <v>97</v>
      </c>
      <c r="K1" s="19" t="s">
        <v>98</v>
      </c>
      <c r="L1" s="19"/>
      <c r="M1" s="20" t="s">
        <v>280</v>
      </c>
      <c r="N1" s="19" t="s">
        <v>97</v>
      </c>
      <c r="O1" s="19" t="s">
        <v>98</v>
      </c>
      <c r="P1" s="19"/>
      <c r="Q1" s="19" t="s">
        <v>0</v>
      </c>
      <c r="R1" s="19" t="s">
        <v>178</v>
      </c>
      <c r="S1" s="19" t="s">
        <v>98</v>
      </c>
      <c r="T1" s="19" t="s">
        <v>209</v>
      </c>
      <c r="U1" s="19" t="s">
        <v>397</v>
      </c>
      <c r="V1" s="19" t="s">
        <v>398</v>
      </c>
      <c r="W1" s="3" t="s">
        <v>302</v>
      </c>
      <c r="X1" s="18" t="s">
        <v>433</v>
      </c>
      <c r="Y1" s="3"/>
      <c r="Z1" s="3"/>
      <c r="AA1" s="3"/>
    </row>
    <row r="2" spans="1:27">
      <c r="A2" t="s">
        <v>485</v>
      </c>
      <c r="B2" s="43" t="s">
        <v>464</v>
      </c>
      <c r="C2" s="14" t="s">
        <v>465</v>
      </c>
      <c r="D2">
        <v>224.99</v>
      </c>
      <c r="E2" s="44" t="s">
        <v>467</v>
      </c>
      <c r="F2" s="5" t="s">
        <v>468</v>
      </c>
      <c r="G2" s="15">
        <v>79.989999999999995</v>
      </c>
      <c r="H2" t="s">
        <v>488</v>
      </c>
      <c r="Q2" s="3" t="str">
        <f>B2 &amp; " + " &amp; E2 &amp; " + " &amp; I2 &amp; " + " &amp; M2</f>
        <v xml:space="preserve">ecobee3 lite Smart Thermostat, 2nd Gen, Black + ecobee SmartSensor 2 Pack, White +  + </v>
      </c>
      <c r="R2" t="s">
        <v>1625</v>
      </c>
      <c r="S2" s="15">
        <f>D2+G2+K2+O2</f>
        <v>304.98</v>
      </c>
      <c r="T2" s="5" t="str">
        <f>C2 &amp; F2 &amp; J2 &amp;N2</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U2" s="5" t="str">
        <f xml:space="preserve"> "This Bundle Contains: 1 " &amp; B2 &amp; " + 1 " &amp;  E2 &amp; " + 1 " &amp;  I2</f>
        <v xml:space="preserve">This Bundle Contains: 1 ecobee3 lite Smart Thermostat, 2nd Gen, Black + 1 ecobee SmartSensor 2 Pack, White + 1 </v>
      </c>
      <c r="V2" t="s">
        <v>494</v>
      </c>
      <c r="W2" t="s">
        <v>503</v>
      </c>
      <c r="X2" s="17" t="str">
        <f>V2&amp;W2</f>
        <v>This Bundle Contains: 1 ecobee3 lite Smart Thermostat, 2nd Gen, Black + 1 ecobee SmartSensor 2 Pack, White&lt;br&gt;&lt;b&gt;ecobee3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manual&lt;br&gt;&lt;br&gt;&lt;b&gt;ecobee SmartSensor 2 Pack, White&lt;/b&gt;&lt;br&gt;The all-new, fully redesigned Eco bee Smart Sensor exponentially amplifies the power of all Eco bee smart thermostats. Offering heightened senses and smarter comfort, it detects both temperature and occupancy, allowing for targeted temperature control in important rooms and an average temperature from multiple rooms—meaning enhanced overall comfort for your whole home. Plus, Smart Sensor can help further your home’s energy efficiency by signaling your thermostat to start saving when you’re not home, keeping your energy bill in check. Eco bee's Smart Sensor is the thermostat room sensor that unlocks the potential of your Eco bee experience.&lt;br&gt;</v>
      </c>
      <c r="Y2" t="s">
        <v>512</v>
      </c>
    </row>
    <row r="3" spans="1:27" s="45" customFormat="1">
      <c r="A3" s="45" t="s">
        <v>486</v>
      </c>
      <c r="B3" s="46" t="s">
        <v>464</v>
      </c>
      <c r="C3" s="47" t="s">
        <v>465</v>
      </c>
      <c r="D3" s="45">
        <v>224.99</v>
      </c>
      <c r="E3" s="48" t="s">
        <v>471</v>
      </c>
      <c r="F3" s="49" t="s">
        <v>470</v>
      </c>
      <c r="G3" s="48">
        <v>79.989999999999995</v>
      </c>
      <c r="H3" s="50" t="s">
        <v>489</v>
      </c>
      <c r="Q3" s="51" t="str">
        <f>B3 &amp; " + " &amp; E3 &amp; " + " &amp; I3 &amp; " + " &amp; M3</f>
        <v xml:space="preserve">ecobee3 lite Smart Thermostat, 2nd Gen, Black + ecobee Room Sensor 2 Pack with Stands +  + </v>
      </c>
      <c r="R3" s="45" t="s">
        <v>1626</v>
      </c>
      <c r="S3" s="48">
        <f>D3+G3+K3+O3</f>
        <v>304.98</v>
      </c>
      <c r="T3" s="49" t="str">
        <f>C3 &amp; F3 &amp; J3 &amp;N3</f>
        <v>&lt;br&gt;&lt;b&gt;ecobee3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U3" s="5" t="str">
        <f xml:space="preserve"> "This Bundle Contains: 1 " &amp; B3 &amp; " + 1 " &amp;  E3 &amp; " + 1 " &amp;  I3</f>
        <v xml:space="preserve">This Bundle Contains: 1 ecobee3 lite Smart Thermostat, 2nd Gen, Black + 1 ecobee Room Sensor 2 Pack with Stands + 1 </v>
      </c>
      <c r="V3" s="45" t="s">
        <v>495</v>
      </c>
      <c r="W3" s="45" t="s">
        <v>504</v>
      </c>
      <c r="X3" s="52" t="str">
        <f>V3&amp;W3</f>
        <v>This Bundle Contains: 1 ecobee3 lite Smart Thermostat, 2nd Gen, Black + 1 ecobee Room Sensor 2 Pack with Stands&lt;br&gt;&lt;b&gt;ecobee3 lite Smart Thermostat, 2nd Gen, Black&lt;/b&gt;&lt;br&gt;SAVE MONEY: Homeowners save up to 23% annually on heating or cooling costs, plus ecobee pays for itself in under 2 years (compared to a hold of 72 degrees). WORKS WITH ROOM SENSORS: Place them in the rooms that matter the most and have the temperature balanced throughout your whole home. Measuring both occupancy and temperature, sensors signal your ecobee Smart Thermostat to automatically switch to the right mode for comfort when you’re home or for savings when you’re not. EASILY INSTALL YOURSELF: It only takes about 30 minutes, thanks to an easy to follow installation guide and an in-app step-by-step walkthrough. Everything you need comes in the box, including a Power Extender Kit for homes with no common wire (C-wire).Power consumption:Less than 3.5 VA. CONTROL FROM ANYWHERE: Easily adjust your thermostat from wherever you are using your iOS (iPhone, iPad, Apple Watch) or Android device. The ecobee mobile app is available in the App Store or on Google Play. Compatibility- Gas, oil, electric, dual fuel, Conventional (2H/2C), Heat Pump (4H/2C). PLAYS WELL WITH OTHERS: ecobee3 lite works with your favorite smart home setups, including Apple HomeKit, Amazon Alexa, Google Assistant, Microsoft Cortana, Samsung SmartThings, Wink, and IFTTT. Power Source: AC. Contact Manufacture for any assistance - contact in user manual&lt;br&gt;&lt;br&gt;&lt;b&gt;&lt;/b&gt;ecobee Room Sensor 2 Pack with Stands&lt;br&gt;&lt;br&gt;</v>
      </c>
      <c r="Y3" s="45"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Upload Sheet</vt:lpstr>
      <vt:lpstr>Product Descriptions</vt:lpstr>
      <vt:lpstr>Anova</vt:lpstr>
      <vt:lpstr>Shure</vt:lpstr>
      <vt:lpstr>Twelve South</vt:lpstr>
      <vt:lpstr>Das Keyboard</vt:lpstr>
      <vt:lpstr>Shun-Anova</vt:lpstr>
      <vt:lpstr>Lodge</vt:lpstr>
      <vt:lpstr>Example Sheet</vt:lpstr>
      <vt:lpstr>Cube</vt:lpstr>
      <vt:lpstr>Zojirushi</vt:lpstr>
      <vt:lpstr>Ultimate Ears</vt:lpstr>
      <vt:lpstr>Anova-Wusthof</vt:lpstr>
      <vt:lpstr>Andis</vt:lpstr>
      <vt:lpstr>Wahl - Andis</vt:lpstr>
      <vt:lpstr>Chicago Cutlery</vt:lpstr>
      <vt:lpstr>Ember</vt:lpstr>
      <vt:lpstr>Uniden</vt:lpstr>
      <vt:lpstr>Garmin</vt:lpstr>
      <vt:lpstr>Blue</vt:lpstr>
      <vt:lpstr>Netatmo-TP-Link</vt:lpstr>
      <vt:lpstr>EcoBeeXBrand</vt:lpstr>
      <vt:lpstr>Netatmo - In Brand</vt:lpstr>
      <vt:lpstr>Dogtra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Miller</dc:creator>
  <cp:lastModifiedBy>Nathan Miller</cp:lastModifiedBy>
  <dcterms:created xsi:type="dcterms:W3CDTF">2020-03-10T19:35:32Z</dcterms:created>
  <dcterms:modified xsi:type="dcterms:W3CDTF">2020-04-17T22:04:53Z</dcterms:modified>
</cp:coreProperties>
</file>