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c\source\coin-data\coinbase-data\validation\"/>
    </mc:Choice>
  </mc:AlternateContent>
  <xr:revisionPtr revIDLastSave="0" documentId="8_{5A54E262-6B70-4D25-A604-369F0EB4ABAF}" xr6:coauthVersionLast="47" xr6:coauthVersionMax="47" xr10:uidLastSave="{00000000-0000-0000-0000-000000000000}"/>
  <bookViews>
    <workbookView xWindow="-108" yWindow="-108" windowWidth="46296" windowHeight="25536" xr2:uid="{AB44FEA2-9BD8-4688-A789-C13E24296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G4" i="1"/>
  <c r="H4" i="1"/>
  <c r="G5" i="1"/>
  <c r="H5" i="1" s="1"/>
  <c r="G6" i="1"/>
  <c r="H6" i="1"/>
  <c r="G7" i="1"/>
  <c r="H7" i="1" s="1"/>
  <c r="G8" i="1"/>
  <c r="H8" i="1" s="1"/>
  <c r="G9" i="1"/>
  <c r="H9" i="1" s="1"/>
  <c r="G10" i="1"/>
  <c r="H10" i="1"/>
  <c r="G11" i="1"/>
  <c r="H11" i="1" s="1"/>
  <c r="G12" i="1"/>
  <c r="H12" i="1"/>
  <c r="G13" i="1"/>
  <c r="H13" i="1" s="1"/>
  <c r="G14" i="1"/>
  <c r="H14" i="1" s="1"/>
  <c r="G15" i="1"/>
  <c r="H15" i="1" s="1"/>
  <c r="G16" i="1"/>
  <c r="H16" i="1"/>
  <c r="G17" i="1"/>
  <c r="H17" i="1" s="1"/>
  <c r="G18" i="1"/>
  <c r="H18" i="1"/>
  <c r="G19" i="1"/>
  <c r="H19" i="1" s="1"/>
  <c r="G20" i="1"/>
  <c r="H20" i="1" s="1"/>
  <c r="G21" i="1"/>
  <c r="H21" i="1" s="1"/>
  <c r="G22" i="1"/>
  <c r="H22" i="1"/>
  <c r="G23" i="1"/>
  <c r="H23" i="1" s="1"/>
  <c r="G24" i="1"/>
  <c r="H24" i="1"/>
  <c r="G25" i="1"/>
  <c r="H25" i="1" s="1"/>
  <c r="G26" i="1"/>
  <c r="H26" i="1" s="1"/>
  <c r="G27" i="1"/>
  <c r="H27" i="1" s="1"/>
  <c r="G28" i="1"/>
  <c r="H28" i="1"/>
  <c r="G29" i="1"/>
  <c r="H29" i="1" s="1"/>
  <c r="G30" i="1"/>
  <c r="H30" i="1"/>
  <c r="G31" i="1"/>
  <c r="H31" i="1" s="1"/>
  <c r="G32" i="1"/>
  <c r="H32" i="1" s="1"/>
  <c r="G33" i="1"/>
  <c r="H33" i="1" s="1"/>
  <c r="G34" i="1"/>
  <c r="H34" i="1"/>
  <c r="G35" i="1"/>
  <c r="H35" i="1" s="1"/>
  <c r="G36" i="1"/>
  <c r="H36" i="1"/>
  <c r="G37" i="1"/>
  <c r="H37" i="1" s="1"/>
  <c r="G38" i="1"/>
  <c r="H38" i="1" s="1"/>
  <c r="G39" i="1"/>
  <c r="H39" i="1" s="1"/>
  <c r="G40" i="1"/>
  <c r="H40" i="1"/>
  <c r="G41" i="1"/>
  <c r="H41" i="1" s="1"/>
  <c r="G42" i="1"/>
  <c r="H42" i="1"/>
  <c r="G43" i="1"/>
  <c r="H43" i="1" s="1"/>
  <c r="G44" i="1"/>
  <c r="H44" i="1" s="1"/>
  <c r="G45" i="1"/>
  <c r="H45" i="1" s="1"/>
  <c r="G46" i="1"/>
  <c r="H46" i="1"/>
  <c r="G47" i="1"/>
  <c r="H47" i="1" s="1"/>
  <c r="G48" i="1"/>
  <c r="H48" i="1"/>
  <c r="G49" i="1"/>
  <c r="H49" i="1" s="1"/>
  <c r="G50" i="1"/>
  <c r="H50" i="1" s="1"/>
  <c r="G51" i="1"/>
  <c r="H51" i="1" s="1"/>
  <c r="G52" i="1"/>
  <c r="H52" i="1"/>
  <c r="G53" i="1"/>
  <c r="H53" i="1" s="1"/>
  <c r="G54" i="1"/>
  <c r="H54" i="1"/>
  <c r="G55" i="1"/>
  <c r="H55" i="1" s="1"/>
  <c r="G56" i="1"/>
  <c r="H56" i="1" s="1"/>
  <c r="G57" i="1"/>
  <c r="H57" i="1" s="1"/>
  <c r="G58" i="1"/>
  <c r="H58" i="1"/>
  <c r="G59" i="1"/>
  <c r="H59" i="1" s="1"/>
  <c r="G60" i="1"/>
  <c r="H60" i="1"/>
  <c r="G61" i="1"/>
  <c r="H61" i="1" s="1"/>
  <c r="G62" i="1"/>
  <c r="H62" i="1" s="1"/>
  <c r="G63" i="1"/>
  <c r="H63" i="1" s="1"/>
  <c r="G64" i="1"/>
  <c r="H64" i="1"/>
  <c r="G65" i="1"/>
  <c r="H65" i="1" s="1"/>
  <c r="G66" i="1"/>
  <c r="H66" i="1"/>
  <c r="G67" i="1"/>
  <c r="H67" i="1" s="1"/>
  <c r="G68" i="1"/>
  <c r="H68" i="1" s="1"/>
  <c r="G69" i="1"/>
  <c r="H69" i="1" s="1"/>
  <c r="G70" i="1"/>
  <c r="H70" i="1"/>
  <c r="G71" i="1"/>
  <c r="H71" i="1" s="1"/>
  <c r="G72" i="1"/>
  <c r="H72" i="1"/>
  <c r="G73" i="1"/>
  <c r="H73" i="1" s="1"/>
  <c r="G74" i="1"/>
  <c r="H74" i="1" s="1"/>
  <c r="G75" i="1"/>
  <c r="H75" i="1" s="1"/>
  <c r="G76" i="1"/>
  <c r="H76" i="1"/>
  <c r="G77" i="1"/>
  <c r="H77" i="1" s="1"/>
  <c r="G78" i="1"/>
  <c r="H78" i="1"/>
  <c r="G79" i="1"/>
  <c r="H79" i="1" s="1"/>
  <c r="G80" i="1"/>
  <c r="H80" i="1" s="1"/>
  <c r="G81" i="1"/>
  <c r="H81" i="1" s="1"/>
  <c r="G82" i="1"/>
  <c r="H82" i="1"/>
  <c r="G83" i="1"/>
  <c r="H83" i="1" s="1"/>
  <c r="G84" i="1"/>
  <c r="H84" i="1"/>
  <c r="G85" i="1"/>
  <c r="H85" i="1" s="1"/>
  <c r="G86" i="1"/>
  <c r="H86" i="1" s="1"/>
  <c r="G87" i="1"/>
  <c r="H87" i="1" s="1"/>
  <c r="G88" i="1"/>
  <c r="H88" i="1"/>
  <c r="G89" i="1"/>
  <c r="H89" i="1" s="1"/>
  <c r="G90" i="1"/>
  <c r="H90" i="1"/>
  <c r="G91" i="1"/>
  <c r="H91" i="1" s="1"/>
  <c r="G92" i="1"/>
  <c r="H92" i="1" s="1"/>
  <c r="G93" i="1"/>
  <c r="H93" i="1" s="1"/>
  <c r="G94" i="1"/>
  <c r="H94" i="1"/>
  <c r="G95" i="1"/>
  <c r="H95" i="1" s="1"/>
  <c r="G96" i="1"/>
  <c r="H96" i="1"/>
  <c r="G97" i="1"/>
  <c r="H97" i="1" s="1"/>
  <c r="G98" i="1"/>
  <c r="H98" i="1" s="1"/>
  <c r="G99" i="1"/>
  <c r="H99" i="1" s="1"/>
  <c r="G100" i="1"/>
  <c r="H100" i="1"/>
  <c r="G101" i="1"/>
  <c r="H101" i="1" s="1"/>
  <c r="G102" i="1"/>
  <c r="H102" i="1"/>
  <c r="G103" i="1"/>
  <c r="H103" i="1" s="1"/>
  <c r="G104" i="1"/>
  <c r="H104" i="1" s="1"/>
  <c r="G105" i="1"/>
  <c r="H105" i="1" s="1"/>
  <c r="G106" i="1"/>
  <c r="H106" i="1"/>
  <c r="G107" i="1"/>
  <c r="H107" i="1" s="1"/>
  <c r="G108" i="1"/>
  <c r="H108" i="1"/>
  <c r="G109" i="1"/>
  <c r="H109" i="1" s="1"/>
  <c r="G110" i="1"/>
  <c r="H110" i="1" s="1"/>
  <c r="G111" i="1"/>
  <c r="H111" i="1" s="1"/>
  <c r="G112" i="1"/>
  <c r="H112" i="1"/>
  <c r="G113" i="1"/>
  <c r="H113" i="1" s="1"/>
  <c r="G114" i="1"/>
  <c r="H114" i="1"/>
  <c r="G115" i="1"/>
  <c r="H115" i="1" s="1"/>
  <c r="G116" i="1"/>
  <c r="H116" i="1" s="1"/>
  <c r="G117" i="1"/>
  <c r="H117" i="1" s="1"/>
  <c r="G118" i="1"/>
  <c r="H118" i="1"/>
  <c r="G119" i="1"/>
  <c r="H119" i="1" s="1"/>
  <c r="G120" i="1"/>
  <c r="H120" i="1"/>
  <c r="G121" i="1"/>
  <c r="H121" i="1" s="1"/>
  <c r="G122" i="1"/>
  <c r="H122" i="1" s="1"/>
  <c r="G123" i="1"/>
  <c r="H123" i="1" s="1"/>
  <c r="G124" i="1"/>
  <c r="H124" i="1"/>
  <c r="G125" i="1"/>
  <c r="H125" i="1" s="1"/>
  <c r="G126" i="1"/>
  <c r="H126" i="1"/>
  <c r="G127" i="1"/>
  <c r="H127" i="1" s="1"/>
  <c r="G128" i="1"/>
  <c r="H128" i="1" s="1"/>
  <c r="G129" i="1"/>
  <c r="H129" i="1" s="1"/>
  <c r="G130" i="1"/>
  <c r="H130" i="1"/>
  <c r="G131" i="1"/>
  <c r="H131" i="1" s="1"/>
  <c r="G132" i="1"/>
  <c r="H132" i="1"/>
  <c r="G133" i="1"/>
  <c r="H133" i="1" s="1"/>
  <c r="G134" i="1"/>
  <c r="H134" i="1" s="1"/>
  <c r="G135" i="1"/>
  <c r="H135" i="1" s="1"/>
  <c r="G136" i="1"/>
  <c r="H136" i="1"/>
  <c r="G137" i="1"/>
  <c r="H137" i="1" s="1"/>
  <c r="G138" i="1"/>
  <c r="H138" i="1"/>
  <c r="G139" i="1"/>
  <c r="H139" i="1" s="1"/>
  <c r="G140" i="1"/>
  <c r="H140" i="1" s="1"/>
  <c r="G141" i="1"/>
  <c r="H141" i="1" s="1"/>
  <c r="G142" i="1"/>
  <c r="H142" i="1"/>
  <c r="G143" i="1"/>
  <c r="H143" i="1" s="1"/>
  <c r="G144" i="1"/>
  <c r="H144" i="1"/>
  <c r="G145" i="1"/>
  <c r="H145" i="1" s="1"/>
  <c r="G146" i="1"/>
  <c r="H146" i="1" s="1"/>
  <c r="G147" i="1"/>
  <c r="H147" i="1" s="1"/>
  <c r="G148" i="1"/>
  <c r="H148" i="1"/>
  <c r="G149" i="1"/>
  <c r="H149" i="1" s="1"/>
  <c r="G150" i="1"/>
  <c r="H150" i="1"/>
  <c r="G151" i="1"/>
  <c r="H151" i="1" s="1"/>
  <c r="G152" i="1"/>
  <c r="H152" i="1" s="1"/>
  <c r="G153" i="1"/>
  <c r="H153" i="1" s="1"/>
  <c r="G154" i="1"/>
  <c r="H154" i="1"/>
  <c r="G155" i="1"/>
  <c r="H155" i="1" s="1"/>
  <c r="G156" i="1"/>
  <c r="H156" i="1"/>
  <c r="G157" i="1"/>
  <c r="H157" i="1" s="1"/>
  <c r="G158" i="1"/>
  <c r="H158" i="1" s="1"/>
  <c r="G159" i="1"/>
  <c r="H159" i="1" s="1"/>
  <c r="G160" i="1"/>
  <c r="H160" i="1"/>
  <c r="G161" i="1"/>
  <c r="H161" i="1" s="1"/>
  <c r="G162" i="1"/>
  <c r="H162" i="1"/>
  <c r="G163" i="1"/>
  <c r="H163" i="1" s="1"/>
  <c r="G164" i="1"/>
  <c r="H164" i="1" s="1"/>
  <c r="G165" i="1"/>
  <c r="H165" i="1" s="1"/>
  <c r="G166" i="1"/>
  <c r="H166" i="1"/>
  <c r="G167" i="1"/>
  <c r="H167" i="1" s="1"/>
  <c r="G168" i="1"/>
  <c r="H168" i="1"/>
  <c r="G169" i="1"/>
  <c r="H169" i="1" s="1"/>
  <c r="G170" i="1"/>
  <c r="H170" i="1" s="1"/>
  <c r="G171" i="1"/>
  <c r="H171" i="1" s="1"/>
  <c r="G172" i="1"/>
  <c r="H172" i="1"/>
  <c r="G173" i="1"/>
  <c r="H173" i="1" s="1"/>
  <c r="G174" i="1"/>
  <c r="H174" i="1"/>
  <c r="G175" i="1"/>
  <c r="H175" i="1" s="1"/>
  <c r="G176" i="1"/>
  <c r="H176" i="1" s="1"/>
  <c r="G177" i="1"/>
  <c r="H177" i="1" s="1"/>
  <c r="G178" i="1"/>
  <c r="H178" i="1"/>
  <c r="G179" i="1"/>
  <c r="H179" i="1" s="1"/>
  <c r="G180" i="1"/>
  <c r="H180" i="1"/>
  <c r="G181" i="1"/>
  <c r="H181" i="1" s="1"/>
  <c r="G182" i="1"/>
  <c r="H182" i="1" s="1"/>
  <c r="G183" i="1"/>
  <c r="H183" i="1" s="1"/>
  <c r="G184" i="1"/>
  <c r="H184" i="1"/>
  <c r="G185" i="1"/>
  <c r="H185" i="1" s="1"/>
  <c r="G186" i="1"/>
  <c r="H186" i="1"/>
  <c r="G187" i="1"/>
  <c r="H187" i="1" s="1"/>
  <c r="G188" i="1"/>
  <c r="H188" i="1" s="1"/>
  <c r="G189" i="1"/>
  <c r="H189" i="1" s="1"/>
  <c r="G190" i="1"/>
  <c r="H190" i="1"/>
  <c r="G191" i="1"/>
  <c r="H191" i="1" s="1"/>
  <c r="G192" i="1"/>
  <c r="H192" i="1"/>
  <c r="G193" i="1"/>
  <c r="H193" i="1" s="1"/>
  <c r="G194" i="1"/>
  <c r="H194" i="1" s="1"/>
  <c r="G195" i="1"/>
  <c r="H195" i="1" s="1"/>
  <c r="G196" i="1"/>
  <c r="H196" i="1"/>
  <c r="G197" i="1"/>
  <c r="H197" i="1" s="1"/>
  <c r="G198" i="1"/>
  <c r="H198" i="1"/>
  <c r="G199" i="1"/>
  <c r="H199" i="1" s="1"/>
  <c r="G200" i="1"/>
  <c r="H200" i="1" s="1"/>
  <c r="G201" i="1"/>
  <c r="H201" i="1" s="1"/>
  <c r="G202" i="1"/>
  <c r="H202" i="1"/>
  <c r="G203" i="1"/>
  <c r="H203" i="1" s="1"/>
  <c r="G204" i="1"/>
  <c r="H204" i="1"/>
  <c r="G205" i="1"/>
  <c r="H205" i="1" s="1"/>
  <c r="G206" i="1"/>
  <c r="H206" i="1" s="1"/>
  <c r="G207" i="1"/>
  <c r="H207" i="1" s="1"/>
  <c r="G208" i="1"/>
  <c r="H208" i="1"/>
  <c r="G209" i="1"/>
  <c r="H209" i="1" s="1"/>
  <c r="G210" i="1"/>
  <c r="H210" i="1"/>
  <c r="G211" i="1"/>
  <c r="H211" i="1" s="1"/>
  <c r="G212" i="1"/>
  <c r="H212" i="1" s="1"/>
  <c r="G213" i="1"/>
  <c r="H213" i="1" s="1"/>
  <c r="G214" i="1"/>
  <c r="H214" i="1"/>
  <c r="G215" i="1"/>
  <c r="H215" i="1" s="1"/>
  <c r="G216" i="1"/>
  <c r="H216" i="1"/>
  <c r="G217" i="1"/>
  <c r="H217" i="1" s="1"/>
  <c r="G218" i="1"/>
  <c r="H218" i="1" s="1"/>
  <c r="G219" i="1"/>
  <c r="H219" i="1" s="1"/>
  <c r="G220" i="1"/>
  <c r="H220" i="1"/>
  <c r="G221" i="1"/>
  <c r="H221" i="1" s="1"/>
  <c r="G222" i="1"/>
  <c r="H222" i="1"/>
  <c r="G223" i="1"/>
  <c r="H223" i="1" s="1"/>
  <c r="G224" i="1"/>
  <c r="H224" i="1" s="1"/>
  <c r="G225" i="1"/>
  <c r="H225" i="1" s="1"/>
  <c r="G226" i="1"/>
  <c r="H226" i="1"/>
  <c r="G227" i="1"/>
  <c r="H227" i="1" s="1"/>
  <c r="G228" i="1"/>
  <c r="H228" i="1"/>
  <c r="G229" i="1"/>
  <c r="H229" i="1" s="1"/>
  <c r="G230" i="1"/>
  <c r="H230" i="1" s="1"/>
  <c r="G231" i="1"/>
  <c r="H231" i="1" s="1"/>
  <c r="G232" i="1"/>
  <c r="H232" i="1"/>
  <c r="G233" i="1"/>
  <c r="H233" i="1" s="1"/>
  <c r="G234" i="1"/>
  <c r="H234" i="1"/>
  <c r="G235" i="1"/>
  <c r="H235" i="1" s="1"/>
  <c r="G236" i="1"/>
  <c r="H236" i="1" s="1"/>
  <c r="G237" i="1"/>
  <c r="H237" i="1" s="1"/>
  <c r="G238" i="1"/>
  <c r="H238" i="1"/>
  <c r="G239" i="1"/>
  <c r="H239" i="1" s="1"/>
  <c r="G240" i="1"/>
  <c r="H240" i="1"/>
  <c r="G241" i="1"/>
  <c r="H241" i="1" s="1"/>
  <c r="G242" i="1"/>
  <c r="H242" i="1" s="1"/>
  <c r="G243" i="1"/>
  <c r="H243" i="1" s="1"/>
  <c r="G244" i="1"/>
  <c r="H244" i="1"/>
  <c r="G245" i="1"/>
  <c r="H245" i="1" s="1"/>
  <c r="G246" i="1"/>
  <c r="H246" i="1"/>
  <c r="G247" i="1"/>
  <c r="H247" i="1" s="1"/>
  <c r="G248" i="1"/>
  <c r="H248" i="1" s="1"/>
  <c r="G249" i="1"/>
  <c r="H249" i="1" s="1"/>
  <c r="G250" i="1"/>
  <c r="H250" i="1"/>
  <c r="G251" i="1"/>
  <c r="H251" i="1" s="1"/>
  <c r="G252" i="1"/>
  <c r="H252" i="1"/>
  <c r="G253" i="1"/>
  <c r="H253" i="1" s="1"/>
  <c r="G254" i="1"/>
  <c r="H254" i="1" s="1"/>
  <c r="G255" i="1"/>
  <c r="H255" i="1" s="1"/>
  <c r="G256" i="1"/>
  <c r="H256" i="1"/>
  <c r="G257" i="1"/>
  <c r="H257" i="1" s="1"/>
  <c r="G258" i="1"/>
  <c r="H258" i="1"/>
  <c r="G259" i="1"/>
  <c r="H259" i="1" s="1"/>
  <c r="G260" i="1"/>
  <c r="H260" i="1" s="1"/>
  <c r="G261" i="1"/>
  <c r="H261" i="1" s="1"/>
  <c r="G262" i="1"/>
  <c r="H262" i="1"/>
  <c r="G263" i="1"/>
  <c r="H263" i="1" s="1"/>
  <c r="G264" i="1"/>
  <c r="H264" i="1"/>
  <c r="G265" i="1"/>
  <c r="H265" i="1" s="1"/>
  <c r="G266" i="1"/>
  <c r="H266" i="1" s="1"/>
  <c r="G267" i="1"/>
  <c r="H267" i="1" s="1"/>
  <c r="H2" i="1"/>
  <c r="G2" i="1"/>
  <c r="K7" i="1"/>
  <c r="K8" i="1" s="1"/>
  <c r="K3" i="1"/>
  <c r="K2" i="1"/>
  <c r="K4" i="1" s="1"/>
  <c r="K5" i="1" s="1"/>
</calcChain>
</file>

<file path=xl/sharedStrings.xml><?xml version="1.0" encoding="utf-8"?>
<sst xmlns="http://schemas.openxmlformats.org/spreadsheetml/2006/main" count="14" uniqueCount="14">
  <si>
    <t>product_fk</t>
  </si>
  <si>
    <t>granularity_fk</t>
  </si>
  <si>
    <t>start_datetime</t>
  </si>
  <si>
    <t>timestamp</t>
  </si>
  <si>
    <t>pct_change_est_avg_price</t>
  </si>
  <si>
    <t>x_pct_change_est_avg_price</t>
  </si>
  <si>
    <t>cov(x,y)</t>
  </si>
  <si>
    <t>varp(x)</t>
  </si>
  <si>
    <t>slope b</t>
  </si>
  <si>
    <t>intercept a</t>
  </si>
  <si>
    <t>corr</t>
  </si>
  <si>
    <t>corr coef</t>
  </si>
  <si>
    <t>pred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</si>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</sst>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820B-4CB7-4A4A-8C88-DCD0748B84E3}">
  <dimension ref="A1:M267"/>
  <sheetViews>
    <sheetView tabSelected="1" workbookViewId="0">
      <selection activeCell="N8" sqref="N8"/>
    </sheetView>
  </sheetViews>
  <sheetFormatPr defaultRowHeight="14.4" x14ac:dyDescent="0.3"/>
  <cols>
    <col min="4" max="4" width="11" bestFit="1" customWidth="1"/>
    <col min="7" max="8" width="10.6640625" bestFit="1" customWidth="1"/>
    <col min="10" max="10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13" x14ac:dyDescent="0.3">
      <c r="A2">
        <v>51</v>
      </c>
      <c r="B2">
        <v>6</v>
      </c>
      <c r="C2" s="1">
        <v>44110.833333333336</v>
      </c>
      <c r="D2">
        <v>1602028800</v>
      </c>
      <c r="E2">
        <v>-0.10415922884000001</v>
      </c>
      <c r="F2">
        <v>-5.18284612E-3</v>
      </c>
      <c r="G2">
        <f>F2*$K$4+$K$5</f>
        <v>-7.5138591685314105E-3</v>
      </c>
      <c r="H2">
        <f>E2-G2</f>
        <v>-9.6645369671468598E-2</v>
      </c>
      <c r="J2" t="s">
        <v>6</v>
      </c>
      <c r="K2">
        <f>_xlfn.COVARIANCE.S(F2:F267,E2:E267)</f>
        <v>1.1462465746775305E-3</v>
      </c>
    </row>
    <row r="3" spans="1:13" x14ac:dyDescent="0.3">
      <c r="A3">
        <v>51</v>
      </c>
      <c r="B3">
        <v>6</v>
      </c>
      <c r="C3" s="1">
        <v>44111.833333333336</v>
      </c>
      <c r="D3">
        <v>1602115200</v>
      </c>
      <c r="E3">
        <v>7.3527946590000004E-2</v>
      </c>
      <c r="F3">
        <v>1.403762628E-2</v>
      </c>
      <c r="G3">
        <f t="shared" ref="G3:G66" si="0">F3*$K$4+$K$5</f>
        <v>1.2691555976784834E-2</v>
      </c>
      <c r="H3">
        <f t="shared" ref="H3:H66" si="1">E3-G3</f>
        <v>6.083639061321517E-2</v>
      </c>
      <c r="J3" t="s">
        <v>7</v>
      </c>
      <c r="K3">
        <f>_xlfn.VAR.S(F2:F267)</f>
        <v>1.0903710957550429E-3</v>
      </c>
    </row>
    <row r="4" spans="1:13" x14ac:dyDescent="0.3">
      <c r="A4">
        <v>51</v>
      </c>
      <c r="B4">
        <v>6</v>
      </c>
      <c r="C4" s="1">
        <v>44112.833333333336</v>
      </c>
      <c r="D4">
        <v>1602201600</v>
      </c>
      <c r="E4">
        <v>9.7447795799999997E-3</v>
      </c>
      <c r="F4">
        <v>1.9403774990000001E-2</v>
      </c>
      <c r="G4">
        <f t="shared" si="0"/>
        <v>1.8332690084240655E-2</v>
      </c>
      <c r="H4">
        <f t="shared" si="1"/>
        <v>-8.5879105042406551E-3</v>
      </c>
      <c r="J4" t="s">
        <v>8</v>
      </c>
      <c r="K4">
        <f>K2/K3</f>
        <v>1.0512444608445859</v>
      </c>
    </row>
    <row r="5" spans="1:13" x14ac:dyDescent="0.3">
      <c r="A5">
        <v>51</v>
      </c>
      <c r="B5">
        <v>6</v>
      </c>
      <c r="C5" s="1">
        <v>44113.833333333336</v>
      </c>
      <c r="D5">
        <v>1602288000</v>
      </c>
      <c r="E5">
        <v>9.1360294110000004E-2</v>
      </c>
      <c r="F5">
        <v>2.2218904189999999E-2</v>
      </c>
      <c r="G5">
        <f t="shared" si="0"/>
        <v>2.1292079062302505E-2</v>
      </c>
      <c r="H5">
        <f t="shared" si="1"/>
        <v>7.0068215047697502E-2</v>
      </c>
      <c r="J5" t="s">
        <v>9</v>
      </c>
      <c r="K5">
        <f>AVERAGE(E2:E267)-K4*AVERAGE(F2:F267)</f>
        <v>-2.0654208934715564E-3</v>
      </c>
      <c r="M5">
        <v>-2.0654208934715564E-3</v>
      </c>
    </row>
    <row r="6" spans="1:13" x14ac:dyDescent="0.3">
      <c r="A6">
        <v>51</v>
      </c>
      <c r="B6">
        <v>6</v>
      </c>
      <c r="C6" s="1">
        <v>44114.833333333336</v>
      </c>
      <c r="D6">
        <v>1602374400</v>
      </c>
      <c r="E6">
        <v>0.28886643085000002</v>
      </c>
      <c r="F6">
        <v>1.074918784E-2</v>
      </c>
      <c r="G6">
        <f t="shared" si="0"/>
        <v>9.2346032819064228E-3</v>
      </c>
      <c r="H6">
        <f t="shared" si="1"/>
        <v>0.27963182756809357</v>
      </c>
    </row>
    <row r="7" spans="1:13" x14ac:dyDescent="0.3">
      <c r="A7">
        <v>51</v>
      </c>
      <c r="B7">
        <v>6</v>
      </c>
      <c r="C7" s="1">
        <v>44115.833333333336</v>
      </c>
      <c r="D7">
        <v>1602460800</v>
      </c>
      <c r="E7">
        <v>2.1824359639999999E-2</v>
      </c>
      <c r="F7">
        <v>9.6715297099999997E-3</v>
      </c>
      <c r="G7">
        <f t="shared" si="0"/>
        <v>8.1017211420597868E-3</v>
      </c>
      <c r="H7">
        <f t="shared" si="1"/>
        <v>1.3722638497940212E-2</v>
      </c>
      <c r="J7" t="s">
        <v>10</v>
      </c>
      <c r="K7">
        <f>CORREL(E2:E267,F2:F267)</f>
        <v>0.51994105902694099</v>
      </c>
    </row>
    <row r="8" spans="1:13" x14ac:dyDescent="0.3">
      <c r="A8">
        <v>51</v>
      </c>
      <c r="B8">
        <v>6</v>
      </c>
      <c r="C8" s="1">
        <v>44116.833333333336</v>
      </c>
      <c r="D8">
        <v>1602547200</v>
      </c>
      <c r="E8">
        <v>-0.10046041693</v>
      </c>
      <c r="F8">
        <v>1.0101871E-4</v>
      </c>
      <c r="G8">
        <f t="shared" si="0"/>
        <v>-1.9592255341423907E-3</v>
      </c>
      <c r="H8">
        <f t="shared" si="1"/>
        <v>-9.8501191395857612E-2</v>
      </c>
      <c r="J8" t="s">
        <v>11</v>
      </c>
      <c r="K8">
        <f>K7*K7</f>
        <v>0.27033870486205691</v>
      </c>
    </row>
    <row r="9" spans="1:13" x14ac:dyDescent="0.3">
      <c r="A9">
        <v>51</v>
      </c>
      <c r="B9">
        <v>6</v>
      </c>
      <c r="C9" s="1">
        <v>44117.833333333336</v>
      </c>
      <c r="D9">
        <v>1602633600</v>
      </c>
      <c r="E9">
        <v>7.4571692610000004E-2</v>
      </c>
      <c r="F9">
        <v>-2.9364462200000001E-3</v>
      </c>
      <c r="G9">
        <f t="shared" si="0"/>
        <v>-5.1523437168145784E-3</v>
      </c>
      <c r="H9">
        <f t="shared" si="1"/>
        <v>7.9724036326814587E-2</v>
      </c>
    </row>
    <row r="10" spans="1:13" x14ac:dyDescent="0.3">
      <c r="A10">
        <v>51</v>
      </c>
      <c r="B10">
        <v>6</v>
      </c>
      <c r="C10" s="1">
        <v>44118.833333333336</v>
      </c>
      <c r="D10">
        <v>1602720000</v>
      </c>
      <c r="E10">
        <v>1.726647261E-2</v>
      </c>
      <c r="F10">
        <v>3.0293336599999999E-3</v>
      </c>
      <c r="G10">
        <f t="shared" si="0"/>
        <v>1.1191493366534996E-3</v>
      </c>
      <c r="H10">
        <f t="shared" si="1"/>
        <v>1.61473232733465E-2</v>
      </c>
    </row>
    <row r="11" spans="1:13" x14ac:dyDescent="0.3">
      <c r="A11">
        <v>51</v>
      </c>
      <c r="B11">
        <v>6</v>
      </c>
      <c r="C11" s="1">
        <v>44119.833333333336</v>
      </c>
      <c r="D11">
        <v>1602806400</v>
      </c>
      <c r="E11">
        <v>-0.10801846914</v>
      </c>
      <c r="F11">
        <v>-5.5037382000000003E-3</v>
      </c>
      <c r="G11">
        <f t="shared" si="0"/>
        <v>-7.8511951901603094E-3</v>
      </c>
      <c r="H11">
        <f t="shared" si="1"/>
        <v>-0.10016727394983969</v>
      </c>
    </row>
    <row r="12" spans="1:13" x14ac:dyDescent="0.3">
      <c r="A12">
        <v>51</v>
      </c>
      <c r="B12">
        <v>6</v>
      </c>
      <c r="C12" s="1">
        <v>44120.833333333336</v>
      </c>
      <c r="D12">
        <v>1602892800</v>
      </c>
      <c r="E12">
        <v>-2.1945173509999999E-2</v>
      </c>
      <c r="F12">
        <v>-4.5484386999999999E-3</v>
      </c>
      <c r="G12">
        <f t="shared" si="0"/>
        <v>-6.8469418823377051E-3</v>
      </c>
      <c r="H12">
        <f t="shared" si="1"/>
        <v>-1.5098231627662294E-2</v>
      </c>
    </row>
    <row r="13" spans="1:13" x14ac:dyDescent="0.3">
      <c r="A13">
        <v>51</v>
      </c>
      <c r="B13">
        <v>6</v>
      </c>
      <c r="C13" s="1">
        <v>44121.833333333336</v>
      </c>
      <c r="D13">
        <v>1602979200</v>
      </c>
      <c r="E13">
        <v>3.1606410729999999E-2</v>
      </c>
      <c r="F13">
        <v>8.2314737299999993E-3</v>
      </c>
      <c r="G13">
        <f t="shared" si="0"/>
        <v>6.5878702697786647E-3</v>
      </c>
      <c r="H13">
        <f t="shared" si="1"/>
        <v>2.5018540460221336E-2</v>
      </c>
    </row>
    <row r="14" spans="1:13" x14ac:dyDescent="0.3">
      <c r="A14">
        <v>51</v>
      </c>
      <c r="B14">
        <v>6</v>
      </c>
      <c r="C14" s="1">
        <v>44122.833333333336</v>
      </c>
      <c r="D14">
        <v>1603065600</v>
      </c>
      <c r="E14">
        <v>-3.5262663479999998E-2</v>
      </c>
      <c r="F14">
        <v>1.6789686559999999E-2</v>
      </c>
      <c r="G14">
        <f t="shared" si="0"/>
        <v>1.5584644102045235E-2</v>
      </c>
      <c r="H14">
        <f t="shared" si="1"/>
        <v>-5.0847307582045233E-2</v>
      </c>
    </row>
    <row r="15" spans="1:13" x14ac:dyDescent="0.3">
      <c r="A15">
        <v>51</v>
      </c>
      <c r="B15">
        <v>6</v>
      </c>
      <c r="C15" s="1">
        <v>44123.833333333336</v>
      </c>
      <c r="D15">
        <v>1603152000</v>
      </c>
      <c r="E15">
        <v>-9.0105610059999994E-2</v>
      </c>
      <c r="F15">
        <v>1.9250192749999999E-2</v>
      </c>
      <c r="G15">
        <f t="shared" si="0"/>
        <v>1.817123760515655E-2</v>
      </c>
      <c r="H15">
        <f t="shared" si="1"/>
        <v>-0.10827684766515655</v>
      </c>
    </row>
    <row r="16" spans="1:13" x14ac:dyDescent="0.3">
      <c r="A16">
        <v>51</v>
      </c>
      <c r="B16">
        <v>6</v>
      </c>
      <c r="C16" s="1">
        <v>44124.833333333336</v>
      </c>
      <c r="D16">
        <v>1603238400</v>
      </c>
      <c r="E16">
        <v>2.6094830419999999E-2</v>
      </c>
      <c r="F16">
        <v>5.1916435669999997E-2</v>
      </c>
      <c r="G16">
        <f t="shared" si="0"/>
        <v>5.2511444531410212E-2</v>
      </c>
      <c r="H16">
        <f t="shared" si="1"/>
        <v>-2.6416614111410212E-2</v>
      </c>
    </row>
    <row r="17" spans="1:8" x14ac:dyDescent="0.3">
      <c r="A17">
        <v>51</v>
      </c>
      <c r="B17">
        <v>6</v>
      </c>
      <c r="C17" s="1">
        <v>44125.833333333336</v>
      </c>
      <c r="D17">
        <v>1603324800</v>
      </c>
      <c r="E17">
        <v>8.4155635780000002E-2</v>
      </c>
      <c r="F17">
        <v>3.6324966229999998E-2</v>
      </c>
      <c r="G17">
        <f t="shared" si="0"/>
        <v>3.6120998646182581E-2</v>
      </c>
      <c r="H17">
        <f t="shared" si="1"/>
        <v>4.8034637133817421E-2</v>
      </c>
    </row>
    <row r="18" spans="1:8" x14ac:dyDescent="0.3">
      <c r="A18">
        <v>51</v>
      </c>
      <c r="B18">
        <v>6</v>
      </c>
      <c r="C18" s="1">
        <v>44126.833333333336</v>
      </c>
      <c r="D18">
        <v>1603411200</v>
      </c>
      <c r="E18">
        <v>-6.2157762300000001E-3</v>
      </c>
      <c r="F18">
        <v>-1.5553348E-4</v>
      </c>
      <c r="G18">
        <f t="shared" si="0"/>
        <v>-2.2289246027974384E-3</v>
      </c>
      <c r="H18">
        <f t="shared" si="1"/>
        <v>-3.986851627202562E-3</v>
      </c>
    </row>
    <row r="19" spans="1:8" x14ac:dyDescent="0.3">
      <c r="A19">
        <v>51</v>
      </c>
      <c r="B19">
        <v>6</v>
      </c>
      <c r="C19" s="1">
        <v>44127.833333333336</v>
      </c>
      <c r="D19">
        <v>1603497600</v>
      </c>
      <c r="E19">
        <v>-6.7014147399999998E-3</v>
      </c>
      <c r="F19">
        <v>8.4848585599999991E-3</v>
      </c>
      <c r="G19">
        <f t="shared" si="0"/>
        <v>6.8542396687782123E-3</v>
      </c>
      <c r="H19">
        <f t="shared" si="1"/>
        <v>-1.3555654408778213E-2</v>
      </c>
    </row>
    <row r="20" spans="1:8" x14ac:dyDescent="0.3">
      <c r="A20">
        <v>51</v>
      </c>
      <c r="B20">
        <v>6</v>
      </c>
      <c r="C20" s="1">
        <v>44128.833333333336</v>
      </c>
      <c r="D20">
        <v>1603584000</v>
      </c>
      <c r="E20">
        <v>-4.3103448269999997E-2</v>
      </c>
      <c r="F20">
        <v>5.7469224499999997E-3</v>
      </c>
      <c r="G20">
        <f t="shared" si="0"/>
        <v>3.9759994989943398E-3</v>
      </c>
      <c r="H20">
        <f t="shared" si="1"/>
        <v>-4.7079447768994337E-2</v>
      </c>
    </row>
    <row r="21" spans="1:8" x14ac:dyDescent="0.3">
      <c r="A21">
        <v>51</v>
      </c>
      <c r="B21">
        <v>6</v>
      </c>
      <c r="C21" s="1">
        <v>44129.833333333336</v>
      </c>
      <c r="D21">
        <v>1603670400</v>
      </c>
      <c r="E21">
        <v>-4.7943595759999999E-2</v>
      </c>
      <c r="F21">
        <v>-5.2322354000000001E-3</v>
      </c>
      <c r="G21">
        <f t="shared" si="0"/>
        <v>-7.5657793755565129E-3</v>
      </c>
      <c r="H21">
        <f t="shared" si="1"/>
        <v>-4.0377816384443488E-2</v>
      </c>
    </row>
    <row r="22" spans="1:8" x14ac:dyDescent="0.3">
      <c r="A22">
        <v>51</v>
      </c>
      <c r="B22">
        <v>6</v>
      </c>
      <c r="C22" s="1">
        <v>44130.833333333336</v>
      </c>
      <c r="D22">
        <v>1603756800</v>
      </c>
      <c r="E22">
        <v>-1.250719986E-2</v>
      </c>
      <c r="F22">
        <v>2.824915851E-2</v>
      </c>
      <c r="G22">
        <f t="shared" si="0"/>
        <v>2.7631350513686641E-2</v>
      </c>
      <c r="H22">
        <f t="shared" si="1"/>
        <v>-4.0138550373686639E-2</v>
      </c>
    </row>
    <row r="23" spans="1:8" x14ac:dyDescent="0.3">
      <c r="A23">
        <v>51</v>
      </c>
      <c r="B23">
        <v>6</v>
      </c>
      <c r="C23" s="1">
        <v>44131.833333333336</v>
      </c>
      <c r="D23">
        <v>1603843200</v>
      </c>
      <c r="E23">
        <v>-3.6580284970000002E-2</v>
      </c>
      <c r="F23">
        <v>2.89750637E-3</v>
      </c>
      <c r="G23">
        <f t="shared" si="0"/>
        <v>9.8056662825284687E-4</v>
      </c>
      <c r="H23">
        <f t="shared" si="1"/>
        <v>-3.7560851598252849E-2</v>
      </c>
    </row>
    <row r="24" spans="1:8" x14ac:dyDescent="0.3">
      <c r="A24">
        <v>51</v>
      </c>
      <c r="B24">
        <v>6</v>
      </c>
      <c r="C24" s="1">
        <v>44132.833333333336</v>
      </c>
      <c r="D24">
        <v>1603929600</v>
      </c>
      <c r="E24">
        <v>-7.2046358759999998E-2</v>
      </c>
      <c r="F24">
        <v>-7.6238430499999997E-3</v>
      </c>
      <c r="G24">
        <f t="shared" si="0"/>
        <v>-1.0079943670132551E-2</v>
      </c>
      <c r="H24">
        <f t="shared" si="1"/>
        <v>-6.1966415089867444E-2</v>
      </c>
    </row>
    <row r="25" spans="1:8" x14ac:dyDescent="0.3">
      <c r="A25">
        <v>51</v>
      </c>
      <c r="B25">
        <v>6</v>
      </c>
      <c r="C25" s="1">
        <v>44133.833333333336</v>
      </c>
      <c r="D25">
        <v>1604016000</v>
      </c>
      <c r="E25">
        <v>-4.5297791029999999E-2</v>
      </c>
      <c r="F25">
        <v>9.0559115199999995E-3</v>
      </c>
      <c r="G25">
        <f t="shared" si="0"/>
        <v>7.4545559298271171E-3</v>
      </c>
      <c r="H25">
        <f t="shared" si="1"/>
        <v>-5.2752346959827119E-2</v>
      </c>
    </row>
    <row r="26" spans="1:8" x14ac:dyDescent="0.3">
      <c r="A26">
        <v>51</v>
      </c>
      <c r="B26">
        <v>6</v>
      </c>
      <c r="C26" s="1">
        <v>44134.833333333336</v>
      </c>
      <c r="D26">
        <v>1604102400</v>
      </c>
      <c r="E26">
        <v>7.9957043830000005E-2</v>
      </c>
      <c r="F26">
        <v>1.9485933680000001E-2</v>
      </c>
      <c r="G26">
        <f t="shared" si="0"/>
        <v>1.8419058952013404E-2</v>
      </c>
      <c r="H26">
        <f t="shared" si="1"/>
        <v>6.1537984877986604E-2</v>
      </c>
    </row>
    <row r="27" spans="1:8" x14ac:dyDescent="0.3">
      <c r="A27">
        <v>51</v>
      </c>
      <c r="B27">
        <v>6</v>
      </c>
      <c r="C27" s="1">
        <v>44135.833333333336</v>
      </c>
      <c r="D27">
        <v>1604188800</v>
      </c>
      <c r="E27">
        <v>1.6271921799999999E-3</v>
      </c>
      <c r="F27">
        <v>3.8633900800000001E-3</v>
      </c>
      <c r="G27">
        <f t="shared" si="0"/>
        <v>1.9959465282103654E-3</v>
      </c>
      <c r="H27">
        <f t="shared" si="1"/>
        <v>-3.6875434821036549E-4</v>
      </c>
    </row>
    <row r="28" spans="1:8" x14ac:dyDescent="0.3">
      <c r="A28">
        <v>51</v>
      </c>
      <c r="B28">
        <v>6</v>
      </c>
      <c r="C28" s="1">
        <v>44136.791666666664</v>
      </c>
      <c r="D28">
        <v>1604275200</v>
      </c>
      <c r="E28">
        <v>-5.7400722020000003E-2</v>
      </c>
      <c r="F28">
        <v>-1.310330023E-2</v>
      </c>
      <c r="G28">
        <f t="shared" si="0"/>
        <v>-1.5840192679042644E-2</v>
      </c>
      <c r="H28">
        <f t="shared" si="1"/>
        <v>-4.1560529340957358E-2</v>
      </c>
    </row>
    <row r="29" spans="1:8" x14ac:dyDescent="0.3">
      <c r="A29">
        <v>51</v>
      </c>
      <c r="B29">
        <v>6</v>
      </c>
      <c r="C29" s="1">
        <v>44137.791666666664</v>
      </c>
      <c r="D29">
        <v>1604361600</v>
      </c>
      <c r="E29">
        <v>-3.3320566830000002E-2</v>
      </c>
      <c r="F29">
        <v>1.06738528E-2</v>
      </c>
      <c r="G29">
        <f t="shared" si="0"/>
        <v>9.1554077383989158E-3</v>
      </c>
      <c r="H29">
        <f t="shared" si="1"/>
        <v>-4.2475974568398918E-2</v>
      </c>
    </row>
    <row r="30" spans="1:8" x14ac:dyDescent="0.3">
      <c r="A30">
        <v>51</v>
      </c>
      <c r="B30">
        <v>6</v>
      </c>
      <c r="C30" s="1">
        <v>44138.791666666664</v>
      </c>
      <c r="D30">
        <v>1604448000</v>
      </c>
      <c r="E30">
        <v>1.08954041E-3</v>
      </c>
      <c r="F30">
        <v>1.8718595630000001E-2</v>
      </c>
      <c r="G30">
        <f t="shared" si="0"/>
        <v>1.7612399077355616E-2</v>
      </c>
      <c r="H30">
        <f t="shared" si="1"/>
        <v>-1.6522858667355617E-2</v>
      </c>
    </row>
    <row r="31" spans="1:8" x14ac:dyDescent="0.3">
      <c r="A31">
        <v>51</v>
      </c>
      <c r="B31">
        <v>6</v>
      </c>
      <c r="C31" s="1">
        <v>44139.791666666664</v>
      </c>
      <c r="D31">
        <v>1604534400</v>
      </c>
      <c r="E31">
        <v>1.375284456E-2</v>
      </c>
      <c r="F31">
        <v>6.5440475829999997E-2</v>
      </c>
      <c r="G31">
        <f t="shared" si="0"/>
        <v>6.6728516837849944E-2</v>
      </c>
      <c r="H31">
        <f t="shared" si="1"/>
        <v>-5.2975672277849946E-2</v>
      </c>
    </row>
    <row r="32" spans="1:8" x14ac:dyDescent="0.3">
      <c r="A32">
        <v>51</v>
      </c>
      <c r="B32">
        <v>6</v>
      </c>
      <c r="C32" s="1">
        <v>44140.791666666664</v>
      </c>
      <c r="D32">
        <v>1604620800</v>
      </c>
      <c r="E32">
        <v>0.12648838571000001</v>
      </c>
      <c r="F32">
        <v>4.5453989309999998E-2</v>
      </c>
      <c r="G32">
        <f t="shared" si="0"/>
        <v>4.5717833591954957E-2</v>
      </c>
      <c r="H32">
        <f t="shared" si="1"/>
        <v>8.0770552118045055E-2</v>
      </c>
    </row>
    <row r="33" spans="1:8" x14ac:dyDescent="0.3">
      <c r="A33">
        <v>51</v>
      </c>
      <c r="B33">
        <v>6</v>
      </c>
      <c r="C33" s="1">
        <v>44141.791666666664</v>
      </c>
      <c r="D33">
        <v>1604707200</v>
      </c>
      <c r="E33">
        <v>5.4409980929999997E-2</v>
      </c>
      <c r="F33">
        <v>-2.9703071880000001E-2</v>
      </c>
      <c r="G33">
        <f t="shared" si="0"/>
        <v>-3.3290610677390135E-2</v>
      </c>
      <c r="H33">
        <f t="shared" si="1"/>
        <v>8.7700591607390133E-2</v>
      </c>
    </row>
    <row r="34" spans="1:8" x14ac:dyDescent="0.3">
      <c r="A34">
        <v>51</v>
      </c>
      <c r="B34">
        <v>6</v>
      </c>
      <c r="C34" s="1">
        <v>44142.791666666664</v>
      </c>
      <c r="D34">
        <v>1604793600</v>
      </c>
      <c r="E34">
        <v>-1.9802793749999999E-2</v>
      </c>
      <c r="F34">
        <v>3.0006635400000002E-3</v>
      </c>
      <c r="G34">
        <f t="shared" si="0"/>
        <v>1.0890100318117503E-3</v>
      </c>
      <c r="H34">
        <f t="shared" si="1"/>
        <v>-2.0891803781811748E-2</v>
      </c>
    </row>
    <row r="35" spans="1:8" x14ac:dyDescent="0.3">
      <c r="A35">
        <v>51</v>
      </c>
      <c r="B35">
        <v>6</v>
      </c>
      <c r="C35" s="1">
        <v>44143.791666666664</v>
      </c>
      <c r="D35">
        <v>1604880000</v>
      </c>
      <c r="E35">
        <v>5.8932014409999997E-2</v>
      </c>
      <c r="F35">
        <v>1.308444838E-2</v>
      </c>
      <c r="G35">
        <f t="shared" si="0"/>
        <v>1.1689532989210358E-2</v>
      </c>
      <c r="H35">
        <f t="shared" si="1"/>
        <v>4.7242481420789642E-2</v>
      </c>
    </row>
    <row r="36" spans="1:8" x14ac:dyDescent="0.3">
      <c r="A36">
        <v>51</v>
      </c>
      <c r="B36">
        <v>6</v>
      </c>
      <c r="C36" s="1">
        <v>44144.791666666664</v>
      </c>
      <c r="D36">
        <v>1604966400</v>
      </c>
      <c r="E36">
        <v>5.438568714E-2</v>
      </c>
      <c r="F36">
        <v>-4.4050993800000002E-3</v>
      </c>
      <c r="G36">
        <f t="shared" si="0"/>
        <v>-6.6962572161664759E-3</v>
      </c>
      <c r="H36">
        <f t="shared" si="1"/>
        <v>6.1081944356166477E-2</v>
      </c>
    </row>
    <row r="37" spans="1:8" x14ac:dyDescent="0.3">
      <c r="A37">
        <v>51</v>
      </c>
      <c r="B37">
        <v>6</v>
      </c>
      <c r="C37" s="1">
        <v>44145.791666666664</v>
      </c>
      <c r="D37">
        <v>1605052800</v>
      </c>
      <c r="E37">
        <v>-6.00645694E-3</v>
      </c>
      <c r="F37">
        <v>1.773723151E-2</v>
      </c>
      <c r="G37">
        <f t="shared" si="0"/>
        <v>1.6580745482133993E-2</v>
      </c>
      <c r="H37">
        <f t="shared" si="1"/>
        <v>-2.2587202422133995E-2</v>
      </c>
    </row>
    <row r="38" spans="1:8" x14ac:dyDescent="0.3">
      <c r="A38">
        <v>51</v>
      </c>
      <c r="B38">
        <v>6</v>
      </c>
      <c r="C38" s="1">
        <v>44146.791666666664</v>
      </c>
      <c r="D38">
        <v>1605139200</v>
      </c>
      <c r="E38">
        <v>-7.1380013589999999E-2</v>
      </c>
      <c r="F38">
        <v>2.4392799779999998E-2</v>
      </c>
      <c r="G38">
        <f t="shared" si="0"/>
        <v>2.3577374759744477E-2</v>
      </c>
      <c r="H38">
        <f t="shared" si="1"/>
        <v>-9.4957388349744473E-2</v>
      </c>
    </row>
    <row r="39" spans="1:8" x14ac:dyDescent="0.3">
      <c r="A39">
        <v>51</v>
      </c>
      <c r="B39">
        <v>6</v>
      </c>
      <c r="C39" s="1">
        <v>44147.791666666664</v>
      </c>
      <c r="D39">
        <v>1605225600</v>
      </c>
      <c r="E39">
        <v>6.9139417600000003E-3</v>
      </c>
      <c r="F39">
        <v>2.009859588E-2</v>
      </c>
      <c r="G39">
        <f t="shared" si="0"/>
        <v>1.9063116696132261E-2</v>
      </c>
      <c r="H39">
        <f t="shared" si="1"/>
        <v>-1.2149174936132261E-2</v>
      </c>
    </row>
    <row r="40" spans="1:8" x14ac:dyDescent="0.3">
      <c r="A40">
        <v>51</v>
      </c>
      <c r="B40">
        <v>6</v>
      </c>
      <c r="C40" s="1">
        <v>44148.791666666664</v>
      </c>
      <c r="D40">
        <v>1605312000</v>
      </c>
      <c r="E40">
        <v>1.77720332E-3</v>
      </c>
      <c r="F40">
        <v>-9.9494312400000007E-3</v>
      </c>
      <c r="G40">
        <f t="shared" si="0"/>
        <v>-1.2524705373075637E-2</v>
      </c>
      <c r="H40">
        <f t="shared" si="1"/>
        <v>1.4301908693075637E-2</v>
      </c>
    </row>
    <row r="41" spans="1:8" x14ac:dyDescent="0.3">
      <c r="A41">
        <v>51</v>
      </c>
      <c r="B41">
        <v>6</v>
      </c>
      <c r="C41" s="1">
        <v>44149.791666666664</v>
      </c>
      <c r="D41">
        <v>1605398400</v>
      </c>
      <c r="E41">
        <v>-8.9508910499999997E-3</v>
      </c>
      <c r="F41">
        <v>-6.96175131E-3</v>
      </c>
      <c r="G41">
        <f t="shared" si="0"/>
        <v>-9.3839233958865967E-3</v>
      </c>
      <c r="H41">
        <f t="shared" si="1"/>
        <v>4.33032345886597E-4</v>
      </c>
    </row>
    <row r="42" spans="1:8" x14ac:dyDescent="0.3">
      <c r="A42">
        <v>51</v>
      </c>
      <c r="B42">
        <v>6</v>
      </c>
      <c r="C42" s="1">
        <v>44150.791666666664</v>
      </c>
      <c r="D42">
        <v>1605484800</v>
      </c>
      <c r="E42">
        <v>2.6851098449999999E-2</v>
      </c>
      <c r="F42">
        <v>2.2602884470000001E-2</v>
      </c>
      <c r="G42">
        <f t="shared" si="0"/>
        <v>2.1695736204726059E-2</v>
      </c>
      <c r="H42">
        <f t="shared" si="1"/>
        <v>5.1553622452739402E-3</v>
      </c>
    </row>
    <row r="43" spans="1:8" x14ac:dyDescent="0.3">
      <c r="A43">
        <v>51</v>
      </c>
      <c r="B43">
        <v>6</v>
      </c>
      <c r="C43" s="1">
        <v>44151.791666666664</v>
      </c>
      <c r="D43">
        <v>1605571200</v>
      </c>
      <c r="E43">
        <v>5.3407290009999997E-2</v>
      </c>
      <c r="F43">
        <v>5.1836754759999999E-2</v>
      </c>
      <c r="G43">
        <f t="shared" si="0"/>
        <v>5.2427680416137663E-2</v>
      </c>
      <c r="H43">
        <f t="shared" si="1"/>
        <v>9.7960959386233365E-4</v>
      </c>
    </row>
    <row r="44" spans="1:8" x14ac:dyDescent="0.3">
      <c r="A44">
        <v>51</v>
      </c>
      <c r="B44">
        <v>6</v>
      </c>
      <c r="C44" s="1">
        <v>44152.791666666664</v>
      </c>
      <c r="D44">
        <v>1605657600</v>
      </c>
      <c r="E44">
        <v>2.2566571000000001E-4</v>
      </c>
      <c r="F44">
        <v>3.3320907380000001E-2</v>
      </c>
      <c r="G44">
        <f t="shared" si="0"/>
        <v>3.2962998420068924E-2</v>
      </c>
      <c r="H44">
        <f t="shared" si="1"/>
        <v>-3.2737332710068921E-2</v>
      </c>
    </row>
    <row r="45" spans="1:8" x14ac:dyDescent="0.3">
      <c r="A45">
        <v>51</v>
      </c>
      <c r="B45">
        <v>6</v>
      </c>
      <c r="C45" s="1">
        <v>44153.791666666664</v>
      </c>
      <c r="D45">
        <v>1605744000</v>
      </c>
      <c r="E45">
        <v>-3.9632999920000002E-2</v>
      </c>
      <c r="F45" s="2">
        <v>7.3922299999999995E-5</v>
      </c>
      <c r="G45">
        <f t="shared" si="0"/>
        <v>-1.9877104850636648E-3</v>
      </c>
      <c r="H45">
        <f t="shared" si="1"/>
        <v>-3.7645289434936335E-2</v>
      </c>
    </row>
    <row r="46" spans="1:8" x14ac:dyDescent="0.3">
      <c r="A46">
        <v>51</v>
      </c>
      <c r="B46">
        <v>6</v>
      </c>
      <c r="C46" s="1">
        <v>44154.791666666664</v>
      </c>
      <c r="D46">
        <v>1605830400</v>
      </c>
      <c r="E46">
        <v>5.9514486999999996E-3</v>
      </c>
      <c r="F46">
        <v>2.7138160549999998E-2</v>
      </c>
      <c r="G46">
        <f t="shared" si="0"/>
        <v>2.6463420062227003E-2</v>
      </c>
      <c r="H46">
        <f t="shared" si="1"/>
        <v>-2.0511971362227002E-2</v>
      </c>
    </row>
    <row r="47" spans="1:8" x14ac:dyDescent="0.3">
      <c r="A47">
        <v>51</v>
      </c>
      <c r="B47">
        <v>6</v>
      </c>
      <c r="C47" s="1">
        <v>44155.791666666664</v>
      </c>
      <c r="D47">
        <v>1605916800</v>
      </c>
      <c r="E47">
        <v>5.3868908600000001E-2</v>
      </c>
      <c r="F47">
        <v>2.239389877E-2</v>
      </c>
      <c r="G47">
        <f t="shared" si="0"/>
        <v>2.1476041145205328E-2</v>
      </c>
      <c r="H47">
        <f t="shared" si="1"/>
        <v>3.2392867454794673E-2</v>
      </c>
    </row>
    <row r="48" spans="1:8" x14ac:dyDescent="0.3">
      <c r="A48">
        <v>51</v>
      </c>
      <c r="B48">
        <v>6</v>
      </c>
      <c r="C48" s="1">
        <v>44156.791666666664</v>
      </c>
      <c r="D48">
        <v>1606003200</v>
      </c>
      <c r="E48">
        <v>4.4171960400000002E-2</v>
      </c>
      <c r="F48">
        <v>-1.586866151E-2</v>
      </c>
      <c r="G48">
        <f t="shared" si="0"/>
        <v>-1.8747263406876737E-2</v>
      </c>
      <c r="H48">
        <f t="shared" si="1"/>
        <v>6.2919223806876742E-2</v>
      </c>
    </row>
    <row r="49" spans="1:8" x14ac:dyDescent="0.3">
      <c r="A49">
        <v>51</v>
      </c>
      <c r="B49">
        <v>6</v>
      </c>
      <c r="C49" s="1">
        <v>44157.791666666664</v>
      </c>
      <c r="D49">
        <v>1606089600</v>
      </c>
      <c r="E49">
        <v>2.9994340689999999E-2</v>
      </c>
      <c r="F49">
        <v>7.8280519999999998E-4</v>
      </c>
      <c r="G49">
        <f t="shared" si="0"/>
        <v>-1.2425012630512182E-3</v>
      </c>
      <c r="H49">
        <f t="shared" si="1"/>
        <v>3.1236841953051219E-2</v>
      </c>
    </row>
    <row r="50" spans="1:8" x14ac:dyDescent="0.3">
      <c r="A50">
        <v>51</v>
      </c>
      <c r="B50">
        <v>6</v>
      </c>
      <c r="C50" s="1">
        <v>44158.791666666664</v>
      </c>
      <c r="D50">
        <v>1606176000</v>
      </c>
      <c r="E50">
        <v>2.946428571E-2</v>
      </c>
      <c r="F50">
        <v>2.0080088829999999E-2</v>
      </c>
      <c r="G50">
        <f t="shared" si="0"/>
        <v>1.9043661262333186E-2</v>
      </c>
      <c r="H50">
        <f t="shared" si="1"/>
        <v>1.0420624447666813E-2</v>
      </c>
    </row>
    <row r="51" spans="1:8" x14ac:dyDescent="0.3">
      <c r="A51">
        <v>51</v>
      </c>
      <c r="B51">
        <v>6</v>
      </c>
      <c r="C51" s="1">
        <v>44159.791666666664</v>
      </c>
      <c r="D51">
        <v>1606262400</v>
      </c>
      <c r="E51">
        <v>3.6026419299999999E-3</v>
      </c>
      <c r="F51">
        <v>1.0897234739999999E-2</v>
      </c>
      <c r="G51">
        <f t="shared" si="0"/>
        <v>9.3902367654766332E-3</v>
      </c>
      <c r="H51">
        <f t="shared" si="1"/>
        <v>-5.7875948354766333E-3</v>
      </c>
    </row>
    <row r="52" spans="1:8" x14ac:dyDescent="0.3">
      <c r="A52">
        <v>51</v>
      </c>
      <c r="B52">
        <v>6</v>
      </c>
      <c r="C52" s="1">
        <v>44160.791666666664</v>
      </c>
      <c r="D52">
        <v>1606348800</v>
      </c>
      <c r="E52">
        <v>-8.5621219169999999E-2</v>
      </c>
      <c r="F52">
        <v>-6.4483720859999996E-2</v>
      </c>
      <c r="G52">
        <f t="shared" si="0"/>
        <v>-6.9853575262195031E-2</v>
      </c>
      <c r="H52">
        <f t="shared" si="1"/>
        <v>-1.5767643907804968E-2</v>
      </c>
    </row>
    <row r="53" spans="1:8" x14ac:dyDescent="0.3">
      <c r="A53">
        <v>51</v>
      </c>
      <c r="B53">
        <v>6</v>
      </c>
      <c r="C53" s="1">
        <v>44161.791666666664</v>
      </c>
      <c r="D53">
        <v>1606435200</v>
      </c>
      <c r="E53">
        <v>-8.5568884040000001E-2</v>
      </c>
      <c r="F53">
        <v>-3.9488346360000003E-2</v>
      </c>
      <c r="G53">
        <f t="shared" si="0"/>
        <v>-4.357732627233403E-2</v>
      </c>
      <c r="H53">
        <f t="shared" si="1"/>
        <v>-4.1991557767665971E-2</v>
      </c>
    </row>
    <row r="54" spans="1:8" x14ac:dyDescent="0.3">
      <c r="A54">
        <v>51</v>
      </c>
      <c r="B54">
        <v>6</v>
      </c>
      <c r="C54" s="1">
        <v>44162.791666666664</v>
      </c>
      <c r="D54">
        <v>1606521600</v>
      </c>
      <c r="E54">
        <v>4.7702337000000002E-4</v>
      </c>
      <c r="F54">
        <v>2.2135094760000001E-2</v>
      </c>
      <c r="G54">
        <f t="shared" si="0"/>
        <v>2.1203974863248463E-2</v>
      </c>
      <c r="H54">
        <f t="shared" si="1"/>
        <v>-2.0726951493248463E-2</v>
      </c>
    </row>
    <row r="55" spans="1:8" x14ac:dyDescent="0.3">
      <c r="A55">
        <v>51</v>
      </c>
      <c r="B55">
        <v>6</v>
      </c>
      <c r="C55" s="1">
        <v>44163.791666666664</v>
      </c>
      <c r="D55">
        <v>1606608000</v>
      </c>
      <c r="E55">
        <v>1.239669421E-2</v>
      </c>
      <c r="F55">
        <v>3.0467863830000001E-2</v>
      </c>
      <c r="G55">
        <f t="shared" si="0"/>
        <v>2.9963752191583055E-2</v>
      </c>
      <c r="H55">
        <f t="shared" si="1"/>
        <v>-1.7567057981583055E-2</v>
      </c>
    </row>
    <row r="56" spans="1:8" x14ac:dyDescent="0.3">
      <c r="A56">
        <v>51</v>
      </c>
      <c r="B56">
        <v>6</v>
      </c>
      <c r="C56" s="1">
        <v>44164.791666666664</v>
      </c>
      <c r="D56">
        <v>1606694400</v>
      </c>
      <c r="E56">
        <v>3.3830455250000002E-2</v>
      </c>
      <c r="F56">
        <v>5.788836235E-2</v>
      </c>
      <c r="G56">
        <f t="shared" si="0"/>
        <v>5.8789399374330219E-2</v>
      </c>
      <c r="H56">
        <f t="shared" si="1"/>
        <v>-2.4958944124330217E-2</v>
      </c>
    </row>
    <row r="57" spans="1:8" x14ac:dyDescent="0.3">
      <c r="A57">
        <v>51</v>
      </c>
      <c r="B57">
        <v>6</v>
      </c>
      <c r="C57" s="1">
        <v>44165.791666666664</v>
      </c>
      <c r="D57">
        <v>1606780800</v>
      </c>
      <c r="E57">
        <v>-1.154050565E-2</v>
      </c>
      <c r="F57">
        <v>6.97967355E-3</v>
      </c>
      <c r="G57">
        <f t="shared" si="0"/>
        <v>5.2719222644694108E-3</v>
      </c>
      <c r="H57">
        <f t="shared" si="1"/>
        <v>-1.6812427914469411E-2</v>
      </c>
    </row>
    <row r="58" spans="1:8" x14ac:dyDescent="0.3">
      <c r="A58">
        <v>51</v>
      </c>
      <c r="B58">
        <v>6</v>
      </c>
      <c r="C58" s="1">
        <v>44166.791666666664</v>
      </c>
      <c r="D58">
        <v>1606867200</v>
      </c>
      <c r="E58">
        <v>6.1448651000000005E-4</v>
      </c>
      <c r="F58">
        <v>-1.100664457E-2</v>
      </c>
      <c r="G58">
        <f t="shared" si="0"/>
        <v>-1.3636095030169194E-2</v>
      </c>
      <c r="H58">
        <f t="shared" si="1"/>
        <v>1.4250581540169194E-2</v>
      </c>
    </row>
    <row r="59" spans="1:8" x14ac:dyDescent="0.3">
      <c r="A59">
        <v>51</v>
      </c>
      <c r="B59">
        <v>6</v>
      </c>
      <c r="C59" s="1">
        <v>44167.791666666664</v>
      </c>
      <c r="D59">
        <v>1606953600</v>
      </c>
      <c r="E59">
        <v>6.6400552690000003E-2</v>
      </c>
      <c r="F59">
        <v>1.9859191759999999E-2</v>
      </c>
      <c r="G59">
        <f t="shared" si="0"/>
        <v>1.8811444441078885E-2</v>
      </c>
      <c r="H59">
        <f t="shared" si="1"/>
        <v>4.7589108248921118E-2</v>
      </c>
    </row>
    <row r="60" spans="1:8" x14ac:dyDescent="0.3">
      <c r="A60">
        <v>51</v>
      </c>
      <c r="B60">
        <v>6</v>
      </c>
      <c r="C60" s="1">
        <v>44168.791666666664</v>
      </c>
      <c r="D60">
        <v>1607040000</v>
      </c>
      <c r="E60">
        <v>-1.8211920520000001E-2</v>
      </c>
      <c r="F60">
        <v>-1.236937808E-2</v>
      </c>
      <c r="G60">
        <f t="shared" si="0"/>
        <v>-1.5068661084163996E-2</v>
      </c>
      <c r="H60">
        <f t="shared" si="1"/>
        <v>-3.1432594358360051E-3</v>
      </c>
    </row>
    <row r="61" spans="1:8" x14ac:dyDescent="0.3">
      <c r="A61">
        <v>51</v>
      </c>
      <c r="B61">
        <v>6</v>
      </c>
      <c r="C61" s="1">
        <v>44169.791666666664</v>
      </c>
      <c r="D61">
        <v>1607126400</v>
      </c>
      <c r="E61">
        <v>-4.171860107E-2</v>
      </c>
      <c r="F61">
        <v>-9.4324795999999999E-3</v>
      </c>
      <c r="G61">
        <f t="shared" si="0"/>
        <v>-1.1981262825001112E-2</v>
      </c>
      <c r="H61">
        <f t="shared" si="1"/>
        <v>-2.9737338244998888E-2</v>
      </c>
    </row>
    <row r="62" spans="1:8" x14ac:dyDescent="0.3">
      <c r="A62">
        <v>51</v>
      </c>
      <c r="B62">
        <v>6</v>
      </c>
      <c r="C62" s="1">
        <v>44170.791666666664</v>
      </c>
      <c r="D62">
        <v>1607212800</v>
      </c>
      <c r="E62">
        <v>2.5248661049999999E-2</v>
      </c>
      <c r="F62">
        <v>1.7677325170000001E-2</v>
      </c>
      <c r="G62">
        <f t="shared" si="0"/>
        <v>1.6517769274039522E-2</v>
      </c>
      <c r="H62">
        <f t="shared" si="1"/>
        <v>8.7308917759604775E-3</v>
      </c>
    </row>
    <row r="63" spans="1:8" x14ac:dyDescent="0.3">
      <c r="A63">
        <v>51</v>
      </c>
      <c r="B63">
        <v>6</v>
      </c>
      <c r="C63" s="1">
        <v>44171.791666666664</v>
      </c>
      <c r="D63">
        <v>1607299200</v>
      </c>
      <c r="E63">
        <v>1.283582089E-2</v>
      </c>
      <c r="F63">
        <v>5.7350843000000004E-4</v>
      </c>
      <c r="G63">
        <f t="shared" si="0"/>
        <v>-1.4625233331863816E-3</v>
      </c>
      <c r="H63">
        <f t="shared" si="1"/>
        <v>1.4298344223186382E-2</v>
      </c>
    </row>
    <row r="64" spans="1:8" x14ac:dyDescent="0.3">
      <c r="A64">
        <v>51</v>
      </c>
      <c r="B64">
        <v>6</v>
      </c>
      <c r="C64" s="1">
        <v>44172.791666666664</v>
      </c>
      <c r="D64">
        <v>1607385600</v>
      </c>
      <c r="E64">
        <v>-7.3460064830000005E-2</v>
      </c>
      <c r="F64">
        <v>-2.463450201E-2</v>
      </c>
      <c r="G64">
        <f t="shared" si="0"/>
        <v>-2.7962304677148872E-2</v>
      </c>
      <c r="H64">
        <f t="shared" si="1"/>
        <v>-4.5497760152851133E-2</v>
      </c>
    </row>
    <row r="65" spans="1:8" x14ac:dyDescent="0.3">
      <c r="A65">
        <v>51</v>
      </c>
      <c r="B65">
        <v>6</v>
      </c>
      <c r="C65" s="1">
        <v>44173.791666666664</v>
      </c>
      <c r="D65">
        <v>1607472000</v>
      </c>
      <c r="E65">
        <v>-7.5387673949999998E-2</v>
      </c>
      <c r="F65">
        <v>-2.4585156890000001E-2</v>
      </c>
      <c r="G65">
        <f t="shared" si="0"/>
        <v>-2.7910430893079163E-2</v>
      </c>
      <c r="H65">
        <f t="shared" si="1"/>
        <v>-4.7477243056920831E-2</v>
      </c>
    </row>
    <row r="66" spans="1:8" x14ac:dyDescent="0.3">
      <c r="A66">
        <v>51</v>
      </c>
      <c r="B66">
        <v>6</v>
      </c>
      <c r="C66" s="1">
        <v>44174.791666666664</v>
      </c>
      <c r="D66">
        <v>1607558400</v>
      </c>
      <c r="E66">
        <v>-2.0297583210000001E-2</v>
      </c>
      <c r="F66">
        <v>1.5353572299999999E-3</v>
      </c>
      <c r="G66">
        <f t="shared" si="0"/>
        <v>-4.5138511001636961E-4</v>
      </c>
      <c r="H66">
        <f t="shared" si="1"/>
        <v>-1.9846198099983631E-2</v>
      </c>
    </row>
    <row r="67" spans="1:8" x14ac:dyDescent="0.3">
      <c r="A67">
        <v>51</v>
      </c>
      <c r="B67">
        <v>6</v>
      </c>
      <c r="C67" s="1">
        <v>44175.791666666664</v>
      </c>
      <c r="D67">
        <v>1607644800</v>
      </c>
      <c r="E67">
        <v>-5.6360284429999997E-2</v>
      </c>
      <c r="F67">
        <v>-1.4864578769999999E-2</v>
      </c>
      <c r="G67">
        <f t="shared" ref="G67:G130" si="2">F67*$K$4+$K$5</f>
        <v>-1.7691726988222082E-2</v>
      </c>
      <c r="H67">
        <f t="shared" ref="H67:H130" si="3">E67-G67</f>
        <v>-3.8668557441777912E-2</v>
      </c>
    </row>
    <row r="68" spans="1:8" x14ac:dyDescent="0.3">
      <c r="A68">
        <v>51</v>
      </c>
      <c r="B68">
        <v>6</v>
      </c>
      <c r="C68" s="1">
        <v>44176.791666666664</v>
      </c>
      <c r="D68">
        <v>1607731200</v>
      </c>
      <c r="E68">
        <v>3.004930691E-2</v>
      </c>
      <c r="F68">
        <v>2.3166331839999998E-2</v>
      </c>
      <c r="G68">
        <f t="shared" si="2"/>
        <v>2.2288057131416007E-2</v>
      </c>
      <c r="H68">
        <f t="shared" si="3"/>
        <v>7.7612497785839937E-3</v>
      </c>
    </row>
    <row r="69" spans="1:8" x14ac:dyDescent="0.3">
      <c r="A69">
        <v>51</v>
      </c>
      <c r="B69">
        <v>6</v>
      </c>
      <c r="C69" s="1">
        <v>44177.791666666664</v>
      </c>
      <c r="D69">
        <v>1607817600</v>
      </c>
      <c r="E69">
        <v>4.4707369939999998E-2</v>
      </c>
      <c r="F69">
        <v>3.1073183899999999E-2</v>
      </c>
      <c r="G69">
        <f t="shared" si="2"/>
        <v>3.0600091562208612E-2</v>
      </c>
      <c r="H69">
        <f t="shared" si="3"/>
        <v>1.4107278377791386E-2</v>
      </c>
    </row>
    <row r="70" spans="1:8" x14ac:dyDescent="0.3">
      <c r="A70">
        <v>51</v>
      </c>
      <c r="B70">
        <v>6</v>
      </c>
      <c r="C70" s="1">
        <v>44178.791666666664</v>
      </c>
      <c r="D70">
        <v>1607904000</v>
      </c>
      <c r="E70">
        <v>1.12388691E-3</v>
      </c>
      <c r="F70">
        <v>8.1130606399999992E-3</v>
      </c>
      <c r="G70">
        <f t="shared" si="2"/>
        <v>6.4633891648246738E-3</v>
      </c>
      <c r="H70">
        <f t="shared" si="3"/>
        <v>-5.3395022548246738E-3</v>
      </c>
    </row>
    <row r="71" spans="1:8" x14ac:dyDescent="0.3">
      <c r="A71">
        <v>51</v>
      </c>
      <c r="B71">
        <v>6</v>
      </c>
      <c r="C71" s="1">
        <v>44179.791666666664</v>
      </c>
      <c r="D71">
        <v>1607990400</v>
      </c>
      <c r="E71">
        <v>2.5906734999999999E-4</v>
      </c>
      <c r="F71">
        <v>7.51152863E-3</v>
      </c>
      <c r="G71">
        <f t="shared" si="2"/>
        <v>5.8310319712914652E-3</v>
      </c>
      <c r="H71">
        <f t="shared" si="3"/>
        <v>-5.5719646212914649E-3</v>
      </c>
    </row>
    <row r="72" spans="1:8" x14ac:dyDescent="0.3">
      <c r="A72">
        <v>51</v>
      </c>
      <c r="B72">
        <v>6</v>
      </c>
      <c r="C72" s="1">
        <v>44180.791666666664</v>
      </c>
      <c r="D72">
        <v>1608076800</v>
      </c>
      <c r="E72">
        <v>2.6849693510000001E-2</v>
      </c>
      <c r="F72">
        <v>5.6114809100000003E-2</v>
      </c>
      <c r="G72">
        <f t="shared" si="2"/>
        <v>5.6924961344254808E-2</v>
      </c>
      <c r="H72">
        <f t="shared" si="3"/>
        <v>-3.0075267834254807E-2</v>
      </c>
    </row>
    <row r="73" spans="1:8" x14ac:dyDescent="0.3">
      <c r="A73">
        <v>51</v>
      </c>
      <c r="B73">
        <v>6</v>
      </c>
      <c r="C73" s="1">
        <v>44181.791666666664</v>
      </c>
      <c r="D73">
        <v>1608163200</v>
      </c>
      <c r="E73">
        <v>-2.5222801000000003E-4</v>
      </c>
      <c r="F73">
        <v>9.2358188369999997E-2</v>
      </c>
      <c r="G73">
        <f t="shared" si="2"/>
        <v>9.502561304413179E-2</v>
      </c>
      <c r="H73">
        <f t="shared" si="3"/>
        <v>-9.5277841054131784E-2</v>
      </c>
    </row>
    <row r="74" spans="1:8" x14ac:dyDescent="0.3">
      <c r="A74">
        <v>51</v>
      </c>
      <c r="B74">
        <v>6</v>
      </c>
      <c r="C74" s="1">
        <v>44182.791666666664</v>
      </c>
      <c r="D74">
        <v>1608249600</v>
      </c>
      <c r="E74">
        <v>-1.5389790590000001E-2</v>
      </c>
      <c r="F74">
        <v>2.6421290449999999E-2</v>
      </c>
      <c r="G74">
        <f t="shared" si="2"/>
        <v>2.57098143404569E-2</v>
      </c>
      <c r="H74">
        <f t="shared" si="3"/>
        <v>-4.1099604930456904E-2</v>
      </c>
    </row>
    <row r="75" spans="1:8" x14ac:dyDescent="0.3">
      <c r="A75">
        <v>51</v>
      </c>
      <c r="B75">
        <v>6</v>
      </c>
      <c r="C75" s="1">
        <v>44183.791666666664</v>
      </c>
      <c r="D75">
        <v>1608336000</v>
      </c>
      <c r="E75">
        <v>1.716774854E-2</v>
      </c>
      <c r="F75">
        <v>2.6052948060000001E-2</v>
      </c>
      <c r="G75">
        <f t="shared" si="2"/>
        <v>2.5322596443275145E-2</v>
      </c>
      <c r="H75">
        <f t="shared" si="3"/>
        <v>-8.1548479032751454E-3</v>
      </c>
    </row>
    <row r="76" spans="1:8" x14ac:dyDescent="0.3">
      <c r="A76">
        <v>51</v>
      </c>
      <c r="B76">
        <v>6</v>
      </c>
      <c r="C76" s="1">
        <v>44184.791666666664</v>
      </c>
      <c r="D76">
        <v>1608422400</v>
      </c>
      <c r="E76">
        <v>-4.4588126620000001E-2</v>
      </c>
      <c r="F76">
        <v>8.1698504700000001E-3</v>
      </c>
      <c r="G76">
        <f t="shared" si="2"/>
        <v>6.5230891590444809E-3</v>
      </c>
      <c r="H76">
        <f t="shared" si="3"/>
        <v>-5.1111215779044483E-2</v>
      </c>
    </row>
    <row r="77" spans="1:8" x14ac:dyDescent="0.3">
      <c r="A77">
        <v>51</v>
      </c>
      <c r="B77">
        <v>6</v>
      </c>
      <c r="C77" s="1">
        <v>44185.791666666664</v>
      </c>
      <c r="D77">
        <v>1608508800</v>
      </c>
      <c r="E77">
        <v>-3.6473896989999997E-2</v>
      </c>
      <c r="F77">
        <v>-2.6265192279999999E-2</v>
      </c>
      <c r="G77">
        <f t="shared" si="2"/>
        <v>-2.9676558790839535E-2</v>
      </c>
      <c r="H77">
        <f t="shared" si="3"/>
        <v>-6.7973381991604624E-3</v>
      </c>
    </row>
    <row r="78" spans="1:8" x14ac:dyDescent="0.3">
      <c r="A78">
        <v>51</v>
      </c>
      <c r="B78">
        <v>6</v>
      </c>
      <c r="C78" s="1">
        <v>44186.791666666664</v>
      </c>
      <c r="D78">
        <v>1608595200</v>
      </c>
      <c r="E78">
        <v>4.7979567629999997E-2</v>
      </c>
      <c r="F78">
        <v>5.7893395900000004E-3</v>
      </c>
      <c r="G78">
        <f t="shared" si="2"/>
        <v>4.0205902824642101E-3</v>
      </c>
      <c r="H78">
        <f t="shared" si="3"/>
        <v>4.3958977347535788E-2</v>
      </c>
    </row>
    <row r="79" spans="1:8" x14ac:dyDescent="0.3">
      <c r="A79">
        <v>51</v>
      </c>
      <c r="B79">
        <v>6</v>
      </c>
      <c r="C79" s="1">
        <v>44187.791666666664</v>
      </c>
      <c r="D79">
        <v>1608681600</v>
      </c>
      <c r="E79">
        <v>-6.7716946639999998E-2</v>
      </c>
      <c r="F79">
        <v>1.045546902E-2</v>
      </c>
      <c r="G79">
        <f t="shared" si="2"/>
        <v>8.9258329993356159E-3</v>
      </c>
      <c r="H79">
        <f t="shared" si="3"/>
        <v>-7.6642779639335606E-2</v>
      </c>
    </row>
    <row r="80" spans="1:8" x14ac:dyDescent="0.3">
      <c r="A80">
        <v>51</v>
      </c>
      <c r="B80">
        <v>6</v>
      </c>
      <c r="C80" s="1">
        <v>44188.791666666664</v>
      </c>
      <c r="D80">
        <v>1608768000</v>
      </c>
      <c r="E80">
        <v>-3.024927644E-2</v>
      </c>
      <c r="F80">
        <v>-3.20505708E-3</v>
      </c>
      <c r="G80">
        <f t="shared" si="2"/>
        <v>-5.4347193955122794E-3</v>
      </c>
      <c r="H80">
        <f t="shared" si="3"/>
        <v>-2.481455704448772E-2</v>
      </c>
    </row>
    <row r="81" spans="1:8" x14ac:dyDescent="0.3">
      <c r="A81">
        <v>51</v>
      </c>
      <c r="B81">
        <v>6</v>
      </c>
      <c r="C81" s="1">
        <v>44189.791666666664</v>
      </c>
      <c r="D81">
        <v>1608854400</v>
      </c>
      <c r="E81">
        <v>3.7354385279999999E-2</v>
      </c>
      <c r="F81">
        <v>3.3905941459999998E-2</v>
      </c>
      <c r="G81">
        <f t="shared" si="2"/>
        <v>3.3578012256074229E-2</v>
      </c>
      <c r="H81">
        <f t="shared" si="3"/>
        <v>3.7763730239257706E-3</v>
      </c>
    </row>
    <row r="82" spans="1:8" x14ac:dyDescent="0.3">
      <c r="A82">
        <v>51</v>
      </c>
      <c r="B82">
        <v>6</v>
      </c>
      <c r="C82" s="1">
        <v>44190.791666666664</v>
      </c>
      <c r="D82">
        <v>1608940800</v>
      </c>
      <c r="E82">
        <v>-2.5707656610000001E-2</v>
      </c>
      <c r="F82">
        <v>6.0881726130000001E-2</v>
      </c>
      <c r="G82">
        <f t="shared" si="2"/>
        <v>6.1936156467348027E-2</v>
      </c>
      <c r="H82">
        <f t="shared" si="3"/>
        <v>-8.7643813077348032E-2</v>
      </c>
    </row>
    <row r="83" spans="1:8" x14ac:dyDescent="0.3">
      <c r="A83">
        <v>51</v>
      </c>
      <c r="B83">
        <v>6</v>
      </c>
      <c r="C83" s="1">
        <v>44191.791666666664</v>
      </c>
      <c r="D83">
        <v>1609027200</v>
      </c>
      <c r="E83">
        <v>3.6102114679999998E-2</v>
      </c>
      <c r="F83">
        <v>4.3015718190000003E-2</v>
      </c>
      <c r="G83">
        <f t="shared" si="2"/>
        <v>4.3154614583017642E-2</v>
      </c>
      <c r="H83">
        <f t="shared" si="3"/>
        <v>-7.0524999030176436E-3</v>
      </c>
    </row>
    <row r="84" spans="1:8" x14ac:dyDescent="0.3">
      <c r="A84">
        <v>51</v>
      </c>
      <c r="B84">
        <v>6</v>
      </c>
      <c r="C84" s="1">
        <v>44192.791666666664</v>
      </c>
      <c r="D84">
        <v>1609113600</v>
      </c>
      <c r="E84">
        <v>0.20125034476000001</v>
      </c>
      <c r="F84">
        <v>-3.9410353999999999E-4</v>
      </c>
      <c r="G84">
        <f t="shared" si="2"/>
        <v>-2.4797200568957992E-3</v>
      </c>
      <c r="H84">
        <f t="shared" si="3"/>
        <v>0.20373006481689582</v>
      </c>
    </row>
    <row r="85" spans="1:8" x14ac:dyDescent="0.3">
      <c r="A85">
        <v>51</v>
      </c>
      <c r="B85">
        <v>6</v>
      </c>
      <c r="C85" s="1">
        <v>44193.791666666664</v>
      </c>
      <c r="D85">
        <v>1609200000</v>
      </c>
      <c r="E85">
        <v>0.11051584264</v>
      </c>
      <c r="F85">
        <v>7.2762435500000004E-3</v>
      </c>
      <c r="G85">
        <f t="shared" si="2"/>
        <v>5.58368983422209E-3</v>
      </c>
      <c r="H85">
        <f t="shared" si="3"/>
        <v>0.10493215280577792</v>
      </c>
    </row>
    <row r="86" spans="1:8" x14ac:dyDescent="0.3">
      <c r="A86">
        <v>51</v>
      </c>
      <c r="B86">
        <v>6</v>
      </c>
      <c r="C86" s="1">
        <v>44194.791666666664</v>
      </c>
      <c r="D86">
        <v>1609286400</v>
      </c>
      <c r="E86">
        <v>-6.3335630589999997E-2</v>
      </c>
      <c r="F86">
        <v>4.6058093440000003E-2</v>
      </c>
      <c r="G86">
        <f t="shared" si="2"/>
        <v>4.6352894712390805E-2</v>
      </c>
      <c r="H86">
        <f t="shared" si="3"/>
        <v>-0.1096885253023908</v>
      </c>
    </row>
    <row r="87" spans="1:8" x14ac:dyDescent="0.3">
      <c r="A87">
        <v>51</v>
      </c>
      <c r="B87">
        <v>6</v>
      </c>
      <c r="C87" s="1">
        <v>44195.791666666664</v>
      </c>
      <c r="D87">
        <v>1609372800</v>
      </c>
      <c r="E87">
        <v>-6.2026340960000002E-2</v>
      </c>
      <c r="F87">
        <v>2.323077229E-2</v>
      </c>
      <c r="G87">
        <f t="shared" si="2"/>
        <v>2.2355799797532841E-2</v>
      </c>
      <c r="H87">
        <f t="shared" si="3"/>
        <v>-8.4382140757532836E-2</v>
      </c>
    </row>
    <row r="88" spans="1:8" x14ac:dyDescent="0.3">
      <c r="A88">
        <v>51</v>
      </c>
      <c r="B88">
        <v>6</v>
      </c>
      <c r="C88" s="1">
        <v>44196.791666666664</v>
      </c>
      <c r="D88">
        <v>1609459200</v>
      </c>
      <c r="E88">
        <v>1.513962974E-2</v>
      </c>
      <c r="F88">
        <v>1.373499037E-2</v>
      </c>
      <c r="G88">
        <f t="shared" si="2"/>
        <v>1.2373411652744672E-2</v>
      </c>
      <c r="H88">
        <f t="shared" si="3"/>
        <v>2.7662180872553288E-3</v>
      </c>
    </row>
    <row r="89" spans="1:8" x14ac:dyDescent="0.3">
      <c r="A89">
        <v>51</v>
      </c>
      <c r="B89">
        <v>6</v>
      </c>
      <c r="C89" s="1">
        <v>44197.791666666664</v>
      </c>
      <c r="D89">
        <v>1609545600</v>
      </c>
      <c r="E89">
        <v>-3.1759523990000003E-2</v>
      </c>
      <c r="F89">
        <v>6.1531717120000003E-2</v>
      </c>
      <c r="G89">
        <f t="shared" si="2"/>
        <v>6.2619455895184417E-2</v>
      </c>
      <c r="H89">
        <f t="shared" si="3"/>
        <v>-9.4378979885184427E-2</v>
      </c>
    </row>
    <row r="90" spans="1:8" x14ac:dyDescent="0.3">
      <c r="A90">
        <v>51</v>
      </c>
      <c r="B90">
        <v>6</v>
      </c>
      <c r="C90" s="1">
        <v>44198.791666666664</v>
      </c>
      <c r="D90">
        <v>1609632000</v>
      </c>
      <c r="E90">
        <v>3.1843575409999998E-2</v>
      </c>
      <c r="F90">
        <v>6.5688645259999998E-2</v>
      </c>
      <c r="G90">
        <f t="shared" si="2"/>
        <v>6.6989403576488402E-2</v>
      </c>
      <c r="H90">
        <f t="shared" si="3"/>
        <v>-3.5145828166488403E-2</v>
      </c>
    </row>
    <row r="91" spans="1:8" x14ac:dyDescent="0.3">
      <c r="A91">
        <v>51</v>
      </c>
      <c r="B91">
        <v>6</v>
      </c>
      <c r="C91" s="1">
        <v>44199.791666666664</v>
      </c>
      <c r="D91">
        <v>1609718400</v>
      </c>
      <c r="E91">
        <v>3.6816459119999999E-2</v>
      </c>
      <c r="F91">
        <v>-4.2947678109999998E-2</v>
      </c>
      <c r="G91">
        <f t="shared" si="2"/>
        <v>-4.7213929612745328E-2</v>
      </c>
      <c r="H91">
        <f t="shared" si="3"/>
        <v>8.403038873274532E-2</v>
      </c>
    </row>
    <row r="92" spans="1:8" x14ac:dyDescent="0.3">
      <c r="A92">
        <v>51</v>
      </c>
      <c r="B92">
        <v>6</v>
      </c>
      <c r="C92" s="1">
        <v>44200.791666666664</v>
      </c>
      <c r="D92">
        <v>1609804800</v>
      </c>
      <c r="E92">
        <v>7.3853039899999997E-3</v>
      </c>
      <c r="F92">
        <v>3.1584886159999999E-2</v>
      </c>
      <c r="G92">
        <f t="shared" si="2"/>
        <v>3.1138015728635265E-2</v>
      </c>
      <c r="H92">
        <f t="shared" si="3"/>
        <v>-2.3752711738635267E-2</v>
      </c>
    </row>
    <row r="93" spans="1:8" x14ac:dyDescent="0.3">
      <c r="A93">
        <v>51</v>
      </c>
      <c r="B93">
        <v>6</v>
      </c>
      <c r="C93" s="1">
        <v>44201.791666666664</v>
      </c>
      <c r="D93">
        <v>1609891200</v>
      </c>
      <c r="E93">
        <v>5.9537914689999999E-2</v>
      </c>
      <c r="F93">
        <v>8.2903345439999998E-2</v>
      </c>
      <c r="G93">
        <f t="shared" si="2"/>
        <v>8.5086261785813702E-2</v>
      </c>
      <c r="H93">
        <f t="shared" si="3"/>
        <v>-2.5548347095813703E-2</v>
      </c>
    </row>
    <row r="94" spans="1:8" x14ac:dyDescent="0.3">
      <c r="A94">
        <v>51</v>
      </c>
      <c r="B94">
        <v>6</v>
      </c>
      <c r="C94" s="1">
        <v>44202.791666666664</v>
      </c>
      <c r="D94">
        <v>1609977600</v>
      </c>
      <c r="E94">
        <v>7.7019849030000004E-2</v>
      </c>
      <c r="F94">
        <v>8.3069987040000001E-2</v>
      </c>
      <c r="G94">
        <f t="shared" si="2"/>
        <v>8.5261442844759977E-2</v>
      </c>
      <c r="H94">
        <f t="shared" si="3"/>
        <v>-8.2415938147599732E-3</v>
      </c>
    </row>
    <row r="95" spans="1:8" x14ac:dyDescent="0.3">
      <c r="A95">
        <v>51</v>
      </c>
      <c r="B95">
        <v>6</v>
      </c>
      <c r="C95" s="1">
        <v>44203.791666666664</v>
      </c>
      <c r="D95">
        <v>1610064000</v>
      </c>
      <c r="E95">
        <v>-1.6028552880000001E-2</v>
      </c>
      <c r="F95">
        <v>3.7501384069999998E-2</v>
      </c>
      <c r="G95">
        <f t="shared" si="2"/>
        <v>3.7357701384121332E-2</v>
      </c>
      <c r="H95">
        <f t="shared" si="3"/>
        <v>-5.338625426412133E-2</v>
      </c>
    </row>
    <row r="96" spans="1:8" x14ac:dyDescent="0.3">
      <c r="A96">
        <v>51</v>
      </c>
      <c r="B96">
        <v>6</v>
      </c>
      <c r="C96" s="1">
        <v>44204.791666666664</v>
      </c>
      <c r="D96">
        <v>1610150400</v>
      </c>
      <c r="E96">
        <v>0.11020246653</v>
      </c>
      <c r="F96">
        <v>1.499031514E-2</v>
      </c>
      <c r="G96">
        <f t="shared" si="2"/>
        <v>1.3693064863768176E-2</v>
      </c>
      <c r="H96">
        <f t="shared" si="3"/>
        <v>9.6509401666231828E-2</v>
      </c>
    </row>
    <row r="97" spans="1:8" x14ac:dyDescent="0.3">
      <c r="A97">
        <v>51</v>
      </c>
      <c r="B97">
        <v>6</v>
      </c>
      <c r="C97" s="1">
        <v>44205.791666666664</v>
      </c>
      <c r="D97">
        <v>1610236800</v>
      </c>
      <c r="E97">
        <v>3.0889865700000001E-3</v>
      </c>
      <c r="F97">
        <v>-4.2092647769999998E-2</v>
      </c>
      <c r="G97">
        <f t="shared" si="2"/>
        <v>-4.6315083703966267E-2</v>
      </c>
      <c r="H97">
        <f t="shared" si="3"/>
        <v>4.9404070273966268E-2</v>
      </c>
    </row>
    <row r="98" spans="1:8" x14ac:dyDescent="0.3">
      <c r="A98">
        <v>51</v>
      </c>
      <c r="B98">
        <v>6</v>
      </c>
      <c r="C98" s="1">
        <v>44206.791666666664</v>
      </c>
      <c r="D98">
        <v>1610323200</v>
      </c>
      <c r="E98">
        <v>-0.11151249554999999</v>
      </c>
      <c r="F98">
        <v>-7.9894705410000003E-2</v>
      </c>
      <c r="G98">
        <f t="shared" si="2"/>
        <v>-8.6054287406544028E-2</v>
      </c>
      <c r="H98">
        <f t="shared" si="3"/>
        <v>-2.5458208143455965E-2</v>
      </c>
    </row>
    <row r="99" spans="1:8" x14ac:dyDescent="0.3">
      <c r="A99">
        <v>51</v>
      </c>
      <c r="B99">
        <v>6</v>
      </c>
      <c r="C99" s="1">
        <v>44207.791666666664</v>
      </c>
      <c r="D99">
        <v>1610409600</v>
      </c>
      <c r="E99">
        <v>-8.3316669900000001E-3</v>
      </c>
      <c r="F99">
        <v>-2.3909091109999999E-2</v>
      </c>
      <c r="G99">
        <f t="shared" si="2"/>
        <v>-2.7199720486687586E-2</v>
      </c>
      <c r="H99">
        <f t="shared" si="3"/>
        <v>1.8868053496687586E-2</v>
      </c>
    </row>
    <row r="100" spans="1:8" x14ac:dyDescent="0.3">
      <c r="A100">
        <v>51</v>
      </c>
      <c r="B100">
        <v>6</v>
      </c>
      <c r="C100" s="1">
        <v>44208.791666666664</v>
      </c>
      <c r="D100">
        <v>1610496000</v>
      </c>
      <c r="E100">
        <v>7.0641215209999997E-2</v>
      </c>
      <c r="F100">
        <v>2.183146972E-2</v>
      </c>
      <c r="G100">
        <f t="shared" si="2"/>
        <v>2.0884790721774748E-2</v>
      </c>
      <c r="H100">
        <f t="shared" si="3"/>
        <v>4.9756424488225245E-2</v>
      </c>
    </row>
    <row r="101" spans="1:8" x14ac:dyDescent="0.3">
      <c r="A101">
        <v>51</v>
      </c>
      <c r="B101">
        <v>6</v>
      </c>
      <c r="C101" s="1">
        <v>44209.791666666664</v>
      </c>
      <c r="D101">
        <v>1610582400</v>
      </c>
      <c r="E101">
        <v>0.14941302027</v>
      </c>
      <c r="F101">
        <v>8.3115606480000007E-2</v>
      </c>
      <c r="G101">
        <f t="shared" si="2"/>
        <v>8.5309400028366816E-2</v>
      </c>
      <c r="H101">
        <f t="shared" si="3"/>
        <v>6.4103620241633186E-2</v>
      </c>
    </row>
    <row r="102" spans="1:8" x14ac:dyDescent="0.3">
      <c r="A102">
        <v>51</v>
      </c>
      <c r="B102">
        <v>6</v>
      </c>
      <c r="C102" s="1">
        <v>44210.791666666664</v>
      </c>
      <c r="D102">
        <v>1610668800</v>
      </c>
      <c r="E102">
        <v>0.11016440002</v>
      </c>
      <c r="F102">
        <v>-2.2972526680000001E-2</v>
      </c>
      <c r="G102">
        <f t="shared" si="2"/>
        <v>-2.621516231742602E-2</v>
      </c>
      <c r="H102">
        <f t="shared" si="3"/>
        <v>0.13637956233742601</v>
      </c>
    </row>
    <row r="103" spans="1:8" x14ac:dyDescent="0.3">
      <c r="A103">
        <v>51</v>
      </c>
      <c r="B103">
        <v>6</v>
      </c>
      <c r="C103" s="1">
        <v>44211.791666666664</v>
      </c>
      <c r="D103">
        <v>1610755200</v>
      </c>
      <c r="E103">
        <v>4.3048312499999998E-2</v>
      </c>
      <c r="F103">
        <v>-2.5298109440000001E-2</v>
      </c>
      <c r="G103">
        <f t="shared" si="2"/>
        <v>-2.8659918312111687E-2</v>
      </c>
      <c r="H103">
        <f t="shared" si="3"/>
        <v>7.1708230812111681E-2</v>
      </c>
    </row>
    <row r="104" spans="1:8" x14ac:dyDescent="0.3">
      <c r="A104">
        <v>51</v>
      </c>
      <c r="B104">
        <v>6</v>
      </c>
      <c r="C104" s="1">
        <v>44212.791666666664</v>
      </c>
      <c r="D104">
        <v>1610841600</v>
      </c>
      <c r="E104">
        <v>9.6504881840000001E-2</v>
      </c>
      <c r="F104">
        <v>-2.4282915370000002E-2</v>
      </c>
      <c r="G104">
        <f t="shared" si="2"/>
        <v>-2.7592701169341916E-2</v>
      </c>
      <c r="H104">
        <f t="shared" si="3"/>
        <v>0.12409758300934191</v>
      </c>
    </row>
    <row r="105" spans="1:8" x14ac:dyDescent="0.3">
      <c r="A105">
        <v>51</v>
      </c>
      <c r="B105">
        <v>6</v>
      </c>
      <c r="C105" s="1">
        <v>44213.791666666664</v>
      </c>
      <c r="D105">
        <v>1610928000</v>
      </c>
      <c r="E105">
        <v>6.8567987260000005E-2</v>
      </c>
      <c r="F105">
        <v>1.4367505819999999E-2</v>
      </c>
      <c r="G105">
        <f t="shared" si="2"/>
        <v>1.3038340015955791E-2</v>
      </c>
      <c r="H105">
        <f t="shared" si="3"/>
        <v>5.5529647244044217E-2</v>
      </c>
    </row>
    <row r="106" spans="1:8" x14ac:dyDescent="0.3">
      <c r="A106">
        <v>51</v>
      </c>
      <c r="B106">
        <v>6</v>
      </c>
      <c r="C106" s="1">
        <v>44214.791666666664</v>
      </c>
      <c r="D106">
        <v>1611014400</v>
      </c>
      <c r="E106">
        <v>3.5868121250000003E-2</v>
      </c>
      <c r="F106">
        <v>1.1833504280000001E-2</v>
      </c>
      <c r="G106">
        <f t="shared" si="2"/>
        <v>1.0374484933259143E-2</v>
      </c>
      <c r="H106">
        <f t="shared" si="3"/>
        <v>2.5493636316740859E-2</v>
      </c>
    </row>
    <row r="107" spans="1:8" x14ac:dyDescent="0.3">
      <c r="A107">
        <v>51</v>
      </c>
      <c r="B107">
        <v>6</v>
      </c>
      <c r="C107" s="1">
        <v>44215.791666666664</v>
      </c>
      <c r="D107">
        <v>1611100800</v>
      </c>
      <c r="E107">
        <v>0.1165474895</v>
      </c>
      <c r="F107">
        <v>-3.4630833520000001E-2</v>
      </c>
      <c r="G107">
        <f t="shared" si="2"/>
        <v>-3.847089280580257E-2</v>
      </c>
      <c r="H107">
        <f t="shared" si="3"/>
        <v>0.15501838230580256</v>
      </c>
    </row>
    <row r="108" spans="1:8" x14ac:dyDescent="0.3">
      <c r="A108">
        <v>51</v>
      </c>
      <c r="B108">
        <v>6</v>
      </c>
      <c r="C108" s="1">
        <v>44216.791666666664</v>
      </c>
      <c r="D108">
        <v>1611187200</v>
      </c>
      <c r="E108">
        <v>-6.7522884680000006E-2</v>
      </c>
      <c r="F108">
        <v>-6.5379050159999993E-2</v>
      </c>
      <c r="G108">
        <f t="shared" si="2"/>
        <v>-7.0794785229451887E-2</v>
      </c>
      <c r="H108">
        <f t="shared" si="3"/>
        <v>3.271900549451881E-3</v>
      </c>
    </row>
    <row r="109" spans="1:8" x14ac:dyDescent="0.3">
      <c r="A109">
        <v>51</v>
      </c>
      <c r="B109">
        <v>6</v>
      </c>
      <c r="C109" s="1">
        <v>44217.791666666664</v>
      </c>
      <c r="D109">
        <v>1611273600</v>
      </c>
      <c r="E109">
        <v>-9.4919935790000007E-2</v>
      </c>
      <c r="F109">
        <v>-4.207924842E-2</v>
      </c>
      <c r="G109">
        <f t="shared" si="2"/>
        <v>-4.6300997711499849E-2</v>
      </c>
      <c r="H109">
        <f t="shared" si="3"/>
        <v>-4.8618938078500158E-2</v>
      </c>
    </row>
    <row r="110" spans="1:8" x14ac:dyDescent="0.3">
      <c r="A110">
        <v>51</v>
      </c>
      <c r="B110">
        <v>6</v>
      </c>
      <c r="C110" s="1">
        <v>44218.791666666664</v>
      </c>
      <c r="D110">
        <v>1611360000</v>
      </c>
      <c r="E110">
        <v>5.2210491579999997E-2</v>
      </c>
      <c r="F110">
        <v>2.8280803600000001E-2</v>
      </c>
      <c r="G110">
        <f t="shared" si="2"/>
        <v>2.7664617239262071E-2</v>
      </c>
      <c r="H110">
        <f t="shared" si="3"/>
        <v>2.4545874340737926E-2</v>
      </c>
    </row>
    <row r="111" spans="1:8" x14ac:dyDescent="0.3">
      <c r="A111">
        <v>51</v>
      </c>
      <c r="B111">
        <v>6</v>
      </c>
      <c r="C111" s="1">
        <v>44219.791666666664</v>
      </c>
      <c r="D111">
        <v>1611446400</v>
      </c>
      <c r="E111">
        <v>-1.8813200589999999E-2</v>
      </c>
      <c r="F111">
        <v>-1.230121143E-2</v>
      </c>
      <c r="G111">
        <f t="shared" si="2"/>
        <v>-1.4997001270937164E-2</v>
      </c>
      <c r="H111">
        <f t="shared" si="3"/>
        <v>-3.8161993190628345E-3</v>
      </c>
    </row>
    <row r="112" spans="1:8" x14ac:dyDescent="0.3">
      <c r="A112">
        <v>51</v>
      </c>
      <c r="B112">
        <v>6</v>
      </c>
      <c r="C112" s="1">
        <v>44220.791666666664</v>
      </c>
      <c r="D112">
        <v>1611532800</v>
      </c>
      <c r="E112">
        <v>-3.806822721E-2</v>
      </c>
      <c r="F112">
        <v>2.295308305E-2</v>
      </c>
      <c r="G112">
        <f t="shared" si="2"/>
        <v>2.2063880522146698E-2</v>
      </c>
      <c r="H112">
        <f t="shared" si="3"/>
        <v>-6.0132107732146695E-2</v>
      </c>
    </row>
    <row r="113" spans="1:8" x14ac:dyDescent="0.3">
      <c r="A113">
        <v>51</v>
      </c>
      <c r="B113">
        <v>6</v>
      </c>
      <c r="C113" s="1">
        <v>44221.791666666664</v>
      </c>
      <c r="D113">
        <v>1611619200</v>
      </c>
      <c r="E113">
        <v>-4.2315518449999999E-2</v>
      </c>
      <c r="F113">
        <v>-2.1331134849999999E-2</v>
      </c>
      <c r="G113">
        <f t="shared" si="2"/>
        <v>-2.448965824806296E-2</v>
      </c>
      <c r="H113">
        <f t="shared" si="3"/>
        <v>-1.7825860201937039E-2</v>
      </c>
    </row>
    <row r="114" spans="1:8" x14ac:dyDescent="0.3">
      <c r="A114">
        <v>51</v>
      </c>
      <c r="B114">
        <v>6</v>
      </c>
      <c r="C114" s="1">
        <v>44222.791666666664</v>
      </c>
      <c r="D114">
        <v>1611705600</v>
      </c>
      <c r="E114">
        <v>-3.0352961580000001E-2</v>
      </c>
      <c r="F114">
        <v>-3.036005043E-2</v>
      </c>
      <c r="G114">
        <f t="shared" si="2"/>
        <v>-3.3981255738971344E-2</v>
      </c>
      <c r="H114">
        <f t="shared" si="3"/>
        <v>3.6282941589713437E-3</v>
      </c>
    </row>
    <row r="115" spans="1:8" x14ac:dyDescent="0.3">
      <c r="A115">
        <v>51</v>
      </c>
      <c r="B115">
        <v>6</v>
      </c>
      <c r="C115" s="1">
        <v>44223.791666666664</v>
      </c>
      <c r="D115">
        <v>1611792000</v>
      </c>
      <c r="E115">
        <v>-7.8704945799999999E-3</v>
      </c>
      <c r="F115">
        <v>2.5242307839999999E-2</v>
      </c>
      <c r="G115">
        <f t="shared" si="2"/>
        <v>2.4470415402262306E-2</v>
      </c>
      <c r="H115">
        <f t="shared" si="3"/>
        <v>-3.2340909982262307E-2</v>
      </c>
    </row>
    <row r="116" spans="1:8" x14ac:dyDescent="0.3">
      <c r="A116">
        <v>51</v>
      </c>
      <c r="B116">
        <v>6</v>
      </c>
      <c r="C116" s="1">
        <v>44224.791666666664</v>
      </c>
      <c r="D116">
        <v>1611878400</v>
      </c>
      <c r="E116">
        <v>3.912377174E-2</v>
      </c>
      <c r="F116">
        <v>8.2194751950000006E-2</v>
      </c>
      <c r="G116">
        <f t="shared" si="2"/>
        <v>8.4341356804460671E-2</v>
      </c>
      <c r="H116">
        <f t="shared" si="3"/>
        <v>-4.5217585064460671E-2</v>
      </c>
    </row>
    <row r="117" spans="1:8" x14ac:dyDescent="0.3">
      <c r="A117">
        <v>51</v>
      </c>
      <c r="B117">
        <v>6</v>
      </c>
      <c r="C117" s="1">
        <v>44225.791666666664</v>
      </c>
      <c r="D117">
        <v>1611964800</v>
      </c>
      <c r="E117">
        <v>8.7186605300000001E-3</v>
      </c>
      <c r="F117">
        <v>-1.4312469879999999E-2</v>
      </c>
      <c r="G117">
        <f t="shared" si="2"/>
        <v>-1.7111325575826532E-2</v>
      </c>
      <c r="H117">
        <f t="shared" si="3"/>
        <v>2.5829986105826534E-2</v>
      </c>
    </row>
    <row r="118" spans="1:8" x14ac:dyDescent="0.3">
      <c r="A118">
        <v>51</v>
      </c>
      <c r="B118">
        <v>6</v>
      </c>
      <c r="C118" s="1">
        <v>44226.791666666664</v>
      </c>
      <c r="D118">
        <v>1612051200</v>
      </c>
      <c r="E118">
        <v>6.2868200380000003E-2</v>
      </c>
      <c r="F118">
        <v>-1.679358852E-2</v>
      </c>
      <c r="G118">
        <f t="shared" si="2"/>
        <v>-1.9719587802824783E-2</v>
      </c>
      <c r="H118">
        <f t="shared" si="3"/>
        <v>8.2587788182824778E-2</v>
      </c>
    </row>
    <row r="119" spans="1:8" x14ac:dyDescent="0.3">
      <c r="A119">
        <v>51</v>
      </c>
      <c r="B119">
        <v>6</v>
      </c>
      <c r="C119" s="1">
        <v>44227.791666666664</v>
      </c>
      <c r="D119">
        <v>1612137600</v>
      </c>
      <c r="E119">
        <v>1.7801513100000001E-3</v>
      </c>
      <c r="F119">
        <v>-2.3023531800000002E-3</v>
      </c>
      <c r="G119">
        <f t="shared" si="2"/>
        <v>-4.4857569208544747E-3</v>
      </c>
      <c r="H119">
        <f t="shared" si="3"/>
        <v>6.265908230854475E-3</v>
      </c>
    </row>
    <row r="120" spans="1:8" x14ac:dyDescent="0.3">
      <c r="A120">
        <v>51</v>
      </c>
      <c r="B120">
        <v>6</v>
      </c>
      <c r="C120" s="1">
        <v>44228.791666666664</v>
      </c>
      <c r="D120">
        <v>1612224000</v>
      </c>
      <c r="E120">
        <v>6.8090949469999995E-2</v>
      </c>
      <c r="F120">
        <v>3.5627462610000001E-2</v>
      </c>
      <c r="G120">
        <f t="shared" si="2"/>
        <v>3.5387751829238534E-2</v>
      </c>
      <c r="H120">
        <f t="shared" si="3"/>
        <v>3.2703197640761461E-2</v>
      </c>
    </row>
    <row r="121" spans="1:8" x14ac:dyDescent="0.3">
      <c r="A121">
        <v>51</v>
      </c>
      <c r="B121">
        <v>6</v>
      </c>
      <c r="C121" s="1">
        <v>44229.791666666664</v>
      </c>
      <c r="D121">
        <v>1612310400</v>
      </c>
      <c r="E121">
        <v>1.690172798E-2</v>
      </c>
      <c r="F121">
        <v>5.6404302009999997E-2</v>
      </c>
      <c r="G121">
        <f t="shared" si="2"/>
        <v>5.7229289162346084E-2</v>
      </c>
      <c r="H121">
        <f t="shared" si="3"/>
        <v>-4.0327561182346081E-2</v>
      </c>
    </row>
    <row r="122" spans="1:8" x14ac:dyDescent="0.3">
      <c r="A122">
        <v>51</v>
      </c>
      <c r="B122">
        <v>6</v>
      </c>
      <c r="C122" s="1">
        <v>44230.791666666664</v>
      </c>
      <c r="D122">
        <v>1612396800</v>
      </c>
      <c r="E122">
        <v>0.16111400311999999</v>
      </c>
      <c r="F122">
        <v>2.2418186610000002E-2</v>
      </c>
      <c r="G122">
        <f t="shared" si="2"/>
        <v>2.1501573602471211E-2</v>
      </c>
      <c r="H122">
        <f t="shared" si="3"/>
        <v>0.13961242951752878</v>
      </c>
    </row>
    <row r="123" spans="1:8" x14ac:dyDescent="0.3">
      <c r="A123">
        <v>51</v>
      </c>
      <c r="B123">
        <v>6</v>
      </c>
      <c r="C123" s="1">
        <v>44231.791666666664</v>
      </c>
      <c r="D123">
        <v>1612483200</v>
      </c>
      <c r="E123">
        <v>0.11544496748999999</v>
      </c>
      <c r="F123">
        <v>4.3725178199999996E-3</v>
      </c>
      <c r="G123">
        <f t="shared" si="2"/>
        <v>2.5311642447476872E-3</v>
      </c>
      <c r="H123">
        <f t="shared" si="3"/>
        <v>0.11291380324525231</v>
      </c>
    </row>
    <row r="124" spans="1:8" x14ac:dyDescent="0.3">
      <c r="A124">
        <v>51</v>
      </c>
      <c r="B124">
        <v>6</v>
      </c>
      <c r="C124" s="1">
        <v>44232.791666666664</v>
      </c>
      <c r="D124">
        <v>1612569600</v>
      </c>
      <c r="E124">
        <v>-4.29490124E-2</v>
      </c>
      <c r="F124">
        <v>4.3925987870000002E-2</v>
      </c>
      <c r="G124">
        <f t="shared" si="2"/>
        <v>4.4111530541992412E-2</v>
      </c>
      <c r="H124">
        <f t="shared" si="3"/>
        <v>-8.7060542941992419E-2</v>
      </c>
    </row>
    <row r="125" spans="1:8" x14ac:dyDescent="0.3">
      <c r="A125">
        <v>51</v>
      </c>
      <c r="B125">
        <v>6</v>
      </c>
      <c r="C125" s="1">
        <v>44233.791666666664</v>
      </c>
      <c r="D125">
        <v>1612656000</v>
      </c>
      <c r="E125">
        <v>-8.6423086149999995E-2</v>
      </c>
      <c r="F125">
        <v>-1.0174664369999999E-2</v>
      </c>
      <c r="G125">
        <f t="shared" si="2"/>
        <v>-1.2761480453386823E-2</v>
      </c>
      <c r="H125">
        <f t="shared" si="3"/>
        <v>-7.3661605696613175E-2</v>
      </c>
    </row>
    <row r="126" spans="1:8" x14ac:dyDescent="0.3">
      <c r="A126">
        <v>51</v>
      </c>
      <c r="B126">
        <v>6</v>
      </c>
      <c r="C126" s="1">
        <v>44234.791666666664</v>
      </c>
      <c r="D126">
        <v>1612742400</v>
      </c>
      <c r="E126">
        <v>3.4148744039999998E-2</v>
      </c>
      <c r="F126">
        <v>9.5846417340000004E-2</v>
      </c>
      <c r="G126">
        <f t="shared" si="2"/>
        <v>9.8692594427001915E-2</v>
      </c>
      <c r="H126">
        <f t="shared" si="3"/>
        <v>-6.4543850387001916E-2</v>
      </c>
    </row>
    <row r="127" spans="1:8" x14ac:dyDescent="0.3">
      <c r="A127">
        <v>51</v>
      </c>
      <c r="B127">
        <v>6</v>
      </c>
      <c r="C127" s="1">
        <v>44235.791666666664</v>
      </c>
      <c r="D127">
        <v>1612828800</v>
      </c>
      <c r="E127">
        <v>7.2043181449999993E-2</v>
      </c>
      <c r="F127">
        <v>9.4411195330000003E-2</v>
      </c>
      <c r="G127">
        <f t="shared" si="2"/>
        <v>9.7183825238907173E-2</v>
      </c>
      <c r="H127">
        <f t="shared" si="3"/>
        <v>-2.514064378890718E-2</v>
      </c>
    </row>
    <row r="128" spans="1:8" x14ac:dyDescent="0.3">
      <c r="A128">
        <v>51</v>
      </c>
      <c r="B128">
        <v>6</v>
      </c>
      <c r="C128" s="1">
        <v>44236.791666666664</v>
      </c>
      <c r="D128">
        <v>1612915200</v>
      </c>
      <c r="E128">
        <v>3.355645065E-2</v>
      </c>
      <c r="F128">
        <v>-2.0231175529999999E-2</v>
      </c>
      <c r="G128">
        <f t="shared" si="2"/>
        <v>-2.3333332105758584E-2</v>
      </c>
      <c r="H128">
        <f t="shared" si="3"/>
        <v>5.6889782755758581E-2</v>
      </c>
    </row>
    <row r="129" spans="1:8" x14ac:dyDescent="0.3">
      <c r="A129">
        <v>51</v>
      </c>
      <c r="B129">
        <v>6</v>
      </c>
      <c r="C129" s="1">
        <v>44237.791666666664</v>
      </c>
      <c r="D129">
        <v>1613001600</v>
      </c>
      <c r="E129">
        <v>7.4419004489999996E-2</v>
      </c>
      <c r="F129">
        <v>1.7143421289999999E-2</v>
      </c>
      <c r="G129">
        <f t="shared" si="2"/>
        <v>1.5956505777566087E-2</v>
      </c>
      <c r="H129">
        <f t="shared" si="3"/>
        <v>5.8462498712433905E-2</v>
      </c>
    </row>
    <row r="130" spans="1:8" x14ac:dyDescent="0.3">
      <c r="A130">
        <v>51</v>
      </c>
      <c r="B130">
        <v>6</v>
      </c>
      <c r="C130" s="1">
        <v>44238.791666666664</v>
      </c>
      <c r="D130">
        <v>1613088000</v>
      </c>
      <c r="E130">
        <v>8.7187283290000001E-2</v>
      </c>
      <c r="F130">
        <v>2.7297546499999999E-2</v>
      </c>
      <c r="G130">
        <f t="shared" si="2"/>
        <v>2.6630973659300956E-2</v>
      </c>
      <c r="H130">
        <f t="shared" si="3"/>
        <v>6.0556309630699044E-2</v>
      </c>
    </row>
    <row r="131" spans="1:8" x14ac:dyDescent="0.3">
      <c r="A131">
        <v>51</v>
      </c>
      <c r="B131">
        <v>6</v>
      </c>
      <c r="C131" s="1">
        <v>44239.791666666664</v>
      </c>
      <c r="D131">
        <v>1613174400</v>
      </c>
      <c r="E131">
        <v>-9.8373525000000003E-3</v>
      </c>
      <c r="F131">
        <v>-7.7336946000000004E-3</v>
      </c>
      <c r="G131">
        <f t="shared" ref="G131:G194" si="4">F131*$K$4+$K$5</f>
        <v>-1.0195424503585241E-2</v>
      </c>
      <c r="H131">
        <f t="shared" ref="H131:H194" si="5">E131-G131</f>
        <v>3.5807200358524069E-4</v>
      </c>
    </row>
    <row r="132" spans="1:8" x14ac:dyDescent="0.3">
      <c r="A132">
        <v>51</v>
      </c>
      <c r="B132">
        <v>6</v>
      </c>
      <c r="C132" s="1">
        <v>44240.791666666664</v>
      </c>
      <c r="D132">
        <v>1613260800</v>
      </c>
      <c r="E132">
        <v>-6.4392250129999995E-2</v>
      </c>
      <c r="F132">
        <v>1.8937210400000001E-2</v>
      </c>
      <c r="G132">
        <f t="shared" si="4"/>
        <v>1.7842216643376929E-2</v>
      </c>
      <c r="H132">
        <f t="shared" si="5"/>
        <v>-8.2234466773376924E-2</v>
      </c>
    </row>
    <row r="133" spans="1:8" x14ac:dyDescent="0.3">
      <c r="A133">
        <v>51</v>
      </c>
      <c r="B133">
        <v>6</v>
      </c>
      <c r="C133" s="1">
        <v>44241.791666666664</v>
      </c>
      <c r="D133">
        <v>1613347200</v>
      </c>
      <c r="E133">
        <v>-7.4941079889999998E-2</v>
      </c>
      <c r="F133">
        <v>-6.5175371899999996E-3</v>
      </c>
      <c r="G133">
        <f t="shared" si="4"/>
        <v>-8.9169457628076425E-3</v>
      </c>
      <c r="H133">
        <f t="shared" si="5"/>
        <v>-6.6024134127192352E-2</v>
      </c>
    </row>
    <row r="134" spans="1:8" x14ac:dyDescent="0.3">
      <c r="A134">
        <v>51</v>
      </c>
      <c r="B134">
        <v>6</v>
      </c>
      <c r="C134" s="1">
        <v>44242.791666666664</v>
      </c>
      <c r="D134">
        <v>1613433600</v>
      </c>
      <c r="E134">
        <v>0.16408553515999999</v>
      </c>
      <c r="F134">
        <v>1.7366522950000001E-2</v>
      </c>
      <c r="G134">
        <f t="shared" si="4"/>
        <v>1.6191040161846321E-2</v>
      </c>
      <c r="H134">
        <f t="shared" si="5"/>
        <v>0.14789449499815366</v>
      </c>
    </row>
    <row r="135" spans="1:8" x14ac:dyDescent="0.3">
      <c r="A135">
        <v>51</v>
      </c>
      <c r="B135">
        <v>6</v>
      </c>
      <c r="C135" s="1">
        <v>44243.791666666664</v>
      </c>
      <c r="D135">
        <v>1613520000</v>
      </c>
      <c r="E135">
        <v>1.6992499689999999E-2</v>
      </c>
      <c r="F135">
        <v>4.1604011769999998E-2</v>
      </c>
      <c r="G135">
        <f t="shared" si="4"/>
        <v>4.1670566028653891E-2</v>
      </c>
      <c r="H135">
        <f t="shared" si="5"/>
        <v>-2.4678066338653892E-2</v>
      </c>
    </row>
    <row r="136" spans="1:8" x14ac:dyDescent="0.3">
      <c r="A136">
        <v>51</v>
      </c>
      <c r="B136">
        <v>6</v>
      </c>
      <c r="C136" s="1">
        <v>44244.791666666664</v>
      </c>
      <c r="D136">
        <v>1613606400</v>
      </c>
      <c r="E136">
        <v>7.3242093039999998E-2</v>
      </c>
      <c r="F136">
        <v>2.120346587E-2</v>
      </c>
      <c r="G136">
        <f t="shared" si="4"/>
        <v>2.0224605153073172E-2</v>
      </c>
      <c r="H136">
        <f t="shared" si="5"/>
        <v>5.3017487886926826E-2</v>
      </c>
    </row>
    <row r="137" spans="1:8" x14ac:dyDescent="0.3">
      <c r="A137">
        <v>51</v>
      </c>
      <c r="B137">
        <v>6</v>
      </c>
      <c r="C137" s="1">
        <v>44245.791666666664</v>
      </c>
      <c r="D137">
        <v>1613692800</v>
      </c>
      <c r="E137">
        <v>0.30386391799000001</v>
      </c>
      <c r="F137">
        <v>3.6090724009999998E-2</v>
      </c>
      <c r="G137">
        <f t="shared" si="4"/>
        <v>3.5874752809911641E-2</v>
      </c>
      <c r="H137">
        <f t="shared" si="5"/>
        <v>0.26798916518008836</v>
      </c>
    </row>
    <row r="138" spans="1:8" x14ac:dyDescent="0.3">
      <c r="A138">
        <v>51</v>
      </c>
      <c r="B138">
        <v>6</v>
      </c>
      <c r="C138" s="1">
        <v>44246.791666666664</v>
      </c>
      <c r="D138">
        <v>1613779200</v>
      </c>
      <c r="E138">
        <v>8.7382499299999999E-2</v>
      </c>
      <c r="F138">
        <v>4.0974337850000001E-2</v>
      </c>
      <c r="G138">
        <f t="shared" si="4"/>
        <v>4.1008624808115603E-2</v>
      </c>
      <c r="H138">
        <f t="shared" si="5"/>
        <v>4.6373874491884397E-2</v>
      </c>
    </row>
    <row r="139" spans="1:8" x14ac:dyDescent="0.3">
      <c r="A139">
        <v>51</v>
      </c>
      <c r="B139">
        <v>6</v>
      </c>
      <c r="C139" s="1">
        <v>44247.791666666664</v>
      </c>
      <c r="D139">
        <v>1613865600</v>
      </c>
      <c r="E139">
        <v>-9.4916493190000006E-2</v>
      </c>
      <c r="F139">
        <v>1.7174819639999998E-2</v>
      </c>
      <c r="G139">
        <f t="shared" si="4"/>
        <v>1.5989513119083247E-2</v>
      </c>
      <c r="H139">
        <f t="shared" si="5"/>
        <v>-0.11090600630908326</v>
      </c>
    </row>
    <row r="140" spans="1:8" x14ac:dyDescent="0.3">
      <c r="A140">
        <v>51</v>
      </c>
      <c r="B140">
        <v>6</v>
      </c>
      <c r="C140" s="1">
        <v>44248.791666666664</v>
      </c>
      <c r="D140">
        <v>1613952000</v>
      </c>
      <c r="E140">
        <v>-9.9304726450000005E-2</v>
      </c>
      <c r="F140">
        <v>-5.0520914649999998E-2</v>
      </c>
      <c r="G140">
        <f t="shared" si="4"/>
        <v>-5.5175252576086145E-2</v>
      </c>
      <c r="H140">
        <f t="shared" si="5"/>
        <v>-4.412947387391386E-2</v>
      </c>
    </row>
    <row r="141" spans="1:8" x14ac:dyDescent="0.3">
      <c r="A141">
        <v>51</v>
      </c>
      <c r="B141">
        <v>6</v>
      </c>
      <c r="C141" s="1">
        <v>44249.791666666664</v>
      </c>
      <c r="D141">
        <v>1614038400</v>
      </c>
      <c r="E141">
        <v>-8.0058479530000004E-2</v>
      </c>
      <c r="F141">
        <v>-6.3500619800000005E-2</v>
      </c>
      <c r="G141">
        <f t="shared" si="4"/>
        <v>-6.8820095718419599E-2</v>
      </c>
      <c r="H141">
        <f t="shared" si="5"/>
        <v>-1.1238383811580405E-2</v>
      </c>
    </row>
    <row r="142" spans="1:8" x14ac:dyDescent="0.3">
      <c r="A142">
        <v>51</v>
      </c>
      <c r="B142">
        <v>6</v>
      </c>
      <c r="C142" s="1">
        <v>44250.791666666664</v>
      </c>
      <c r="D142">
        <v>1614124800</v>
      </c>
      <c r="E142">
        <v>-2.1570995690000001E-2</v>
      </c>
      <c r="F142">
        <v>-2.5058089259999999E-2</v>
      </c>
      <c r="G142">
        <f t="shared" si="4"/>
        <v>-2.8407598427395764E-2</v>
      </c>
      <c r="H142">
        <f t="shared" si="5"/>
        <v>6.8366027373957632E-3</v>
      </c>
    </row>
    <row r="143" spans="1:8" x14ac:dyDescent="0.3">
      <c r="A143">
        <v>51</v>
      </c>
      <c r="B143">
        <v>6</v>
      </c>
      <c r="C143" s="1">
        <v>44251.791666666664</v>
      </c>
      <c r="D143">
        <v>1614211200</v>
      </c>
      <c r="E143">
        <v>-1.6848944229999999E-2</v>
      </c>
      <c r="F143">
        <v>-7.3639257000000001E-3</v>
      </c>
      <c r="G143">
        <f t="shared" si="4"/>
        <v>-9.8067069956676474E-3</v>
      </c>
      <c r="H143">
        <f t="shared" si="5"/>
        <v>-7.0422372343323519E-3</v>
      </c>
    </row>
    <row r="144" spans="1:8" x14ac:dyDescent="0.3">
      <c r="A144">
        <v>51</v>
      </c>
      <c r="B144">
        <v>6</v>
      </c>
      <c r="C144" s="1">
        <v>44252.791666666664</v>
      </c>
      <c r="D144">
        <v>1614297600</v>
      </c>
      <c r="E144">
        <v>-7.4410203310000006E-2</v>
      </c>
      <c r="F144">
        <v>-4.9075551160000001E-2</v>
      </c>
      <c r="G144">
        <f t="shared" si="4"/>
        <v>-5.3655822213316655E-2</v>
      </c>
      <c r="H144">
        <f t="shared" si="5"/>
        <v>-2.0754381096683351E-2</v>
      </c>
    </row>
    <row r="145" spans="1:8" x14ac:dyDescent="0.3">
      <c r="A145">
        <v>51</v>
      </c>
      <c r="B145">
        <v>6</v>
      </c>
      <c r="C145" s="1">
        <v>44253.791666666664</v>
      </c>
      <c r="D145">
        <v>1614384000</v>
      </c>
      <c r="E145">
        <v>1.0447654630000001E-2</v>
      </c>
      <c r="F145">
        <v>-4.9643896000000005E-4</v>
      </c>
      <c r="G145">
        <f t="shared" si="4"/>
        <v>-2.5872996003190032E-3</v>
      </c>
      <c r="H145">
        <f t="shared" si="5"/>
        <v>1.3034954230319005E-2</v>
      </c>
    </row>
    <row r="146" spans="1:8" x14ac:dyDescent="0.3">
      <c r="A146">
        <v>51</v>
      </c>
      <c r="B146">
        <v>6</v>
      </c>
      <c r="C146" s="1">
        <v>44254.791666666664</v>
      </c>
      <c r="D146">
        <v>1614470400</v>
      </c>
      <c r="E146">
        <v>-3.4928635350000001E-2</v>
      </c>
      <c r="F146">
        <v>-2.6026935259999998E-2</v>
      </c>
      <c r="G146">
        <f t="shared" si="4"/>
        <v>-2.9426092418307195E-2</v>
      </c>
      <c r="H146">
        <f t="shared" si="5"/>
        <v>-5.5025429316928054E-3</v>
      </c>
    </row>
    <row r="147" spans="1:8" x14ac:dyDescent="0.3">
      <c r="A147">
        <v>51</v>
      </c>
      <c r="B147">
        <v>6</v>
      </c>
      <c r="C147" s="1">
        <v>44255.791666666664</v>
      </c>
      <c r="D147">
        <v>1614556800</v>
      </c>
      <c r="E147">
        <v>8.2098840749999999E-2</v>
      </c>
      <c r="F147">
        <v>4.7873332429999998E-2</v>
      </c>
      <c r="G147">
        <f t="shared" si="4"/>
        <v>4.8261154645737415E-2</v>
      </c>
      <c r="H147">
        <f t="shared" si="5"/>
        <v>3.3837686104262583E-2</v>
      </c>
    </row>
    <row r="148" spans="1:8" x14ac:dyDescent="0.3">
      <c r="A148">
        <v>51</v>
      </c>
      <c r="B148">
        <v>6</v>
      </c>
      <c r="C148" s="1">
        <v>44256.791666666664</v>
      </c>
      <c r="D148">
        <v>1614643200</v>
      </c>
      <c r="E148">
        <v>1.1231647080000001E-2</v>
      </c>
      <c r="F148">
        <v>3.0197488410000001E-2</v>
      </c>
      <c r="G148">
        <f t="shared" si="4"/>
        <v>2.9679521528959526E-2</v>
      </c>
      <c r="H148">
        <f t="shared" si="5"/>
        <v>-1.8447874448959525E-2</v>
      </c>
    </row>
    <row r="149" spans="1:8" x14ac:dyDescent="0.3">
      <c r="A149">
        <v>51</v>
      </c>
      <c r="B149">
        <v>6</v>
      </c>
      <c r="C149" s="1">
        <v>44257.791666666664</v>
      </c>
      <c r="D149">
        <v>1614729600</v>
      </c>
      <c r="E149">
        <v>-2.9663001500000001E-3</v>
      </c>
      <c r="F149">
        <v>2.157812773E-2</v>
      </c>
      <c r="G149">
        <f t="shared" si="4"/>
        <v>2.0618466358087902E-2</v>
      </c>
      <c r="H149">
        <f t="shared" si="5"/>
        <v>-2.3584766508087902E-2</v>
      </c>
    </row>
    <row r="150" spans="1:8" x14ac:dyDescent="0.3">
      <c r="A150">
        <v>51</v>
      </c>
      <c r="B150">
        <v>6</v>
      </c>
      <c r="C150" s="1">
        <v>44258.791666666664</v>
      </c>
      <c r="D150">
        <v>1614816000</v>
      </c>
      <c r="E150">
        <v>-3.1003936999999999E-2</v>
      </c>
      <c r="F150">
        <v>-8.2665660700000001E-3</v>
      </c>
      <c r="G150">
        <f t="shared" si="4"/>
        <v>-1.0755602684764855E-2</v>
      </c>
      <c r="H150">
        <f t="shared" si="5"/>
        <v>-2.0248334315235143E-2</v>
      </c>
    </row>
    <row r="151" spans="1:8" x14ac:dyDescent="0.3">
      <c r="A151">
        <v>51</v>
      </c>
      <c r="B151">
        <v>6</v>
      </c>
      <c r="C151" s="1">
        <v>44259.791666666664</v>
      </c>
      <c r="D151">
        <v>1614902400</v>
      </c>
      <c r="E151">
        <v>-4.0191144550000002E-2</v>
      </c>
      <c r="F151">
        <v>-2.6284849289999999E-2</v>
      </c>
      <c r="G151">
        <f t="shared" si="4"/>
        <v>-2.96972231137188E-2</v>
      </c>
      <c r="H151">
        <f t="shared" si="5"/>
        <v>-1.0493921436281202E-2</v>
      </c>
    </row>
    <row r="152" spans="1:8" x14ac:dyDescent="0.3">
      <c r="A152">
        <v>51</v>
      </c>
      <c r="B152">
        <v>6</v>
      </c>
      <c r="C152" s="1">
        <v>44260.791666666664</v>
      </c>
      <c r="D152">
        <v>1614988800</v>
      </c>
      <c r="E152">
        <v>1.7028645639999999E-2</v>
      </c>
      <c r="F152">
        <v>5.85530281E-3</v>
      </c>
      <c r="G152">
        <f t="shared" si="4"/>
        <v>4.0899337521086822E-3</v>
      </c>
      <c r="H152">
        <f t="shared" si="5"/>
        <v>1.2938711887891318E-2</v>
      </c>
    </row>
    <row r="153" spans="1:8" x14ac:dyDescent="0.3">
      <c r="A153">
        <v>51</v>
      </c>
      <c r="B153">
        <v>6</v>
      </c>
      <c r="C153" s="1">
        <v>44261.791666666664</v>
      </c>
      <c r="D153">
        <v>1615075200</v>
      </c>
      <c r="E153">
        <v>6.2764573719999994E-2</v>
      </c>
      <c r="F153">
        <v>3.2451729800000002E-2</v>
      </c>
      <c r="G153">
        <f t="shared" si="4"/>
        <v>3.2049280303603628E-2</v>
      </c>
      <c r="H153">
        <f t="shared" si="5"/>
        <v>3.0715293416396366E-2</v>
      </c>
    </row>
    <row r="154" spans="1:8" x14ac:dyDescent="0.3">
      <c r="A154">
        <v>51</v>
      </c>
      <c r="B154">
        <v>6</v>
      </c>
      <c r="C154" s="1">
        <v>44262.791666666664</v>
      </c>
      <c r="D154">
        <v>1615161600</v>
      </c>
      <c r="E154">
        <v>6.5600035599999995E-2</v>
      </c>
      <c r="F154">
        <v>2.4407552119999999E-2</v>
      </c>
      <c r="G154">
        <f t="shared" si="4"/>
        <v>2.3592883075453971E-2</v>
      </c>
      <c r="H154">
        <f t="shared" si="5"/>
        <v>4.2007152524546024E-2</v>
      </c>
    </row>
    <row r="155" spans="1:8" x14ac:dyDescent="0.3">
      <c r="A155">
        <v>51</v>
      </c>
      <c r="B155">
        <v>6</v>
      </c>
      <c r="C155" s="1">
        <v>44263.791666666664</v>
      </c>
      <c r="D155">
        <v>1615248000</v>
      </c>
      <c r="E155">
        <v>6.7283396319999994E-2</v>
      </c>
      <c r="F155">
        <v>4.3703170630000003E-2</v>
      </c>
      <c r="G155">
        <f t="shared" si="4"/>
        <v>4.3877295152661734E-2</v>
      </c>
      <c r="H155">
        <f t="shared" si="5"/>
        <v>2.340610116733826E-2</v>
      </c>
    </row>
    <row r="156" spans="1:8" x14ac:dyDescent="0.3">
      <c r="A156">
        <v>51</v>
      </c>
      <c r="B156">
        <v>6</v>
      </c>
      <c r="C156" s="1">
        <v>44264.791666666664</v>
      </c>
      <c r="D156">
        <v>1615334400</v>
      </c>
      <c r="E156">
        <v>4.4219217700000001E-3</v>
      </c>
      <c r="F156">
        <v>3.329532181E-2</v>
      </c>
      <c r="G156">
        <f t="shared" si="4"/>
        <v>3.2936101731328875E-2</v>
      </c>
      <c r="H156">
        <f t="shared" si="5"/>
        <v>-2.8514179961328875E-2</v>
      </c>
    </row>
    <row r="157" spans="1:8" x14ac:dyDescent="0.3">
      <c r="A157">
        <v>51</v>
      </c>
      <c r="B157">
        <v>6</v>
      </c>
      <c r="C157" s="1">
        <v>44265.791666666664</v>
      </c>
      <c r="D157">
        <v>1615420800</v>
      </c>
      <c r="E157">
        <v>-2.2869387349999999E-2</v>
      </c>
      <c r="F157">
        <v>2.1970449749999999E-2</v>
      </c>
      <c r="G157">
        <f t="shared" si="4"/>
        <v>2.103089270848026E-2</v>
      </c>
      <c r="H157">
        <f t="shared" si="5"/>
        <v>-4.3900280058480262E-2</v>
      </c>
    </row>
    <row r="158" spans="1:8" x14ac:dyDescent="0.3">
      <c r="A158">
        <v>51</v>
      </c>
      <c r="B158">
        <v>6</v>
      </c>
      <c r="C158" s="1">
        <v>44266.791666666664</v>
      </c>
      <c r="D158">
        <v>1615507200</v>
      </c>
      <c r="E158">
        <v>-4.6948824780000002E-2</v>
      </c>
      <c r="F158">
        <v>9.1190112699999996E-3</v>
      </c>
      <c r="G158">
        <f t="shared" si="4"/>
        <v>7.520889192495296E-3</v>
      </c>
      <c r="H158">
        <f t="shared" si="5"/>
        <v>-5.4469713972495296E-2</v>
      </c>
    </row>
    <row r="159" spans="1:8" x14ac:dyDescent="0.3">
      <c r="A159">
        <v>51</v>
      </c>
      <c r="B159">
        <v>6</v>
      </c>
      <c r="C159" s="1">
        <v>44267.791666666664</v>
      </c>
      <c r="D159">
        <v>1615593600</v>
      </c>
      <c r="E159">
        <v>-1.826130611E-2</v>
      </c>
      <c r="F159">
        <v>3.5542950669999997E-2</v>
      </c>
      <c r="G159">
        <f t="shared" si="4"/>
        <v>3.5298909120438302E-2</v>
      </c>
      <c r="H159">
        <f t="shared" si="5"/>
        <v>-5.3560215230438302E-2</v>
      </c>
    </row>
    <row r="160" spans="1:8" x14ac:dyDescent="0.3">
      <c r="A160">
        <v>51</v>
      </c>
      <c r="B160">
        <v>6</v>
      </c>
      <c r="C160" s="1">
        <v>44268.791666666664</v>
      </c>
      <c r="D160">
        <v>1615680000</v>
      </c>
      <c r="E160">
        <v>-1.7386487110000001E-2</v>
      </c>
      <c r="F160">
        <v>1.9099000200000001E-2</v>
      </c>
      <c r="G160">
        <f t="shared" si="4"/>
        <v>1.8012297274448082E-2</v>
      </c>
      <c r="H160">
        <f t="shared" si="5"/>
        <v>-3.5398784384448087E-2</v>
      </c>
    </row>
    <row r="161" spans="1:8" x14ac:dyDescent="0.3">
      <c r="A161">
        <v>51</v>
      </c>
      <c r="B161">
        <v>6</v>
      </c>
      <c r="C161" s="1">
        <v>44269.833333333336</v>
      </c>
      <c r="D161">
        <v>1615766400</v>
      </c>
      <c r="E161">
        <v>-5.1954810589999997E-2</v>
      </c>
      <c r="F161">
        <v>-4.5709624980000002E-2</v>
      </c>
      <c r="G161">
        <f t="shared" si="4"/>
        <v>-5.0117410960979873E-2</v>
      </c>
      <c r="H161">
        <f t="shared" si="5"/>
        <v>-1.8373996290201242E-3</v>
      </c>
    </row>
    <row r="162" spans="1:8" x14ac:dyDescent="0.3">
      <c r="A162">
        <v>51</v>
      </c>
      <c r="B162">
        <v>6</v>
      </c>
      <c r="C162" s="1">
        <v>44270.833333333336</v>
      </c>
      <c r="D162">
        <v>1615852800</v>
      </c>
      <c r="E162">
        <v>-1.143615196E-2</v>
      </c>
      <c r="F162">
        <v>-3.0597977790000001E-2</v>
      </c>
      <c r="G162">
        <f t="shared" si="4"/>
        <v>-3.4231375558254722E-2</v>
      </c>
      <c r="H162">
        <f t="shared" si="5"/>
        <v>2.279522359825472E-2</v>
      </c>
    </row>
    <row r="163" spans="1:8" x14ac:dyDescent="0.3">
      <c r="A163">
        <v>51</v>
      </c>
      <c r="B163">
        <v>6</v>
      </c>
      <c r="C163" s="1">
        <v>44271.833333333336</v>
      </c>
      <c r="D163">
        <v>1615939200</v>
      </c>
      <c r="E163">
        <v>3.5168089499999998E-3</v>
      </c>
      <c r="F163">
        <v>2.800035322E-2</v>
      </c>
      <c r="G163">
        <f t="shared" si="4"/>
        <v>2.7369795330745308E-2</v>
      </c>
      <c r="H163">
        <f t="shared" si="5"/>
        <v>-2.385298638074531E-2</v>
      </c>
    </row>
    <row r="164" spans="1:8" x14ac:dyDescent="0.3">
      <c r="A164">
        <v>51</v>
      </c>
      <c r="B164">
        <v>6</v>
      </c>
      <c r="C164" s="1">
        <v>44272.833333333336</v>
      </c>
      <c r="D164">
        <v>1616025600</v>
      </c>
      <c r="E164">
        <v>3.0917852110000001E-2</v>
      </c>
      <c r="F164">
        <v>2.0448791680000002E-2</v>
      </c>
      <c r="G164">
        <f t="shared" si="4"/>
        <v>1.9431258091093299E-2</v>
      </c>
      <c r="H164">
        <f t="shared" si="5"/>
        <v>1.1486594018906702E-2</v>
      </c>
    </row>
    <row r="165" spans="1:8" x14ac:dyDescent="0.3">
      <c r="A165">
        <v>51</v>
      </c>
      <c r="B165">
        <v>6</v>
      </c>
      <c r="C165" s="1">
        <v>44273.833333333336</v>
      </c>
      <c r="D165">
        <v>1616112000</v>
      </c>
      <c r="E165">
        <v>-1.6191796750000001E-2</v>
      </c>
      <c r="F165">
        <v>-9.6720695700000005E-3</v>
      </c>
      <c r="G165">
        <f t="shared" si="4"/>
        <v>-1.2233130453837532E-2</v>
      </c>
      <c r="H165">
        <f t="shared" si="5"/>
        <v>-3.9586662961624691E-3</v>
      </c>
    </row>
    <row r="166" spans="1:8" x14ac:dyDescent="0.3">
      <c r="A166">
        <v>51</v>
      </c>
      <c r="B166">
        <v>6</v>
      </c>
      <c r="C166" s="1">
        <v>44274.833333333336</v>
      </c>
      <c r="D166">
        <v>1616198400</v>
      </c>
      <c r="E166">
        <v>8.4110024999999998E-4</v>
      </c>
      <c r="F166">
        <v>1.0773158580000001E-2</v>
      </c>
      <c r="G166">
        <f t="shared" si="4"/>
        <v>9.2598023895537687E-3</v>
      </c>
      <c r="H166">
        <f t="shared" si="5"/>
        <v>-8.418702139553768E-3</v>
      </c>
    </row>
    <row r="167" spans="1:8" x14ac:dyDescent="0.3">
      <c r="A167">
        <v>51</v>
      </c>
      <c r="B167">
        <v>6</v>
      </c>
      <c r="C167" s="1">
        <v>44275.833333333336</v>
      </c>
      <c r="D167">
        <v>1616284800</v>
      </c>
      <c r="E167">
        <v>-2.9163922129999999E-2</v>
      </c>
      <c r="F167">
        <v>-1.8019741629999999E-2</v>
      </c>
      <c r="G167">
        <f t="shared" si="4"/>
        <v>-2.1008574467859645E-2</v>
      </c>
      <c r="H167">
        <f t="shared" si="5"/>
        <v>-8.1553476621403533E-3</v>
      </c>
    </row>
    <row r="168" spans="1:8" x14ac:dyDescent="0.3">
      <c r="A168">
        <v>51</v>
      </c>
      <c r="B168">
        <v>6</v>
      </c>
      <c r="C168" s="1">
        <v>44276.833333333336</v>
      </c>
      <c r="D168">
        <v>1616371200</v>
      </c>
      <c r="E168">
        <v>-2.2834148280000001E-2</v>
      </c>
      <c r="F168">
        <v>-2.6280497390000001E-2</v>
      </c>
      <c r="G168">
        <f t="shared" si="4"/>
        <v>-2.9692648202949652E-2</v>
      </c>
      <c r="H168">
        <f t="shared" si="5"/>
        <v>6.8584999229496513E-3</v>
      </c>
    </row>
    <row r="169" spans="1:8" x14ac:dyDescent="0.3">
      <c r="A169">
        <v>51</v>
      </c>
      <c r="B169">
        <v>6</v>
      </c>
      <c r="C169" s="1">
        <v>44277.833333333336</v>
      </c>
      <c r="D169">
        <v>1616457600</v>
      </c>
      <c r="E169">
        <v>-5.5426532899999999E-2</v>
      </c>
      <c r="F169">
        <v>-2.831903128E-2</v>
      </c>
      <c r="G169">
        <f t="shared" si="4"/>
        <v>-3.183564566305612E-2</v>
      </c>
      <c r="H169">
        <f t="shared" si="5"/>
        <v>-2.3590887236943879E-2</v>
      </c>
    </row>
    <row r="170" spans="1:8" x14ac:dyDescent="0.3">
      <c r="A170">
        <v>51</v>
      </c>
      <c r="B170">
        <v>6</v>
      </c>
      <c r="C170" s="1">
        <v>44278.833333333336</v>
      </c>
      <c r="D170">
        <v>1616544000</v>
      </c>
      <c r="E170">
        <v>-6.1365710230000002E-2</v>
      </c>
      <c r="F170">
        <v>-8.3832673600000001E-3</v>
      </c>
      <c r="G170">
        <f t="shared" si="4"/>
        <v>-1.0878284269450773E-2</v>
      </c>
      <c r="H170">
        <f t="shared" si="5"/>
        <v>-5.0487425960549226E-2</v>
      </c>
    </row>
    <row r="171" spans="1:8" x14ac:dyDescent="0.3">
      <c r="A171">
        <v>51</v>
      </c>
      <c r="B171">
        <v>6</v>
      </c>
      <c r="C171" s="1">
        <v>44279.833333333336</v>
      </c>
      <c r="D171">
        <v>1616630400</v>
      </c>
      <c r="E171">
        <v>-7.5423293990000001E-2</v>
      </c>
      <c r="F171">
        <v>-3.8820339680000003E-2</v>
      </c>
      <c r="G171">
        <f t="shared" si="4"/>
        <v>-4.2875087950176846E-2</v>
      </c>
      <c r="H171">
        <f t="shared" si="5"/>
        <v>-3.2548206039823155E-2</v>
      </c>
    </row>
    <row r="172" spans="1:8" x14ac:dyDescent="0.3">
      <c r="A172">
        <v>51</v>
      </c>
      <c r="B172">
        <v>6</v>
      </c>
      <c r="C172" s="1">
        <v>44280.833333333336</v>
      </c>
      <c r="D172">
        <v>1616716800</v>
      </c>
      <c r="E172">
        <v>5.8473041640000001E-2</v>
      </c>
      <c r="F172">
        <v>2.723262026E-2</v>
      </c>
      <c r="G172">
        <f t="shared" si="4"/>
        <v>2.6562720309137491E-2</v>
      </c>
      <c r="H172">
        <f t="shared" si="5"/>
        <v>3.1910321330862509E-2</v>
      </c>
    </row>
    <row r="173" spans="1:8" x14ac:dyDescent="0.3">
      <c r="A173">
        <v>51</v>
      </c>
      <c r="B173">
        <v>6</v>
      </c>
      <c r="C173" s="1">
        <v>44281.833333333336</v>
      </c>
      <c r="D173">
        <v>1616803200</v>
      </c>
      <c r="E173">
        <v>5.9630242819999998E-2</v>
      </c>
      <c r="F173">
        <v>4.1242510099999997E-2</v>
      </c>
      <c r="G173">
        <f t="shared" si="4"/>
        <v>4.1290539400480324E-2</v>
      </c>
      <c r="H173">
        <f t="shared" si="5"/>
        <v>1.8339703419519675E-2</v>
      </c>
    </row>
    <row r="174" spans="1:8" x14ac:dyDescent="0.3">
      <c r="A174">
        <v>51</v>
      </c>
      <c r="B174">
        <v>6</v>
      </c>
      <c r="C174" s="1">
        <v>44282.833333333336</v>
      </c>
      <c r="D174">
        <v>1616889600</v>
      </c>
      <c r="E174">
        <v>4.1925991510000003E-2</v>
      </c>
      <c r="F174">
        <v>6.2290721E-3</v>
      </c>
      <c r="G174">
        <f t="shared" si="4"/>
        <v>4.4828566478549957E-3</v>
      </c>
      <c r="H174">
        <f t="shared" si="5"/>
        <v>3.7443134862145011E-2</v>
      </c>
    </row>
    <row r="175" spans="1:8" x14ac:dyDescent="0.3">
      <c r="A175">
        <v>51</v>
      </c>
      <c r="B175">
        <v>6</v>
      </c>
      <c r="C175" s="1">
        <v>44283.833333333336</v>
      </c>
      <c r="D175">
        <v>1616976000</v>
      </c>
      <c r="E175">
        <v>4.7736872360000002E-2</v>
      </c>
      <c r="F175">
        <v>1.6917287829999999E-2</v>
      </c>
      <c r="G175">
        <f t="shared" si="4"/>
        <v>1.5718784230329467E-2</v>
      </c>
      <c r="H175">
        <f t="shared" si="5"/>
        <v>3.2018088129670538E-2</v>
      </c>
    </row>
    <row r="176" spans="1:8" x14ac:dyDescent="0.3">
      <c r="A176">
        <v>51</v>
      </c>
      <c r="B176">
        <v>6</v>
      </c>
      <c r="C176" s="1">
        <v>44284.833333333336</v>
      </c>
      <c r="D176">
        <v>1617062400</v>
      </c>
      <c r="E176">
        <v>3.5018248609999997E-2</v>
      </c>
      <c r="F176">
        <v>2.6921670419999998E-2</v>
      </c>
      <c r="G176">
        <f t="shared" si="4"/>
        <v>2.6235836012236977E-2</v>
      </c>
      <c r="H176">
        <f t="shared" si="5"/>
        <v>8.7824125977630195E-3</v>
      </c>
    </row>
    <row r="177" spans="1:8" x14ac:dyDescent="0.3">
      <c r="A177">
        <v>51</v>
      </c>
      <c r="B177">
        <v>6</v>
      </c>
      <c r="C177" s="1">
        <v>44285.833333333336</v>
      </c>
      <c r="D177">
        <v>1617148800</v>
      </c>
      <c r="E177">
        <v>-4.3282859710000003E-2</v>
      </c>
      <c r="F177">
        <v>6.2825362899999997E-3</v>
      </c>
      <c r="G177">
        <f t="shared" si="4"/>
        <v>4.5390605814460382E-3</v>
      </c>
      <c r="H177">
        <f t="shared" si="5"/>
        <v>-4.7821920291446038E-2</v>
      </c>
    </row>
    <row r="178" spans="1:8" x14ac:dyDescent="0.3">
      <c r="A178">
        <v>51</v>
      </c>
      <c r="B178">
        <v>6</v>
      </c>
      <c r="C178" s="1">
        <v>44286.833333333336</v>
      </c>
      <c r="D178">
        <v>1617235200</v>
      </c>
      <c r="E178">
        <v>5.5647900499999998E-3</v>
      </c>
      <c r="F178">
        <v>2.8650612700000001E-3</v>
      </c>
      <c r="G178">
        <f t="shared" si="4"/>
        <v>9.4645889659629836E-4</v>
      </c>
      <c r="H178">
        <f t="shared" si="5"/>
        <v>4.618331153403701E-3</v>
      </c>
    </row>
    <row r="179" spans="1:8" x14ac:dyDescent="0.3">
      <c r="A179">
        <v>51</v>
      </c>
      <c r="B179">
        <v>6</v>
      </c>
      <c r="C179" s="1">
        <v>44287.833333333336</v>
      </c>
      <c r="D179">
        <v>1617321600</v>
      </c>
      <c r="E179">
        <v>3.4737195149999997E-2</v>
      </c>
      <c r="F179">
        <v>5.4185172200000003E-3</v>
      </c>
      <c r="G179">
        <f t="shared" si="4"/>
        <v>3.6307653200444486E-3</v>
      </c>
      <c r="H179">
        <f t="shared" si="5"/>
        <v>3.1106429829955547E-2</v>
      </c>
    </row>
    <row r="180" spans="1:8" x14ac:dyDescent="0.3">
      <c r="A180">
        <v>51</v>
      </c>
      <c r="B180">
        <v>6</v>
      </c>
      <c r="C180" s="1">
        <v>44288.833333333336</v>
      </c>
      <c r="D180">
        <v>1617408000</v>
      </c>
      <c r="E180">
        <v>-1.6623448780000001E-2</v>
      </c>
      <c r="F180">
        <v>-1.453838224E-2</v>
      </c>
      <c r="G180">
        <f t="shared" si="4"/>
        <v>-1.734881469291286E-2</v>
      </c>
      <c r="H180">
        <f t="shared" si="5"/>
        <v>7.2536591291285854E-4</v>
      </c>
    </row>
    <row r="181" spans="1:8" x14ac:dyDescent="0.3">
      <c r="A181">
        <v>51</v>
      </c>
      <c r="B181">
        <v>6</v>
      </c>
      <c r="C181" s="1">
        <v>44289.833333333336</v>
      </c>
      <c r="D181">
        <v>1617494400</v>
      </c>
      <c r="E181">
        <v>-1.7234072600000001E-2</v>
      </c>
      <c r="F181">
        <v>-1.066102138E-2</v>
      </c>
      <c r="G181">
        <f t="shared" si="4"/>
        <v>-1.327276056614226E-2</v>
      </c>
      <c r="H181">
        <f t="shared" si="5"/>
        <v>-3.9613120338577411E-3</v>
      </c>
    </row>
    <row r="182" spans="1:8" x14ac:dyDescent="0.3">
      <c r="A182">
        <v>51</v>
      </c>
      <c r="B182">
        <v>6</v>
      </c>
      <c r="C182" s="1">
        <v>44290.833333333336</v>
      </c>
      <c r="D182">
        <v>1617580800</v>
      </c>
      <c r="E182">
        <v>1.063676872E-2</v>
      </c>
      <c r="F182">
        <v>1.354968137E-2</v>
      </c>
      <c r="G182">
        <f t="shared" si="4"/>
        <v>1.2178606592950024E-2</v>
      </c>
      <c r="H182">
        <f t="shared" si="5"/>
        <v>-1.5418378729500238E-3</v>
      </c>
    </row>
    <row r="183" spans="1:8" x14ac:dyDescent="0.3">
      <c r="A183">
        <v>51</v>
      </c>
      <c r="B183">
        <v>6</v>
      </c>
      <c r="C183" s="1">
        <v>44291.833333333336</v>
      </c>
      <c r="D183">
        <v>1617667200</v>
      </c>
      <c r="E183">
        <v>2.5672023889999999E-2</v>
      </c>
      <c r="F183">
        <v>2.3702155600000001E-3</v>
      </c>
      <c r="G183">
        <f t="shared" si="4"/>
        <v>4.262550849860919E-4</v>
      </c>
      <c r="H183">
        <f t="shared" si="5"/>
        <v>2.5245768805013908E-2</v>
      </c>
    </row>
    <row r="184" spans="1:8" x14ac:dyDescent="0.3">
      <c r="A184">
        <v>51</v>
      </c>
      <c r="B184">
        <v>6</v>
      </c>
      <c r="C184" s="1">
        <v>44292.833333333336</v>
      </c>
      <c r="D184">
        <v>1617753600</v>
      </c>
      <c r="E184">
        <v>-5.1607386349999999E-2</v>
      </c>
      <c r="F184">
        <v>-2.5452638999999999E-2</v>
      </c>
      <c r="G184">
        <f t="shared" si="4"/>
        <v>-2.8822366656098435E-2</v>
      </c>
      <c r="H184">
        <f t="shared" si="5"/>
        <v>-2.2785019693901565E-2</v>
      </c>
    </row>
    <row r="185" spans="1:8" x14ac:dyDescent="0.3">
      <c r="A185">
        <v>51</v>
      </c>
      <c r="B185">
        <v>6</v>
      </c>
      <c r="C185" s="1">
        <v>44293.833333333336</v>
      </c>
      <c r="D185">
        <v>1617840000</v>
      </c>
      <c r="E185">
        <v>-1.3232283839999999E-2</v>
      </c>
      <c r="F185">
        <v>-4.8090539999999998E-4</v>
      </c>
      <c r="G185">
        <f t="shared" si="4"/>
        <v>-2.5709700314118064E-3</v>
      </c>
      <c r="H185">
        <f t="shared" si="5"/>
        <v>-1.0661313808588193E-2</v>
      </c>
    </row>
    <row r="186" spans="1:8" x14ac:dyDescent="0.3">
      <c r="A186">
        <v>51</v>
      </c>
      <c r="B186">
        <v>6</v>
      </c>
      <c r="C186" s="1">
        <v>44294.833333333336</v>
      </c>
      <c r="D186">
        <v>1617926400</v>
      </c>
      <c r="E186">
        <v>2.9412491039999999E-2</v>
      </c>
      <c r="F186">
        <v>2.1141979580000001E-2</v>
      </c>
      <c r="G186">
        <f t="shared" si="4"/>
        <v>2.0159968031292792E-2</v>
      </c>
      <c r="H186">
        <f t="shared" si="5"/>
        <v>9.2525230087072072E-3</v>
      </c>
    </row>
    <row r="187" spans="1:8" x14ac:dyDescent="0.3">
      <c r="A187">
        <v>51</v>
      </c>
      <c r="B187">
        <v>6</v>
      </c>
      <c r="C187" s="1">
        <v>44295.833333333336</v>
      </c>
      <c r="D187">
        <v>1618012800</v>
      </c>
      <c r="E187">
        <v>2.307839938E-2</v>
      </c>
      <c r="F187">
        <v>1.826122984E-2</v>
      </c>
      <c r="G187">
        <f t="shared" si="4"/>
        <v>1.7131595824038309E-2</v>
      </c>
      <c r="H187">
        <f t="shared" si="5"/>
        <v>5.9468035559616904E-3</v>
      </c>
    </row>
    <row r="188" spans="1:8" x14ac:dyDescent="0.3">
      <c r="A188">
        <v>51</v>
      </c>
      <c r="B188">
        <v>6</v>
      </c>
      <c r="C188" s="1">
        <v>44296.833333333336</v>
      </c>
      <c r="D188">
        <v>1618099200</v>
      </c>
      <c r="E188">
        <v>-5.0649533300000001E-3</v>
      </c>
      <c r="F188">
        <v>1.111612543E-2</v>
      </c>
      <c r="G188">
        <f t="shared" si="4"/>
        <v>9.6203443908695827E-3</v>
      </c>
      <c r="H188">
        <f t="shared" si="5"/>
        <v>-1.4685297720869583E-2</v>
      </c>
    </row>
    <row r="189" spans="1:8" x14ac:dyDescent="0.3">
      <c r="A189">
        <v>51</v>
      </c>
      <c r="B189">
        <v>6</v>
      </c>
      <c r="C189" s="1">
        <v>44297.833333333336</v>
      </c>
      <c r="D189">
        <v>1618185600</v>
      </c>
      <c r="E189">
        <v>-2.2106999759999999E-2</v>
      </c>
      <c r="F189">
        <v>3.30417638E-3</v>
      </c>
      <c r="G189">
        <f t="shared" si="4"/>
        <v>1.4080762236569591E-3</v>
      </c>
      <c r="H189">
        <f t="shared" si="5"/>
        <v>-2.3515075983656958E-2</v>
      </c>
    </row>
    <row r="190" spans="1:8" x14ac:dyDescent="0.3">
      <c r="A190">
        <v>51</v>
      </c>
      <c r="B190">
        <v>6</v>
      </c>
      <c r="C190" s="1">
        <v>44298.833333333336</v>
      </c>
      <c r="D190">
        <v>1618272000</v>
      </c>
      <c r="E190">
        <v>-1.3400173519999999E-2</v>
      </c>
      <c r="F190">
        <v>2.748441833E-2</v>
      </c>
      <c r="G190">
        <f t="shared" si="4"/>
        <v>2.6827421635476349E-2</v>
      </c>
      <c r="H190">
        <f t="shared" si="5"/>
        <v>-4.0227595155476345E-2</v>
      </c>
    </row>
    <row r="191" spans="1:8" x14ac:dyDescent="0.3">
      <c r="A191">
        <v>51</v>
      </c>
      <c r="B191">
        <v>6</v>
      </c>
      <c r="C191" s="1">
        <v>44299.833333333336</v>
      </c>
      <c r="D191">
        <v>1618358400</v>
      </c>
      <c r="E191">
        <v>-1.4657025600000001E-3</v>
      </c>
      <c r="F191">
        <v>2.323265121E-2</v>
      </c>
      <c r="G191">
        <f t="shared" si="4"/>
        <v>2.2357775001775212E-2</v>
      </c>
      <c r="H191">
        <f t="shared" si="5"/>
        <v>-2.3823477561775212E-2</v>
      </c>
    </row>
    <row r="192" spans="1:8" x14ac:dyDescent="0.3">
      <c r="A192">
        <v>51</v>
      </c>
      <c r="B192">
        <v>6</v>
      </c>
      <c r="C192" s="1">
        <v>44300.833333333336</v>
      </c>
      <c r="D192">
        <v>1618444800</v>
      </c>
      <c r="E192">
        <v>4.479401115E-2</v>
      </c>
      <c r="F192">
        <v>-2.6412443899999998E-3</v>
      </c>
      <c r="G192">
        <f t="shared" si="4"/>
        <v>-4.8420144281958932E-3</v>
      </c>
      <c r="H192">
        <f t="shared" si="5"/>
        <v>4.9636025578195894E-2</v>
      </c>
    </row>
    <row r="193" spans="1:8" x14ac:dyDescent="0.3">
      <c r="A193">
        <v>51</v>
      </c>
      <c r="B193">
        <v>6</v>
      </c>
      <c r="C193" s="1">
        <v>44301.833333333336</v>
      </c>
      <c r="D193">
        <v>1618531200</v>
      </c>
      <c r="E193">
        <v>5.338703257E-2</v>
      </c>
      <c r="F193">
        <v>-1.4917757360000001E-2</v>
      </c>
      <c r="G193">
        <f t="shared" si="4"/>
        <v>-1.7747630686395108E-2</v>
      </c>
      <c r="H193">
        <f t="shared" si="5"/>
        <v>7.1134663256395114E-2</v>
      </c>
    </row>
    <row r="194" spans="1:8" x14ac:dyDescent="0.3">
      <c r="A194">
        <v>51</v>
      </c>
      <c r="B194">
        <v>6</v>
      </c>
      <c r="C194" s="1">
        <v>44302.833333333336</v>
      </c>
      <c r="D194">
        <v>1618617600</v>
      </c>
      <c r="E194">
        <v>1.380398781E-2</v>
      </c>
      <c r="F194">
        <v>-1.8325830049999998E-2</v>
      </c>
      <c r="G194">
        <f t="shared" si="4"/>
        <v>-2.1330348223913314E-2</v>
      </c>
      <c r="H194">
        <f t="shared" si="5"/>
        <v>3.5134336033913312E-2</v>
      </c>
    </row>
    <row r="195" spans="1:8" x14ac:dyDescent="0.3">
      <c r="A195">
        <v>51</v>
      </c>
      <c r="B195">
        <v>6</v>
      </c>
      <c r="C195" s="1">
        <v>44303.833333333336</v>
      </c>
      <c r="D195">
        <v>1618704000</v>
      </c>
      <c r="E195">
        <v>-0.12355288545</v>
      </c>
      <c r="F195">
        <v>-6.4321953589999994E-2</v>
      </c>
      <c r="G195">
        <f t="shared" ref="G195:G258" si="6">F195*$K$4+$K$5</f>
        <v>-6.968351831566158E-2</v>
      </c>
      <c r="H195">
        <f t="shared" ref="H195:H258" si="7">E195-G195</f>
        <v>-5.3869367134338417E-2</v>
      </c>
    </row>
    <row r="196" spans="1:8" x14ac:dyDescent="0.3">
      <c r="A196">
        <v>51</v>
      </c>
      <c r="B196">
        <v>6</v>
      </c>
      <c r="C196" s="1">
        <v>44304.833333333336</v>
      </c>
      <c r="D196">
        <v>1618790400</v>
      </c>
      <c r="E196">
        <v>-8.180521852E-2</v>
      </c>
      <c r="F196">
        <v>-1.8946237970000002E-2</v>
      </c>
      <c r="G196">
        <f t="shared" si="6"/>
        <v>-2.198254861327743E-2</v>
      </c>
      <c r="H196">
        <f t="shared" si="7"/>
        <v>-5.9822669906722567E-2</v>
      </c>
    </row>
    <row r="197" spans="1:8" x14ac:dyDescent="0.3">
      <c r="A197">
        <v>51</v>
      </c>
      <c r="B197">
        <v>6</v>
      </c>
      <c r="C197" s="1">
        <v>44305.833333333336</v>
      </c>
      <c r="D197">
        <v>1618876800</v>
      </c>
      <c r="E197">
        <v>-6.0022341489999999E-2</v>
      </c>
      <c r="F197">
        <v>-4.5638524300000002E-3</v>
      </c>
      <c r="G197">
        <f t="shared" si="6"/>
        <v>-6.8631454806211594E-3</v>
      </c>
      <c r="H197">
        <f t="shared" si="7"/>
        <v>-5.3159196009378837E-2</v>
      </c>
    </row>
    <row r="198" spans="1:8" x14ac:dyDescent="0.3">
      <c r="A198">
        <v>51</v>
      </c>
      <c r="B198">
        <v>6</v>
      </c>
      <c r="C198" s="1">
        <v>44306.833333333336</v>
      </c>
      <c r="D198">
        <v>1618963200</v>
      </c>
      <c r="E198">
        <v>7.8840579700000003E-3</v>
      </c>
      <c r="F198">
        <v>-9.1009972099999996E-3</v>
      </c>
      <c r="G198">
        <f t="shared" si="6"/>
        <v>-1.1632793798646086E-2</v>
      </c>
      <c r="H198">
        <f t="shared" si="7"/>
        <v>1.9516851768646086E-2</v>
      </c>
    </row>
    <row r="199" spans="1:8" x14ac:dyDescent="0.3">
      <c r="A199">
        <v>51</v>
      </c>
      <c r="B199">
        <v>6</v>
      </c>
      <c r="C199" s="1">
        <v>44307.833333333336</v>
      </c>
      <c r="D199">
        <v>1619049600</v>
      </c>
      <c r="E199">
        <v>-3.8738065100000003E-2</v>
      </c>
      <c r="F199">
        <v>-4.2330705449999999E-2</v>
      </c>
      <c r="G199">
        <f t="shared" si="6"/>
        <v>-4.656534052142778E-2</v>
      </c>
      <c r="H199">
        <f t="shared" si="7"/>
        <v>7.8272754214277762E-3</v>
      </c>
    </row>
    <row r="200" spans="1:8" x14ac:dyDescent="0.3">
      <c r="A200">
        <v>51</v>
      </c>
      <c r="B200">
        <v>6</v>
      </c>
      <c r="C200" s="1">
        <v>44308.833333333336</v>
      </c>
      <c r="D200">
        <v>1619136000</v>
      </c>
      <c r="E200">
        <v>-5.7322363500000001E-2</v>
      </c>
      <c r="F200">
        <v>-4.2053404779999998E-2</v>
      </c>
      <c r="G200">
        <f t="shared" si="6"/>
        <v>-4.627382972810179E-2</v>
      </c>
      <c r="H200">
        <f t="shared" si="7"/>
        <v>-1.1048533771898211E-2</v>
      </c>
    </row>
    <row r="201" spans="1:8" x14ac:dyDescent="0.3">
      <c r="A201">
        <v>51</v>
      </c>
      <c r="B201">
        <v>6</v>
      </c>
      <c r="C201" s="1">
        <v>44309.833333333336</v>
      </c>
      <c r="D201">
        <v>1619222400</v>
      </c>
      <c r="E201">
        <v>1.9042178E-4</v>
      </c>
      <c r="F201">
        <v>-5.9961927800000004E-3</v>
      </c>
      <c r="G201">
        <f t="shared" si="6"/>
        <v>-8.3688853396028558E-3</v>
      </c>
      <c r="H201">
        <f t="shared" si="7"/>
        <v>8.5593071196028558E-3</v>
      </c>
    </row>
    <row r="202" spans="1:8" x14ac:dyDescent="0.3">
      <c r="A202">
        <v>51</v>
      </c>
      <c r="B202">
        <v>6</v>
      </c>
      <c r="C202" s="1">
        <v>44310.833333333336</v>
      </c>
      <c r="D202">
        <v>1619308800</v>
      </c>
      <c r="E202">
        <v>-4.4486752339999998E-2</v>
      </c>
      <c r="F202">
        <v>-2.1894435560000002E-2</v>
      </c>
      <c r="G202">
        <f t="shared" si="6"/>
        <v>-2.5081824999240287E-2</v>
      </c>
      <c r="H202">
        <f t="shared" si="7"/>
        <v>-1.9404927340759711E-2</v>
      </c>
    </row>
    <row r="203" spans="1:8" x14ac:dyDescent="0.3">
      <c r="A203">
        <v>51</v>
      </c>
      <c r="B203">
        <v>6</v>
      </c>
      <c r="C203" s="1">
        <v>44311.833333333336</v>
      </c>
      <c r="D203">
        <v>1619395200</v>
      </c>
      <c r="E203">
        <v>6.1700926509999997E-2</v>
      </c>
      <c r="F203">
        <v>4.8432978090000002E-2</v>
      </c>
      <c r="G203">
        <f t="shared" si="6"/>
        <v>4.8849479045848132E-2</v>
      </c>
      <c r="H203">
        <f t="shared" si="7"/>
        <v>1.2851447464151865E-2</v>
      </c>
    </row>
    <row r="204" spans="1:8" x14ac:dyDescent="0.3">
      <c r="A204">
        <v>51</v>
      </c>
      <c r="B204">
        <v>6</v>
      </c>
      <c r="C204" s="1">
        <v>44312.833333333336</v>
      </c>
      <c r="D204">
        <v>1619481600</v>
      </c>
      <c r="E204">
        <v>9.5680460410000001E-2</v>
      </c>
      <c r="F204">
        <v>5.5988496069999998E-2</v>
      </c>
      <c r="G204">
        <f t="shared" si="6"/>
        <v>5.6792175471134805E-2</v>
      </c>
      <c r="H204">
        <f t="shared" si="7"/>
        <v>3.8888284938865196E-2</v>
      </c>
    </row>
    <row r="205" spans="1:8" x14ac:dyDescent="0.3">
      <c r="A205">
        <v>51</v>
      </c>
      <c r="B205">
        <v>6</v>
      </c>
      <c r="C205" s="1">
        <v>44313.833333333336</v>
      </c>
      <c r="D205">
        <v>1619568000</v>
      </c>
      <c r="E205">
        <v>-2.5977733299999998E-3</v>
      </c>
      <c r="F205">
        <v>1.091545723E-2</v>
      </c>
      <c r="G205">
        <f t="shared" si="6"/>
        <v>9.409393057151931E-3</v>
      </c>
      <c r="H205">
        <f t="shared" si="7"/>
        <v>-1.2007166387151932E-2</v>
      </c>
    </row>
    <row r="206" spans="1:8" x14ac:dyDescent="0.3">
      <c r="A206">
        <v>51</v>
      </c>
      <c r="B206">
        <v>6</v>
      </c>
      <c r="C206" s="1">
        <v>44314.833333333336</v>
      </c>
      <c r="D206">
        <v>1619654400</v>
      </c>
      <c r="E206">
        <v>-2.5272617989999999E-2</v>
      </c>
      <c r="F206">
        <v>-1.933731986E-2</v>
      </c>
      <c r="G206">
        <f t="shared" si="6"/>
        <v>-2.2393671283876558E-2</v>
      </c>
      <c r="H206">
        <f t="shared" si="7"/>
        <v>-2.8789467061234413E-3</v>
      </c>
    </row>
    <row r="207" spans="1:8" x14ac:dyDescent="0.3">
      <c r="A207">
        <v>51</v>
      </c>
      <c r="B207">
        <v>6</v>
      </c>
      <c r="C207" s="1">
        <v>44315.833333333336</v>
      </c>
      <c r="D207">
        <v>1619740800</v>
      </c>
      <c r="E207">
        <v>6.5333568240000001E-2</v>
      </c>
      <c r="F207">
        <v>2.987939626E-2</v>
      </c>
      <c r="G207">
        <f t="shared" si="6"/>
        <v>2.9345128918233879E-2</v>
      </c>
      <c r="H207">
        <f t="shared" si="7"/>
        <v>3.5988439321766125E-2</v>
      </c>
    </row>
    <row r="208" spans="1:8" x14ac:dyDescent="0.3">
      <c r="A208">
        <v>51</v>
      </c>
      <c r="B208">
        <v>6</v>
      </c>
      <c r="C208" s="1">
        <v>44316.833333333336</v>
      </c>
      <c r="D208">
        <v>1619827200</v>
      </c>
      <c r="E208">
        <v>8.4341666430000004E-2</v>
      </c>
      <c r="F208">
        <v>3.9262507770000003E-2</v>
      </c>
      <c r="G208">
        <f t="shared" si="6"/>
        <v>3.9209072918608458E-2</v>
      </c>
      <c r="H208">
        <f t="shared" si="7"/>
        <v>4.5132593511391546E-2</v>
      </c>
    </row>
    <row r="209" spans="1:8" x14ac:dyDescent="0.3">
      <c r="A209">
        <v>51</v>
      </c>
      <c r="B209">
        <v>6</v>
      </c>
      <c r="C209" s="1">
        <v>44317.833333333336</v>
      </c>
      <c r="D209">
        <v>1619913600</v>
      </c>
      <c r="E209">
        <v>-1.634427187E-2</v>
      </c>
      <c r="F209">
        <v>-1.1806027510000001E-2</v>
      </c>
      <c r="G209">
        <f t="shared" si="6"/>
        <v>-1.4476441917937857E-2</v>
      </c>
      <c r="H209">
        <f t="shared" si="7"/>
        <v>-1.8678299520621423E-3</v>
      </c>
    </row>
    <row r="210" spans="1:8" x14ac:dyDescent="0.3">
      <c r="A210">
        <v>51</v>
      </c>
      <c r="B210">
        <v>6</v>
      </c>
      <c r="C210" s="1">
        <v>44318.833333333336</v>
      </c>
      <c r="D210">
        <v>1620000000</v>
      </c>
      <c r="E210">
        <v>1.9742622349999999E-2</v>
      </c>
      <c r="F210">
        <v>3.4796498600000001E-3</v>
      </c>
      <c r="G210">
        <f t="shared" si="6"/>
        <v>1.5925417475320825E-3</v>
      </c>
      <c r="H210">
        <f t="shared" si="7"/>
        <v>1.8150080602467915E-2</v>
      </c>
    </row>
    <row r="211" spans="1:8" x14ac:dyDescent="0.3">
      <c r="A211">
        <v>51</v>
      </c>
      <c r="B211">
        <v>6</v>
      </c>
      <c r="C211" s="1">
        <v>44319.833333333336</v>
      </c>
      <c r="D211">
        <v>1620086400</v>
      </c>
      <c r="E211">
        <v>-6.0159140430000001E-2</v>
      </c>
      <c r="F211">
        <v>-3.7346079079999997E-2</v>
      </c>
      <c r="G211">
        <f t="shared" si="6"/>
        <v>-4.1325279660585426E-2</v>
      </c>
      <c r="H211">
        <f t="shared" si="7"/>
        <v>-1.8833860769414575E-2</v>
      </c>
    </row>
    <row r="212" spans="1:8" x14ac:dyDescent="0.3">
      <c r="A212">
        <v>51</v>
      </c>
      <c r="B212">
        <v>6</v>
      </c>
      <c r="C212" s="1">
        <v>44320.833333333336</v>
      </c>
      <c r="D212">
        <v>1620172800</v>
      </c>
      <c r="E212">
        <v>-4.3140638000000001E-4</v>
      </c>
      <c r="F212">
        <v>4.0400962799999997E-3</v>
      </c>
      <c r="G212">
        <f t="shared" si="6"/>
        <v>2.1817079421572608E-3</v>
      </c>
      <c r="H212">
        <f t="shared" si="7"/>
        <v>-2.6131143221572607E-3</v>
      </c>
    </row>
    <row r="213" spans="1:8" x14ac:dyDescent="0.3">
      <c r="A213">
        <v>51</v>
      </c>
      <c r="B213">
        <v>6</v>
      </c>
      <c r="C213" s="1">
        <v>44321.833333333336</v>
      </c>
      <c r="D213">
        <v>1620259200</v>
      </c>
      <c r="E213">
        <v>5.3895123000000003E-2</v>
      </c>
      <c r="F213">
        <v>2.7037356120000001E-2</v>
      </c>
      <c r="G213">
        <f t="shared" si="6"/>
        <v>2.635744996356091E-2</v>
      </c>
      <c r="H213">
        <f t="shared" si="7"/>
        <v>2.7537673036439093E-2</v>
      </c>
    </row>
    <row r="214" spans="1:8" x14ac:dyDescent="0.3">
      <c r="A214">
        <v>51</v>
      </c>
      <c r="B214">
        <v>6</v>
      </c>
      <c r="C214" s="1">
        <v>44322.833333333336</v>
      </c>
      <c r="D214">
        <v>1620345600</v>
      </c>
      <c r="E214">
        <v>2.825697466E-2</v>
      </c>
      <c r="F214">
        <v>9.5240668000000004E-4</v>
      </c>
      <c r="G214">
        <f t="shared" si="6"/>
        <v>-1.0642086466501742E-3</v>
      </c>
      <c r="H214">
        <f t="shared" si="7"/>
        <v>2.9321183306650175E-2</v>
      </c>
    </row>
    <row r="215" spans="1:8" x14ac:dyDescent="0.3">
      <c r="A215">
        <v>51</v>
      </c>
      <c r="B215">
        <v>6</v>
      </c>
      <c r="C215" s="1">
        <v>44323.833333333336</v>
      </c>
      <c r="D215">
        <v>1620432000</v>
      </c>
      <c r="E215">
        <v>1.5308408420000001E-2</v>
      </c>
      <c r="F215">
        <v>2.2018364160000001E-2</v>
      </c>
      <c r="G215">
        <f t="shared" si="6"/>
        <v>2.1081262466587401E-2</v>
      </c>
      <c r="H215">
        <f t="shared" si="7"/>
        <v>-5.7728540465873997E-3</v>
      </c>
    </row>
    <row r="216" spans="1:8" x14ac:dyDescent="0.3">
      <c r="A216">
        <v>51</v>
      </c>
      <c r="B216">
        <v>6</v>
      </c>
      <c r="C216" s="1">
        <v>44324.833333333336</v>
      </c>
      <c r="D216">
        <v>1620518400</v>
      </c>
      <c r="E216">
        <v>-3.1797788610000002E-2</v>
      </c>
      <c r="F216">
        <v>-1.7966466E-4</v>
      </c>
      <c r="G216">
        <f t="shared" si="6"/>
        <v>-2.2542923721060822E-3</v>
      </c>
      <c r="H216">
        <f t="shared" si="7"/>
        <v>-2.9543496237893919E-2</v>
      </c>
    </row>
    <row r="217" spans="1:8" x14ac:dyDescent="0.3">
      <c r="A217">
        <v>51</v>
      </c>
      <c r="B217">
        <v>6</v>
      </c>
      <c r="C217" s="1">
        <v>44325.833333333336</v>
      </c>
      <c r="D217">
        <v>1620604800</v>
      </c>
      <c r="E217">
        <v>-6.882406563E-2</v>
      </c>
      <c r="F217">
        <v>-2.3467116079999999E-2</v>
      </c>
      <c r="G217">
        <f t="shared" si="6"/>
        <v>-2.6735096684568468E-2</v>
      </c>
      <c r="H217">
        <f t="shared" si="7"/>
        <v>-4.2088968945431529E-2</v>
      </c>
    </row>
    <row r="218" spans="1:8" x14ac:dyDescent="0.3">
      <c r="A218">
        <v>51</v>
      </c>
      <c r="B218">
        <v>6</v>
      </c>
      <c r="C218" s="1">
        <v>44326.833333333336</v>
      </c>
      <c r="D218">
        <v>1620691200</v>
      </c>
      <c r="E218">
        <v>-2.7138739320000001E-2</v>
      </c>
      <c r="F218">
        <v>-1.442272359E-2</v>
      </c>
      <c r="G218">
        <f t="shared" si="6"/>
        <v>-1.7227229177751598E-2</v>
      </c>
      <c r="H218">
        <f t="shared" si="7"/>
        <v>-9.9115101422484024E-3</v>
      </c>
    </row>
    <row r="219" spans="1:8" x14ac:dyDescent="0.3">
      <c r="A219">
        <v>51</v>
      </c>
      <c r="B219">
        <v>6</v>
      </c>
      <c r="C219" s="1">
        <v>44327.833333333336</v>
      </c>
      <c r="D219">
        <v>1620777600</v>
      </c>
      <c r="E219">
        <v>-2.0628354200000001E-2</v>
      </c>
      <c r="F219">
        <v>-5.0426179969999999E-2</v>
      </c>
      <c r="G219">
        <f t="shared" si="6"/>
        <v>-5.5075663268486265E-2</v>
      </c>
      <c r="H219">
        <f t="shared" si="7"/>
        <v>3.4447309068486268E-2</v>
      </c>
    </row>
    <row r="220" spans="1:8" x14ac:dyDescent="0.3">
      <c r="A220">
        <v>51</v>
      </c>
      <c r="B220">
        <v>6</v>
      </c>
      <c r="C220" s="1">
        <v>44328.833333333336</v>
      </c>
      <c r="D220">
        <v>1620864000</v>
      </c>
      <c r="E220">
        <v>-6.6841714699999999E-2</v>
      </c>
      <c r="F220">
        <v>-7.0980214750000006E-2</v>
      </c>
      <c r="G220">
        <f t="shared" si="6"/>
        <v>-7.6682978478968239E-2</v>
      </c>
      <c r="H220">
        <f t="shared" si="7"/>
        <v>9.84126377896824E-3</v>
      </c>
    </row>
    <row r="221" spans="1:8" x14ac:dyDescent="0.3">
      <c r="A221">
        <v>51</v>
      </c>
      <c r="B221">
        <v>6</v>
      </c>
      <c r="C221" s="1">
        <v>44329.833333333336</v>
      </c>
      <c r="D221">
        <v>1620950400</v>
      </c>
      <c r="E221">
        <v>2.1348177140000001E-2</v>
      </c>
      <c r="F221">
        <v>1.1894701000000001E-2</v>
      </c>
      <c r="G221">
        <f t="shared" si="6"/>
        <v>1.0438817646181001E-2</v>
      </c>
      <c r="H221">
        <f t="shared" si="7"/>
        <v>1.0909359493819E-2</v>
      </c>
    </row>
    <row r="222" spans="1:8" x14ac:dyDescent="0.3">
      <c r="A222">
        <v>51</v>
      </c>
      <c r="B222">
        <v>6</v>
      </c>
      <c r="C222" s="1">
        <v>44330.833333333336</v>
      </c>
      <c r="D222">
        <v>1621036800</v>
      </c>
      <c r="E222">
        <v>-2.6381984779999999E-2</v>
      </c>
      <c r="F222">
        <v>-3.0332634939999999E-2</v>
      </c>
      <c r="G222">
        <f t="shared" si="6"/>
        <v>-3.3952435356967507E-2</v>
      </c>
      <c r="H222">
        <f t="shared" si="7"/>
        <v>7.5704505769675079E-3</v>
      </c>
    </row>
    <row r="223" spans="1:8" x14ac:dyDescent="0.3">
      <c r="A223">
        <v>51</v>
      </c>
      <c r="B223">
        <v>6</v>
      </c>
      <c r="C223" s="1">
        <v>44331.833333333336</v>
      </c>
      <c r="D223">
        <v>1621123200</v>
      </c>
      <c r="E223">
        <v>-4.4536031740000002E-2</v>
      </c>
      <c r="F223">
        <v>-3.6693280910000001E-2</v>
      </c>
      <c r="G223">
        <f t="shared" si="6"/>
        <v>-4.0639029200323445E-2</v>
      </c>
      <c r="H223">
        <f t="shared" si="7"/>
        <v>-3.897002539676557E-3</v>
      </c>
    </row>
    <row r="224" spans="1:8" x14ac:dyDescent="0.3">
      <c r="A224">
        <v>51</v>
      </c>
      <c r="B224">
        <v>6</v>
      </c>
      <c r="C224" s="1">
        <v>44332.833333333336</v>
      </c>
      <c r="D224">
        <v>1621209600</v>
      </c>
      <c r="E224">
        <v>-4.4938033150000001E-2</v>
      </c>
      <c r="F224">
        <v>-4.3224139260000002E-2</v>
      </c>
      <c r="G224">
        <f t="shared" si="6"/>
        <v>-4.750455786532156E-2</v>
      </c>
      <c r="H224">
        <f t="shared" si="7"/>
        <v>2.5665247153215595E-3</v>
      </c>
    </row>
    <row r="225" spans="1:8" x14ac:dyDescent="0.3">
      <c r="A225">
        <v>51</v>
      </c>
      <c r="B225">
        <v>6</v>
      </c>
      <c r="C225" s="1">
        <v>44333.833333333336</v>
      </c>
      <c r="D225">
        <v>1621296000</v>
      </c>
      <c r="E225">
        <v>-9.7745121000000009E-4</v>
      </c>
      <c r="F225">
        <v>-2.348376143E-2</v>
      </c>
      <c r="G225">
        <f t="shared" si="6"/>
        <v>-2.6752595016554786E-2</v>
      </c>
      <c r="H225">
        <f t="shared" si="7"/>
        <v>2.5775143806554785E-2</v>
      </c>
    </row>
    <row r="226" spans="1:8" x14ac:dyDescent="0.3">
      <c r="A226">
        <v>51</v>
      </c>
      <c r="B226">
        <v>6</v>
      </c>
      <c r="C226" s="1">
        <v>44334.833333333336</v>
      </c>
      <c r="D226">
        <v>1621382400</v>
      </c>
      <c r="E226">
        <v>-0.20816464237000001</v>
      </c>
      <c r="F226">
        <v>-0.12253141882</v>
      </c>
      <c r="G226">
        <f t="shared" si="6"/>
        <v>-0.1308758962074246</v>
      </c>
      <c r="H226">
        <f t="shared" si="7"/>
        <v>-7.7288746162575417E-2</v>
      </c>
    </row>
    <row r="227" spans="1:8" x14ac:dyDescent="0.3">
      <c r="A227">
        <v>51</v>
      </c>
      <c r="B227">
        <v>6</v>
      </c>
      <c r="C227" s="1">
        <v>44335.833333333336</v>
      </c>
      <c r="D227">
        <v>1621468800</v>
      </c>
      <c r="E227">
        <v>-0.14209629314</v>
      </c>
      <c r="F227">
        <v>1.158879419E-2</v>
      </c>
      <c r="G227">
        <f t="shared" si="6"/>
        <v>1.0117234806633863E-2</v>
      </c>
      <c r="H227">
        <f t="shared" si="7"/>
        <v>-0.15221352794663387</v>
      </c>
    </row>
    <row r="228" spans="1:8" x14ac:dyDescent="0.3">
      <c r="A228">
        <v>51</v>
      </c>
      <c r="B228">
        <v>6</v>
      </c>
      <c r="C228" s="1">
        <v>44336.833333333336</v>
      </c>
      <c r="D228">
        <v>1621555200</v>
      </c>
      <c r="E228">
        <v>4.2215048400000002E-3</v>
      </c>
      <c r="F228">
        <v>-7.8871983999999999E-3</v>
      </c>
      <c r="G228">
        <f t="shared" si="6"/>
        <v>-1.0356794523053835E-2</v>
      </c>
      <c r="H228">
        <f t="shared" si="7"/>
        <v>1.4578299363053836E-2</v>
      </c>
    </row>
    <row r="229" spans="1:8" x14ac:dyDescent="0.3">
      <c r="A229">
        <v>51</v>
      </c>
      <c r="B229">
        <v>6</v>
      </c>
      <c r="C229" s="1">
        <v>44337.833333333336</v>
      </c>
      <c r="D229">
        <v>1621641600</v>
      </c>
      <c r="E229">
        <v>-0.13224530168000001</v>
      </c>
      <c r="F229">
        <v>-3.1119370859999999E-2</v>
      </c>
      <c r="G229">
        <f t="shared" si="6"/>
        <v>-3.4779487135014976E-2</v>
      </c>
      <c r="H229">
        <f t="shared" si="7"/>
        <v>-9.7465814544985041E-2</v>
      </c>
    </row>
    <row r="230" spans="1:8" x14ac:dyDescent="0.3">
      <c r="A230">
        <v>51</v>
      </c>
      <c r="B230">
        <v>6</v>
      </c>
      <c r="C230" s="1">
        <v>44338.833333333336</v>
      </c>
      <c r="D230">
        <v>1621728000</v>
      </c>
      <c r="E230">
        <v>-0.14481933204</v>
      </c>
      <c r="F230">
        <v>-4.8949161230000003E-2</v>
      </c>
      <c r="G230">
        <f t="shared" si="6"/>
        <v>-5.3522955499497621E-2</v>
      </c>
      <c r="H230">
        <f t="shared" si="7"/>
        <v>-9.1296376540502377E-2</v>
      </c>
    </row>
    <row r="231" spans="1:8" x14ac:dyDescent="0.3">
      <c r="A231">
        <v>51</v>
      </c>
      <c r="B231">
        <v>6</v>
      </c>
      <c r="C231" s="1">
        <v>44339.833333333336</v>
      </c>
      <c r="D231">
        <v>1621814400</v>
      </c>
      <c r="E231">
        <v>0.12969010329</v>
      </c>
      <c r="F231">
        <v>4.4792793070000003E-2</v>
      </c>
      <c r="G231">
        <f t="shared" si="6"/>
        <v>4.5022754707123698E-2</v>
      </c>
      <c r="H231">
        <f t="shared" si="7"/>
        <v>8.4667348582876306E-2</v>
      </c>
    </row>
    <row r="232" spans="1:8" x14ac:dyDescent="0.3">
      <c r="A232">
        <v>51</v>
      </c>
      <c r="B232">
        <v>6</v>
      </c>
      <c r="C232" s="1">
        <v>44340.833333333336</v>
      </c>
      <c r="D232">
        <v>1621900800</v>
      </c>
      <c r="E232">
        <v>0.12046486932</v>
      </c>
      <c r="F232">
        <v>3.7731059769999999E-2</v>
      </c>
      <c r="G232">
        <f t="shared" si="6"/>
        <v>3.7599146691536932E-2</v>
      </c>
      <c r="H232">
        <f t="shared" si="7"/>
        <v>8.2865722628463062E-2</v>
      </c>
    </row>
    <row r="233" spans="1:8" x14ac:dyDescent="0.3">
      <c r="A233">
        <v>51</v>
      </c>
      <c r="B233">
        <v>6</v>
      </c>
      <c r="C233" s="1">
        <v>44341.833333333336</v>
      </c>
      <c r="D233">
        <v>1621987200</v>
      </c>
      <c r="E233">
        <v>0.12841573211000001</v>
      </c>
      <c r="F233">
        <v>1.8205474079999999E-2</v>
      </c>
      <c r="G233">
        <f t="shared" si="6"/>
        <v>1.7072982890178126E-2</v>
      </c>
      <c r="H233">
        <f t="shared" si="7"/>
        <v>0.11134274921982189</v>
      </c>
    </row>
    <row r="234" spans="1:8" x14ac:dyDescent="0.3">
      <c r="A234">
        <v>51</v>
      </c>
      <c r="B234">
        <v>6</v>
      </c>
      <c r="C234" s="1">
        <v>44342.833333333336</v>
      </c>
      <c r="D234">
        <v>1622073600</v>
      </c>
      <c r="E234">
        <v>0.11030235162</v>
      </c>
      <c r="F234">
        <v>-5.81454086E-3</v>
      </c>
      <c r="G234">
        <f t="shared" si="6"/>
        <v>-8.1779247649010709E-3</v>
      </c>
      <c r="H234">
        <f t="shared" si="7"/>
        <v>0.11848027638490108</v>
      </c>
    </row>
    <row r="235" spans="1:8" x14ac:dyDescent="0.3">
      <c r="A235">
        <v>51</v>
      </c>
      <c r="B235">
        <v>6</v>
      </c>
      <c r="C235" s="1">
        <v>44343.833333333336</v>
      </c>
      <c r="D235">
        <v>1622160000</v>
      </c>
      <c r="E235">
        <v>-6.3287947550000001E-2</v>
      </c>
      <c r="F235">
        <v>-4.9251027679999997E-2</v>
      </c>
      <c r="G235">
        <f t="shared" si="6"/>
        <v>-5.3840290932974932E-2</v>
      </c>
      <c r="H235">
        <f t="shared" si="7"/>
        <v>-9.4476566170250686E-3</v>
      </c>
    </row>
    <row r="236" spans="1:8" x14ac:dyDescent="0.3">
      <c r="A236">
        <v>51</v>
      </c>
      <c r="B236">
        <v>6</v>
      </c>
      <c r="C236" s="1">
        <v>44344.833333333336</v>
      </c>
      <c r="D236">
        <v>1622246400</v>
      </c>
      <c r="E236">
        <v>-0.13409600717</v>
      </c>
      <c r="F236">
        <v>-4.4249447060000002E-2</v>
      </c>
      <c r="G236">
        <f t="shared" si="6"/>
        <v>-4.8582407010732305E-2</v>
      </c>
      <c r="H236">
        <f t="shared" si="7"/>
        <v>-8.5513600159267705E-2</v>
      </c>
    </row>
    <row r="237" spans="1:8" x14ac:dyDescent="0.3">
      <c r="A237">
        <v>51</v>
      </c>
      <c r="B237">
        <v>6</v>
      </c>
      <c r="C237" s="1">
        <v>44345.833333333336</v>
      </c>
      <c r="D237">
        <v>1622332800</v>
      </c>
      <c r="E237">
        <v>-6.6784104450000006E-2</v>
      </c>
      <c r="F237">
        <v>-8.1672991499999997E-3</v>
      </c>
      <c r="G237">
        <f t="shared" si="6"/>
        <v>-1.0651248884969752E-2</v>
      </c>
      <c r="H237">
        <f t="shared" si="7"/>
        <v>-5.6132855565030254E-2</v>
      </c>
    </row>
    <row r="238" spans="1:8" x14ac:dyDescent="0.3">
      <c r="A238">
        <v>51</v>
      </c>
      <c r="B238">
        <v>6</v>
      </c>
      <c r="C238" s="1">
        <v>44346.833333333336</v>
      </c>
      <c r="D238">
        <v>1622419200</v>
      </c>
      <c r="E238">
        <v>0.12091938707</v>
      </c>
      <c r="F238">
        <v>3.2366958590000001E-2</v>
      </c>
      <c r="G238">
        <f t="shared" si="6"/>
        <v>3.1960165038652032E-2</v>
      </c>
      <c r="H238">
        <f t="shared" si="7"/>
        <v>8.8959222031347956E-2</v>
      </c>
    </row>
    <row r="239" spans="1:8" x14ac:dyDescent="0.3">
      <c r="A239">
        <v>51</v>
      </c>
      <c r="B239">
        <v>6</v>
      </c>
      <c r="C239" s="1">
        <v>44347.833333333336</v>
      </c>
      <c r="D239">
        <v>1622505600</v>
      </c>
      <c r="E239">
        <v>0.18395245169999999</v>
      </c>
      <c r="F239">
        <v>1.993214154E-2</v>
      </c>
      <c r="G239">
        <f t="shared" si="6"/>
        <v>1.8888132493223717E-2</v>
      </c>
      <c r="H239">
        <f t="shared" si="7"/>
        <v>0.16506431920677628</v>
      </c>
    </row>
    <row r="240" spans="1:8" x14ac:dyDescent="0.3">
      <c r="A240">
        <v>51</v>
      </c>
      <c r="B240">
        <v>6</v>
      </c>
      <c r="C240" s="1">
        <v>44348.833333333336</v>
      </c>
      <c r="D240">
        <v>1622592000</v>
      </c>
      <c r="E240">
        <v>2.288319946E-2</v>
      </c>
      <c r="F240">
        <v>5.9026356799999997E-3</v>
      </c>
      <c r="G240">
        <f t="shared" si="6"/>
        <v>4.1396921695120593E-3</v>
      </c>
      <c r="H240">
        <f t="shared" si="7"/>
        <v>1.8743507290487939E-2</v>
      </c>
    </row>
    <row r="241" spans="1:8" x14ac:dyDescent="0.3">
      <c r="A241">
        <v>51</v>
      </c>
      <c r="B241">
        <v>6</v>
      </c>
      <c r="C241" s="1">
        <v>44349.833333333336</v>
      </c>
      <c r="D241">
        <v>1622678400</v>
      </c>
      <c r="E241">
        <v>-6.2983109000000004E-3</v>
      </c>
      <c r="F241">
        <v>3.4259538800000003E-2</v>
      </c>
      <c r="G241">
        <f t="shared" si="6"/>
        <v>3.3949729501118617E-2</v>
      </c>
      <c r="H241">
        <f t="shared" si="7"/>
        <v>-4.0248040401118616E-2</v>
      </c>
    </row>
    <row r="242" spans="1:8" x14ac:dyDescent="0.3">
      <c r="A242">
        <v>51</v>
      </c>
      <c r="B242">
        <v>6</v>
      </c>
      <c r="C242" s="1">
        <v>44350.833333333336</v>
      </c>
      <c r="D242">
        <v>1622764800</v>
      </c>
      <c r="E242">
        <v>-5.4903897600000001E-2</v>
      </c>
      <c r="F242">
        <v>-1.6387470689999999E-2</v>
      </c>
      <c r="G242">
        <f t="shared" si="6"/>
        <v>-1.9292658683587059E-2</v>
      </c>
      <c r="H242">
        <f t="shared" si="7"/>
        <v>-3.5611238916412942E-2</v>
      </c>
    </row>
    <row r="243" spans="1:8" x14ac:dyDescent="0.3">
      <c r="A243">
        <v>51</v>
      </c>
      <c r="B243">
        <v>6</v>
      </c>
      <c r="C243" s="1">
        <v>44351.833333333336</v>
      </c>
      <c r="D243">
        <v>1622851200</v>
      </c>
      <c r="E243">
        <v>-5.5132169139999999E-2</v>
      </c>
      <c r="F243">
        <v>-3.8678048639999997E-2</v>
      </c>
      <c r="G243">
        <f t="shared" si="6"/>
        <v>-4.2725505282549023E-2</v>
      </c>
      <c r="H243">
        <f t="shared" si="7"/>
        <v>-1.2406663857450977E-2</v>
      </c>
    </row>
    <row r="244" spans="1:8" x14ac:dyDescent="0.3">
      <c r="A244">
        <v>51</v>
      </c>
      <c r="B244">
        <v>6</v>
      </c>
      <c r="C244" s="1">
        <v>44352.833333333336</v>
      </c>
      <c r="D244">
        <v>1622937600</v>
      </c>
      <c r="E244">
        <v>-2.875973636E-2</v>
      </c>
      <c r="F244">
        <v>-1.42834073E-2</v>
      </c>
      <c r="G244">
        <f t="shared" si="6"/>
        <v>-1.708077369958368E-2</v>
      </c>
      <c r="H244">
        <f t="shared" si="7"/>
        <v>-1.167896266041632E-2</v>
      </c>
    </row>
    <row r="245" spans="1:8" x14ac:dyDescent="0.3">
      <c r="A245">
        <v>51</v>
      </c>
      <c r="B245">
        <v>6</v>
      </c>
      <c r="C245" s="1">
        <v>44353.833333333336</v>
      </c>
      <c r="D245">
        <v>1623024000</v>
      </c>
      <c r="E245">
        <v>-3.8580173680000003E-2</v>
      </c>
      <c r="F245">
        <v>-2.4843595699999999E-2</v>
      </c>
      <c r="G245">
        <f t="shared" si="6"/>
        <v>-2.8182113260558927E-2</v>
      </c>
      <c r="H245">
        <f t="shared" si="7"/>
        <v>-1.0398060419441076E-2</v>
      </c>
    </row>
    <row r="246" spans="1:8" x14ac:dyDescent="0.3">
      <c r="A246">
        <v>51</v>
      </c>
      <c r="B246">
        <v>6</v>
      </c>
      <c r="C246" s="1">
        <v>44354.833333333336</v>
      </c>
      <c r="D246">
        <v>1623110400</v>
      </c>
      <c r="E246">
        <v>-5.7847976299999999E-2</v>
      </c>
      <c r="F246">
        <v>-5.3600520290000002E-2</v>
      </c>
      <c r="G246">
        <f t="shared" si="6"/>
        <v>-5.8412670946721895E-2</v>
      </c>
      <c r="H246">
        <f t="shared" si="7"/>
        <v>5.6469464672189579E-4</v>
      </c>
    </row>
    <row r="247" spans="1:8" x14ac:dyDescent="0.3">
      <c r="A247">
        <v>51</v>
      </c>
      <c r="B247">
        <v>6</v>
      </c>
      <c r="C247" s="1">
        <v>44355.833333333336</v>
      </c>
      <c r="D247">
        <v>1623196800</v>
      </c>
      <c r="E247">
        <v>2.703269069E-2</v>
      </c>
      <c r="F247">
        <v>6.6229542510000003E-2</v>
      </c>
      <c r="G247">
        <f t="shared" si="6"/>
        <v>6.7558018814436974E-2</v>
      </c>
      <c r="H247">
        <f t="shared" si="7"/>
        <v>-4.0525328124436974E-2</v>
      </c>
    </row>
    <row r="248" spans="1:8" x14ac:dyDescent="0.3">
      <c r="A248">
        <v>51</v>
      </c>
      <c r="B248">
        <v>6</v>
      </c>
      <c r="C248" s="1">
        <v>44356.833333333336</v>
      </c>
      <c r="D248">
        <v>1623283200</v>
      </c>
      <c r="E248">
        <v>-3.4737808609999997E-2</v>
      </c>
      <c r="F248">
        <v>5.352681124E-2</v>
      </c>
      <c r="G248">
        <f t="shared" si="6"/>
        <v>5.4204342929252164E-2</v>
      </c>
      <c r="H248">
        <f t="shared" si="7"/>
        <v>-8.8942151539252168E-2</v>
      </c>
    </row>
    <row r="249" spans="1:8" x14ac:dyDescent="0.3">
      <c r="A249">
        <v>51</v>
      </c>
      <c r="B249">
        <v>6</v>
      </c>
      <c r="C249" s="1">
        <v>44357.833333333336</v>
      </c>
      <c r="D249">
        <v>1623369600</v>
      </c>
      <c r="E249">
        <v>-6.4154732330000006E-2</v>
      </c>
      <c r="F249">
        <v>-4.3965773100000001E-3</v>
      </c>
      <c r="G249">
        <f t="shared" si="6"/>
        <v>-6.6872984372840462E-3</v>
      </c>
      <c r="H249">
        <f t="shared" si="7"/>
        <v>-5.7467433892715962E-2</v>
      </c>
    </row>
    <row r="250" spans="1:8" x14ac:dyDescent="0.3">
      <c r="A250">
        <v>51</v>
      </c>
      <c r="B250">
        <v>6</v>
      </c>
      <c r="C250" s="1">
        <v>44358.833333333336</v>
      </c>
      <c r="D250">
        <v>1623456000</v>
      </c>
      <c r="E250">
        <v>-6.5277542490000007E-2</v>
      </c>
      <c r="F250">
        <v>-1.822595766E-2</v>
      </c>
      <c r="G250">
        <f t="shared" si="6"/>
        <v>-2.1225357927134505E-2</v>
      </c>
      <c r="H250">
        <f t="shared" si="7"/>
        <v>-4.4052184562865498E-2</v>
      </c>
    </row>
    <row r="251" spans="1:8" x14ac:dyDescent="0.3">
      <c r="A251">
        <v>51</v>
      </c>
      <c r="B251">
        <v>6</v>
      </c>
      <c r="C251" s="1">
        <v>44359.833333333336</v>
      </c>
      <c r="D251">
        <v>1623542400</v>
      </c>
      <c r="E251">
        <v>1.613000664E-2</v>
      </c>
      <c r="F251">
        <v>2.59913583E-2</v>
      </c>
      <c r="G251">
        <f t="shared" si="6"/>
        <v>2.5257850549230396E-2</v>
      </c>
      <c r="H251">
        <f t="shared" si="7"/>
        <v>-9.1278439092303959E-3</v>
      </c>
    </row>
    <row r="252" spans="1:8" x14ac:dyDescent="0.3">
      <c r="A252">
        <v>51</v>
      </c>
      <c r="B252">
        <v>6</v>
      </c>
      <c r="C252" s="1">
        <v>44360.833333333336</v>
      </c>
      <c r="D252">
        <v>1623628800</v>
      </c>
      <c r="E252">
        <v>7.9845422109999994E-2</v>
      </c>
      <c r="F252">
        <v>7.1438669920000003E-2</v>
      </c>
      <c r="G252">
        <f t="shared" si="6"/>
        <v>7.3034085150033179E-2</v>
      </c>
      <c r="H252">
        <f t="shared" si="7"/>
        <v>6.8113369599668155E-3</v>
      </c>
    </row>
    <row r="253" spans="1:8" x14ac:dyDescent="0.3">
      <c r="A253">
        <v>51</v>
      </c>
      <c r="B253">
        <v>6</v>
      </c>
      <c r="C253" s="1">
        <v>44361.833333333336</v>
      </c>
      <c r="D253">
        <v>1623715200</v>
      </c>
      <c r="E253">
        <v>3.2483620540000001E-2</v>
      </c>
      <c r="F253">
        <v>1.354197509E-2</v>
      </c>
      <c r="G253">
        <f t="shared" si="6"/>
        <v>1.2170505408786305E-2</v>
      </c>
      <c r="H253">
        <f t="shared" si="7"/>
        <v>2.0313115131213696E-2</v>
      </c>
    </row>
    <row r="254" spans="1:8" x14ac:dyDescent="0.3">
      <c r="A254">
        <v>51</v>
      </c>
      <c r="B254">
        <v>6</v>
      </c>
      <c r="C254" s="1">
        <v>44362.833333333336</v>
      </c>
      <c r="D254">
        <v>1623801600</v>
      </c>
      <c r="E254">
        <v>-4.2553191480000002E-2</v>
      </c>
      <c r="F254">
        <v>-2.7367456089999999E-2</v>
      </c>
      <c r="G254">
        <f t="shared" si="6"/>
        <v>-3.0835307515491482E-2</v>
      </c>
      <c r="H254">
        <f t="shared" si="7"/>
        <v>-1.171788396450852E-2</v>
      </c>
    </row>
    <row r="255" spans="1:8" x14ac:dyDescent="0.3">
      <c r="A255">
        <v>51</v>
      </c>
      <c r="B255">
        <v>6</v>
      </c>
      <c r="C255" s="1">
        <v>44363.833333333336</v>
      </c>
      <c r="D255">
        <v>1623888000</v>
      </c>
      <c r="E255">
        <v>-2.8460038980000001E-2</v>
      </c>
      <c r="F255">
        <v>-2.384448498E-2</v>
      </c>
      <c r="G255">
        <f t="shared" si="6"/>
        <v>-2.7131803650388482E-2</v>
      </c>
      <c r="H255">
        <f t="shared" si="7"/>
        <v>-1.3282353296115192E-3</v>
      </c>
    </row>
    <row r="256" spans="1:8" x14ac:dyDescent="0.3">
      <c r="A256">
        <v>51</v>
      </c>
      <c r="B256">
        <v>6</v>
      </c>
      <c r="C256" s="1">
        <v>44364.833333333336</v>
      </c>
      <c r="D256">
        <v>1623974400</v>
      </c>
      <c r="E256">
        <v>-4.133226324E-2</v>
      </c>
      <c r="F256">
        <v>-3.9458675470000003E-2</v>
      </c>
      <c r="G256">
        <f t="shared" si="6"/>
        <v>-4.3546134913573196E-2</v>
      </c>
      <c r="H256">
        <f t="shared" si="7"/>
        <v>2.2138716735731964E-3</v>
      </c>
    </row>
    <row r="257" spans="1:8" x14ac:dyDescent="0.3">
      <c r="A257">
        <v>51</v>
      </c>
      <c r="B257">
        <v>6</v>
      </c>
      <c r="C257" s="1">
        <v>44365.833333333336</v>
      </c>
      <c r="D257">
        <v>1624060800</v>
      </c>
      <c r="E257">
        <v>-1.530825808E-2</v>
      </c>
      <c r="F257">
        <v>-3.1897198879999998E-2</v>
      </c>
      <c r="G257">
        <f t="shared" si="6"/>
        <v>-3.5597174532529689E-2</v>
      </c>
      <c r="H257">
        <f t="shared" si="7"/>
        <v>2.0288916452529691E-2</v>
      </c>
    </row>
    <row r="258" spans="1:8" x14ac:dyDescent="0.3">
      <c r="A258">
        <v>51</v>
      </c>
      <c r="B258">
        <v>6</v>
      </c>
      <c r="C258" s="1">
        <v>44366.833333333336</v>
      </c>
      <c r="D258">
        <v>1624147200</v>
      </c>
      <c r="E258">
        <v>-1.5364061450000001E-2</v>
      </c>
      <c r="F258">
        <v>-1.443615903E-2</v>
      </c>
      <c r="G258">
        <f t="shared" si="6"/>
        <v>-1.7241353109630608E-2</v>
      </c>
      <c r="H258">
        <f t="shared" si="7"/>
        <v>1.8772916596306068E-3</v>
      </c>
    </row>
    <row r="259" spans="1:8" x14ac:dyDescent="0.3">
      <c r="A259">
        <v>51</v>
      </c>
      <c r="B259">
        <v>6</v>
      </c>
      <c r="C259" s="1">
        <v>44367.833333333336</v>
      </c>
      <c r="D259">
        <v>1624233600</v>
      </c>
      <c r="E259">
        <v>-7.7772295539999994E-2</v>
      </c>
      <c r="F259">
        <v>-4.5257039540000002E-2</v>
      </c>
      <c r="G259">
        <f t="shared" ref="G259:G267" si="8">F259*$K$4+$K$5</f>
        <v>-4.9641633024120967E-2</v>
      </c>
      <c r="H259">
        <f t="shared" ref="H259:H267" si="9">E259-G259</f>
        <v>-2.8130662515879028E-2</v>
      </c>
    </row>
    <row r="260" spans="1:8" x14ac:dyDescent="0.3">
      <c r="A260">
        <v>51</v>
      </c>
      <c r="B260">
        <v>6</v>
      </c>
      <c r="C260" s="1">
        <v>44368.833333333336</v>
      </c>
      <c r="D260">
        <v>1624320000</v>
      </c>
      <c r="E260">
        <v>-0.14090817895999999</v>
      </c>
      <c r="F260">
        <v>-5.8838945820000002E-2</v>
      </c>
      <c r="G260">
        <f t="shared" si="8"/>
        <v>-6.3919536768681257E-2</v>
      </c>
      <c r="H260">
        <f t="shared" si="9"/>
        <v>-7.6988642191318735E-2</v>
      </c>
    </row>
    <row r="261" spans="1:8" x14ac:dyDescent="0.3">
      <c r="A261">
        <v>51</v>
      </c>
      <c r="B261">
        <v>6</v>
      </c>
      <c r="C261" s="1">
        <v>44369.833333333336</v>
      </c>
      <c r="D261">
        <v>1624406400</v>
      </c>
      <c r="E261">
        <v>4.2970574490000003E-2</v>
      </c>
      <c r="F261">
        <v>5.1592242259999997E-2</v>
      </c>
      <c r="G261">
        <f t="shared" si="8"/>
        <v>5.2170638004905401E-2</v>
      </c>
      <c r="H261">
        <f t="shared" si="9"/>
        <v>-9.2000635149053975E-3</v>
      </c>
    </row>
    <row r="262" spans="1:8" x14ac:dyDescent="0.3">
      <c r="A262">
        <v>51</v>
      </c>
      <c r="B262">
        <v>6</v>
      </c>
      <c r="C262" s="1">
        <v>44370.833333333336</v>
      </c>
      <c r="D262">
        <v>1624492800</v>
      </c>
      <c r="E262">
        <v>3.6050156729999998E-2</v>
      </c>
      <c r="F262">
        <v>2.35096144E-2</v>
      </c>
      <c r="G262">
        <f t="shared" si="8"/>
        <v>2.2648931021120557E-2</v>
      </c>
      <c r="H262">
        <f t="shared" si="9"/>
        <v>1.3401225708879441E-2</v>
      </c>
    </row>
    <row r="263" spans="1:8" x14ac:dyDescent="0.3">
      <c r="A263">
        <v>51</v>
      </c>
      <c r="B263">
        <v>6</v>
      </c>
      <c r="C263" s="1">
        <v>44371.833333333336</v>
      </c>
      <c r="D263">
        <v>1624579200</v>
      </c>
      <c r="E263">
        <v>6.9159282399999999E-3</v>
      </c>
      <c r="F263">
        <v>-2.1254129430000001E-2</v>
      </c>
      <c r="G263">
        <f t="shared" si="8"/>
        <v>-2.4408706726832954E-2</v>
      </c>
      <c r="H263">
        <f t="shared" si="9"/>
        <v>3.1324634966832951E-2</v>
      </c>
    </row>
    <row r="264" spans="1:8" x14ac:dyDescent="0.3">
      <c r="A264">
        <v>51</v>
      </c>
      <c r="B264">
        <v>6</v>
      </c>
      <c r="C264" s="1">
        <v>44372.833333333336</v>
      </c>
      <c r="D264">
        <v>1624665600</v>
      </c>
      <c r="E264">
        <v>-4.7291979679999999E-2</v>
      </c>
      <c r="F264">
        <v>-4.7309610330000001E-2</v>
      </c>
      <c r="G264">
        <f t="shared" si="8"/>
        <v>-5.1799386697599863E-2</v>
      </c>
      <c r="H264">
        <f t="shared" si="9"/>
        <v>4.507407017599864E-3</v>
      </c>
    </row>
    <row r="265" spans="1:8" x14ac:dyDescent="0.3">
      <c r="A265">
        <v>51</v>
      </c>
      <c r="B265">
        <v>6</v>
      </c>
      <c r="C265" s="1">
        <v>44373.833333333336</v>
      </c>
      <c r="D265">
        <v>1624752000</v>
      </c>
      <c r="E265">
        <v>2.0201261639999999E-2</v>
      </c>
      <c r="F265">
        <v>5.5012039759999999E-2</v>
      </c>
      <c r="G265">
        <f t="shared" si="8"/>
        <v>5.5765681183990563E-2</v>
      </c>
      <c r="H265">
        <f t="shared" si="9"/>
        <v>-3.5564419543990561E-2</v>
      </c>
    </row>
    <row r="266" spans="1:8" x14ac:dyDescent="0.3">
      <c r="A266">
        <v>51</v>
      </c>
      <c r="B266">
        <v>6</v>
      </c>
      <c r="C266" s="1">
        <v>44374.833333333336</v>
      </c>
      <c r="D266">
        <v>1624838400</v>
      </c>
      <c r="E266">
        <v>4.585940375E-2</v>
      </c>
      <c r="F266">
        <v>3.469833512E-2</v>
      </c>
      <c r="G266">
        <f t="shared" si="8"/>
        <v>3.4411011701957601E-2</v>
      </c>
      <c r="H266">
        <f t="shared" si="9"/>
        <v>1.1448392048042398E-2</v>
      </c>
    </row>
    <row r="267" spans="1:8" x14ac:dyDescent="0.3">
      <c r="A267">
        <v>51</v>
      </c>
      <c r="B267">
        <v>6</v>
      </c>
      <c r="C267" s="1">
        <v>44375.833333333336</v>
      </c>
      <c r="D267">
        <v>1624924800</v>
      </c>
      <c r="E267">
        <v>4.9690315309999997E-2</v>
      </c>
      <c r="F267">
        <v>2.1230894350000001E-2</v>
      </c>
      <c r="G267">
        <f t="shared" si="8"/>
        <v>2.0253439190742562E-2</v>
      </c>
      <c r="H267">
        <f t="shared" si="9"/>
        <v>2.9436876119257434E-2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 Eills</dc:creator>
  <cp:lastModifiedBy>Thatcher Eills</cp:lastModifiedBy>
  <dcterms:created xsi:type="dcterms:W3CDTF">2021-07-13T23:32:38Z</dcterms:created>
  <dcterms:modified xsi:type="dcterms:W3CDTF">2021-07-14T22:23:56Z</dcterms:modified>
</cp:coreProperties>
</file>