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ebas.YOGA4\github\python-learning\src\beach\assets\"/>
    </mc:Choice>
  </mc:AlternateContent>
  <xr:revisionPtr revIDLastSave="0" documentId="13_ncr:1_{4750BFF9-DBA4-4AE6-B5B4-E7BFC99FE09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each 2023" sheetId="1" r:id="rId1"/>
    <sheet name="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7" i="1"/>
  <c r="I25" i="1"/>
  <c r="I20" i="1"/>
  <c r="I18" i="1"/>
  <c r="I15" i="1"/>
  <c r="I13" i="1"/>
  <c r="I11" i="1"/>
  <c r="I7" i="1"/>
  <c r="I3" i="1"/>
  <c r="I5" i="1"/>
  <c r="K3" i="2"/>
  <c r="K4" i="2"/>
  <c r="K5" i="2"/>
  <c r="K6" i="2"/>
  <c r="K7" i="2"/>
  <c r="K8" i="2"/>
  <c r="K9" i="2"/>
  <c r="K10" i="2"/>
  <c r="K2" i="2"/>
  <c r="H4" i="2"/>
  <c r="H3" i="2"/>
  <c r="H2" i="2"/>
  <c r="E4" i="2"/>
  <c r="E5" i="2" s="1"/>
  <c r="E3" i="2"/>
  <c r="E2" i="2"/>
  <c r="B8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<sst xmlns="http://schemas.openxmlformats.org/spreadsheetml/2006/main" count="186" uniqueCount="93">
  <si>
    <t>DATE</t>
  </si>
  <si>
    <t>WHERE</t>
  </si>
  <si>
    <t>LEVEL</t>
  </si>
  <si>
    <t>WHO</t>
  </si>
  <si>
    <t>RESULT</t>
  </si>
  <si>
    <t>SETS (21)</t>
  </si>
  <si>
    <t>SETS (15)</t>
  </si>
  <si>
    <t>SETS (25)</t>
  </si>
  <si>
    <t>13 mai 2023</t>
  </si>
  <si>
    <t>JDLM</t>
  </si>
  <si>
    <t>B</t>
  </si>
  <si>
    <t>Gabriela Agathiadis-Frick &amp; Danielle Hopkins</t>
  </si>
  <si>
    <t>final</t>
  </si>
  <si>
    <t>20 mai 2023</t>
  </si>
  <si>
    <t>MTC</t>
  </si>
  <si>
    <t>A</t>
  </si>
  <si>
    <t>Michelle Perro-Laramée</t>
  </si>
  <si>
    <t>semi</t>
  </si>
  <si>
    <t>21 mai 2023</t>
  </si>
  <si>
    <t>Alexandre Desrochers</t>
  </si>
  <si>
    <t>27 mai 2023</t>
  </si>
  <si>
    <t>JBP</t>
  </si>
  <si>
    <t>Antoine Baril</t>
  </si>
  <si>
    <t>28 mai 2023</t>
  </si>
  <si>
    <t>Open</t>
  </si>
  <si>
    <t>Emma Dutil</t>
  </si>
  <si>
    <t>quarter</t>
  </si>
  <si>
    <t>03 juin 2023</t>
  </si>
  <si>
    <t>ATC</t>
  </si>
  <si>
    <t>Dominic Laroche</t>
  </si>
  <si>
    <t>04 juin 2023</t>
  </si>
  <si>
    <t>Jordane Breton Ventura</t>
  </si>
  <si>
    <t>11 juin 2023</t>
  </si>
  <si>
    <t>C Plage</t>
  </si>
  <si>
    <t>Janie Groleau</t>
  </si>
  <si>
    <t>18 juin 2023</t>
  </si>
  <si>
    <t>Charlyne Lefrançois</t>
  </si>
  <si>
    <t>eighth</t>
  </si>
  <si>
    <t>24 juin 2023</t>
  </si>
  <si>
    <t>VERN</t>
  </si>
  <si>
    <t>Chloe Van Hoove</t>
  </si>
  <si>
    <t>clear</t>
  </si>
  <si>
    <t>25 juin 2023</t>
  </si>
  <si>
    <t>Daniel Semke</t>
  </si>
  <si>
    <t>01 juillet 2023</t>
  </si>
  <si>
    <t>02 juiller 2023</t>
  </si>
  <si>
    <t>Cedric Tellier-Beaudoin</t>
  </si>
  <si>
    <t>08 juillet 2023</t>
  </si>
  <si>
    <t>Alexandre Milbers</t>
  </si>
  <si>
    <t>09 juillet 2023</t>
  </si>
  <si>
    <t>Juliette Seminaro</t>
  </si>
  <si>
    <t>15 juillet 2023</t>
  </si>
  <si>
    <t>Daphne Brassard</t>
  </si>
  <si>
    <t>22 juilet 2023</t>
  </si>
  <si>
    <t>VBVL</t>
  </si>
  <si>
    <t>B/B+</t>
  </si>
  <si>
    <t>Gabrielle Hurteau</t>
  </si>
  <si>
    <t>23 juillet 2023</t>
  </si>
  <si>
    <t>05 août 2023</t>
  </si>
  <si>
    <t>Émilie Letellier</t>
  </si>
  <si>
    <t>06 août 2023</t>
  </si>
  <si>
    <t>Kevin Newbury</t>
  </si>
  <si>
    <t>pools</t>
  </si>
  <si>
    <t>11 &amp; 12 août 2023</t>
  </si>
  <si>
    <t>Chute à l'Ours</t>
  </si>
  <si>
    <t>19 août 2023</t>
  </si>
  <si>
    <t>MTL Plage Kings</t>
  </si>
  <si>
    <t>Mike Brzoza</t>
  </si>
  <si>
    <t>20 août 2023</t>
  </si>
  <si>
    <t>Alexandre De Carufel</t>
  </si>
  <si>
    <t>26 août 2023</t>
  </si>
  <si>
    <t>Synaya Edwards</t>
  </si>
  <si>
    <t>27 août 2023</t>
  </si>
  <si>
    <t>02 septembre 2023</t>
  </si>
  <si>
    <t>Alena Mustushina</t>
  </si>
  <si>
    <t>03 septembre 2023</t>
  </si>
  <si>
    <t>Mathieu Gagnon</t>
  </si>
  <si>
    <t>09 septembre 2023</t>
  </si>
  <si>
    <t>Gatineau</t>
  </si>
  <si>
    <t>B+/A</t>
  </si>
  <si>
    <t>10 septembre 2023</t>
  </si>
  <si>
    <t>Noémie Landry</t>
  </si>
  <si>
    <t>16 septembre 2023</t>
  </si>
  <si>
    <t>Camille Prévost-Frenette</t>
  </si>
  <si>
    <t>result</t>
  </si>
  <si>
    <t>count</t>
  </si>
  <si>
    <t>total</t>
  </si>
  <si>
    <t>Sets</t>
  </si>
  <si>
    <t>Count</t>
  </si>
  <si>
    <t>Total</t>
  </si>
  <si>
    <t>Level</t>
  </si>
  <si>
    <t>Where</t>
  </si>
  <si>
    <t>Marathon JBP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</si>
</sst>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0" borderId="1" xfId="0" applyNumberFormat="1" applyFont="1" applyBorder="1" applyAlignment="1">
      <alignment horizontal="center" vertical="top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/>
    <xf numFmtId="0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A14" workbookViewId="0">
      <selection activeCell="B22" sqref="B22"/>
    </sheetView>
  </sheetViews>
  <sheetFormatPr baseColWidth="10" defaultColWidth="10" defaultRowHeight="14.5" x14ac:dyDescent="0.35"/>
  <cols>
    <col min="1" max="1" width="25" customWidth="1"/>
    <col min="2" max="2" width="20" customWidth="1"/>
    <col min="4" max="4" width="30" customWidth="1"/>
    <col min="5" max="5" width="20" customWidth="1"/>
    <col min="6" max="8" width="10" style="8"/>
  </cols>
  <sheetData>
    <row r="1" spans="1:9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6" t="s">
        <v>5</v>
      </c>
      <c r="G1" s="6" t="s">
        <v>6</v>
      </c>
      <c r="H1" s="6" t="s">
        <v>7</v>
      </c>
    </row>
    <row r="2" spans="1:9" ht="31" x14ac:dyDescent="0.35">
      <c r="A2" s="2" t="s">
        <v>8</v>
      </c>
      <c r="B2" s="2" t="s">
        <v>9</v>
      </c>
      <c r="C2" s="2" t="s">
        <v>10</v>
      </c>
      <c r="D2" s="4" t="s">
        <v>11</v>
      </c>
      <c r="E2" s="2" t="s">
        <v>12</v>
      </c>
      <c r="F2" s="9">
        <v>16</v>
      </c>
      <c r="G2" s="9">
        <v>3</v>
      </c>
      <c r="H2" s="7">
        <v>0</v>
      </c>
    </row>
    <row r="3" spans="1:9" ht="15.5" x14ac:dyDescent="0.35">
      <c r="A3" s="2" t="s">
        <v>13</v>
      </c>
      <c r="B3" s="2" t="s">
        <v>14</v>
      </c>
      <c r="C3" s="2" t="s">
        <v>15</v>
      </c>
      <c r="D3" s="4" t="s">
        <v>16</v>
      </c>
      <c r="E3" s="2" t="s">
        <v>17</v>
      </c>
      <c r="F3" s="9">
        <v>12</v>
      </c>
      <c r="G3" s="9">
        <v>1</v>
      </c>
      <c r="H3" s="7">
        <v>0</v>
      </c>
      <c r="I3">
        <f>F3+F4+G3+G4</f>
        <v>25</v>
      </c>
    </row>
    <row r="4" spans="1:9" ht="15.5" x14ac:dyDescent="0.35">
      <c r="A4" s="2" t="s">
        <v>18</v>
      </c>
      <c r="B4" s="2" t="s">
        <v>14</v>
      </c>
      <c r="C4" s="2" t="s">
        <v>15</v>
      </c>
      <c r="D4" s="4" t="s">
        <v>19</v>
      </c>
      <c r="E4" s="2" t="s">
        <v>17</v>
      </c>
      <c r="F4" s="9">
        <v>10</v>
      </c>
      <c r="G4" s="9">
        <v>2</v>
      </c>
      <c r="H4" s="7">
        <v>0</v>
      </c>
    </row>
    <row r="5" spans="1:9" ht="15.5" x14ac:dyDescent="0.35">
      <c r="A5" s="2" t="s">
        <v>20</v>
      </c>
      <c r="B5" s="2" t="s">
        <v>21</v>
      </c>
      <c r="C5" s="2" t="s">
        <v>15</v>
      </c>
      <c r="D5" s="4" t="s">
        <v>22</v>
      </c>
      <c r="E5" s="2" t="s">
        <v>17</v>
      </c>
      <c r="F5" s="9">
        <v>12</v>
      </c>
      <c r="G5" s="9">
        <v>2</v>
      </c>
      <c r="H5" s="7">
        <v>0</v>
      </c>
      <c r="I5">
        <f>F5+F6+G5</f>
        <v>24</v>
      </c>
    </row>
    <row r="6" spans="1:9" ht="15.5" x14ac:dyDescent="0.35">
      <c r="A6" s="2" t="s">
        <v>23</v>
      </c>
      <c r="B6" s="2" t="s">
        <v>21</v>
      </c>
      <c r="C6" s="2" t="s">
        <v>24</v>
      </c>
      <c r="D6" s="4" t="s">
        <v>25</v>
      </c>
      <c r="E6" s="2" t="s">
        <v>26</v>
      </c>
      <c r="F6" s="9">
        <v>10</v>
      </c>
      <c r="G6" s="7">
        <v>0</v>
      </c>
      <c r="H6" s="7">
        <v>0</v>
      </c>
    </row>
    <row r="7" spans="1:9" ht="15.5" x14ac:dyDescent="0.35">
      <c r="A7" s="2" t="s">
        <v>27</v>
      </c>
      <c r="B7" s="2" t="s">
        <v>28</v>
      </c>
      <c r="C7" s="2" t="s">
        <v>10</v>
      </c>
      <c r="D7" s="4" t="s">
        <v>29</v>
      </c>
      <c r="E7" s="2" t="s">
        <v>17</v>
      </c>
      <c r="F7" s="9">
        <v>12</v>
      </c>
      <c r="G7" s="9">
        <v>2</v>
      </c>
      <c r="H7" s="7">
        <v>0</v>
      </c>
      <c r="I7">
        <f>F7+F8+G7+G8</f>
        <v>30</v>
      </c>
    </row>
    <row r="8" spans="1:9" ht="15.5" x14ac:dyDescent="0.35">
      <c r="A8" s="2" t="s">
        <v>30</v>
      </c>
      <c r="B8" s="2" t="s">
        <v>28</v>
      </c>
      <c r="C8" s="2" t="s">
        <v>10</v>
      </c>
      <c r="D8" s="4" t="s">
        <v>31</v>
      </c>
      <c r="E8" s="2" t="s">
        <v>12</v>
      </c>
      <c r="F8" s="9">
        <v>14</v>
      </c>
      <c r="G8" s="9">
        <v>2</v>
      </c>
      <c r="H8" s="7">
        <v>0</v>
      </c>
    </row>
    <row r="9" spans="1:9" ht="15.5" x14ac:dyDescent="0.35">
      <c r="A9" s="2" t="s">
        <v>32</v>
      </c>
      <c r="B9" s="2" t="s">
        <v>33</v>
      </c>
      <c r="C9" s="2" t="s">
        <v>15</v>
      </c>
      <c r="D9" s="4" t="s">
        <v>34</v>
      </c>
      <c r="E9" s="2" t="s">
        <v>12</v>
      </c>
      <c r="F9" s="9">
        <v>14</v>
      </c>
      <c r="G9" s="9">
        <v>2</v>
      </c>
      <c r="H9" s="7">
        <v>0</v>
      </c>
    </row>
    <row r="10" spans="1:9" ht="15.5" x14ac:dyDescent="0.35">
      <c r="A10" s="2" t="s">
        <v>35</v>
      </c>
      <c r="B10" s="2" t="s">
        <v>9</v>
      </c>
      <c r="C10" s="2" t="s">
        <v>15</v>
      </c>
      <c r="D10" s="4" t="s">
        <v>36</v>
      </c>
      <c r="E10" s="2" t="s">
        <v>37</v>
      </c>
      <c r="F10" s="9">
        <v>10</v>
      </c>
      <c r="G10" s="7">
        <v>0</v>
      </c>
      <c r="H10" s="7">
        <v>0</v>
      </c>
    </row>
    <row r="11" spans="1:9" ht="15.5" x14ac:dyDescent="0.35">
      <c r="A11" s="2" t="s">
        <v>38</v>
      </c>
      <c r="B11" s="2" t="s">
        <v>39</v>
      </c>
      <c r="C11" s="2" t="s">
        <v>15</v>
      </c>
      <c r="D11" s="4" t="s">
        <v>40</v>
      </c>
      <c r="E11" s="2" t="s">
        <v>41</v>
      </c>
      <c r="F11" s="9">
        <v>14</v>
      </c>
      <c r="G11" s="9">
        <v>1</v>
      </c>
      <c r="H11" s="9">
        <v>1</v>
      </c>
      <c r="I11">
        <f>F11+G11+F12+G12</f>
        <v>27</v>
      </c>
    </row>
    <row r="12" spans="1:9" ht="15.5" x14ac:dyDescent="0.35">
      <c r="A12" s="2" t="s">
        <v>42</v>
      </c>
      <c r="B12" s="2" t="s">
        <v>39</v>
      </c>
      <c r="C12" s="2" t="s">
        <v>15</v>
      </c>
      <c r="D12" s="4" t="s">
        <v>43</v>
      </c>
      <c r="E12" s="2" t="s">
        <v>17</v>
      </c>
      <c r="F12" s="9">
        <v>10</v>
      </c>
      <c r="G12" s="9">
        <v>2</v>
      </c>
      <c r="H12" s="7">
        <v>0</v>
      </c>
    </row>
    <row r="13" spans="1:9" ht="15.5" x14ac:dyDescent="0.35">
      <c r="A13" s="2" t="s">
        <v>44</v>
      </c>
      <c r="B13" s="2" t="s">
        <v>92</v>
      </c>
      <c r="C13" s="2" t="s">
        <v>24</v>
      </c>
      <c r="D13" s="4" t="s">
        <v>34</v>
      </c>
      <c r="E13" s="2" t="s">
        <v>12</v>
      </c>
      <c r="F13" s="9">
        <v>18</v>
      </c>
      <c r="G13" s="9">
        <v>1</v>
      </c>
      <c r="H13" s="7">
        <v>0</v>
      </c>
      <c r="I13">
        <f>F13+G13+F14</f>
        <v>29</v>
      </c>
    </row>
    <row r="14" spans="1:9" ht="15.5" x14ac:dyDescent="0.35">
      <c r="A14" s="2" t="s">
        <v>45</v>
      </c>
      <c r="B14" s="2" t="s">
        <v>9</v>
      </c>
      <c r="C14" s="2" t="s">
        <v>15</v>
      </c>
      <c r="D14" s="4" t="s">
        <v>46</v>
      </c>
      <c r="E14" s="2" t="s">
        <v>26</v>
      </c>
      <c r="F14" s="9">
        <v>10</v>
      </c>
      <c r="G14" s="7">
        <v>0</v>
      </c>
      <c r="H14" s="7">
        <v>0</v>
      </c>
    </row>
    <row r="15" spans="1:9" ht="15.5" x14ac:dyDescent="0.35">
      <c r="A15" s="2" t="s">
        <v>47</v>
      </c>
      <c r="B15" s="2" t="s">
        <v>28</v>
      </c>
      <c r="C15" s="2" t="s">
        <v>15</v>
      </c>
      <c r="D15" s="4" t="s">
        <v>48</v>
      </c>
      <c r="E15" s="2" t="s">
        <v>26</v>
      </c>
      <c r="F15" s="9">
        <v>8</v>
      </c>
      <c r="G15" s="9">
        <v>2</v>
      </c>
      <c r="H15" s="7">
        <v>0</v>
      </c>
      <c r="I15">
        <f>F15+G15+F16+G16</f>
        <v>21</v>
      </c>
    </row>
    <row r="16" spans="1:9" ht="15.5" x14ac:dyDescent="0.35">
      <c r="A16" s="2" t="s">
        <v>49</v>
      </c>
      <c r="B16" s="2" t="s">
        <v>28</v>
      </c>
      <c r="C16" s="2" t="s">
        <v>15</v>
      </c>
      <c r="D16" s="4" t="s">
        <v>50</v>
      </c>
      <c r="E16" s="2" t="s">
        <v>17</v>
      </c>
      <c r="F16" s="9">
        <v>10</v>
      </c>
      <c r="G16" s="9">
        <v>1</v>
      </c>
      <c r="H16" s="7">
        <v>0</v>
      </c>
    </row>
    <row r="17" spans="1:9" ht="15.5" x14ac:dyDescent="0.35">
      <c r="A17" s="2" t="s">
        <v>51</v>
      </c>
      <c r="B17" s="2" t="s">
        <v>14</v>
      </c>
      <c r="C17" s="2" t="s">
        <v>15</v>
      </c>
      <c r="D17" s="4" t="s">
        <v>52</v>
      </c>
      <c r="E17" s="2" t="s">
        <v>37</v>
      </c>
      <c r="F17" s="9">
        <v>10</v>
      </c>
      <c r="G17" s="9">
        <v>1</v>
      </c>
      <c r="H17" s="7">
        <v>0</v>
      </c>
    </row>
    <row r="18" spans="1:9" ht="15.5" x14ac:dyDescent="0.35">
      <c r="A18" s="2" t="s">
        <v>53</v>
      </c>
      <c r="B18" s="2" t="s">
        <v>54</v>
      </c>
      <c r="C18" s="2" t="s">
        <v>55</v>
      </c>
      <c r="D18" s="4" t="s">
        <v>56</v>
      </c>
      <c r="E18" s="2" t="s">
        <v>41</v>
      </c>
      <c r="F18" s="9">
        <v>14</v>
      </c>
      <c r="G18" s="9">
        <v>1</v>
      </c>
      <c r="H18" s="7">
        <v>0</v>
      </c>
      <c r="I18">
        <f>F18+G18+F19+G19</f>
        <v>30</v>
      </c>
    </row>
    <row r="19" spans="1:9" ht="15.5" x14ac:dyDescent="0.35">
      <c r="A19" s="2" t="s">
        <v>57</v>
      </c>
      <c r="B19" s="2" t="s">
        <v>9</v>
      </c>
      <c r="C19" s="2" t="s">
        <v>15</v>
      </c>
      <c r="D19" s="4" t="s">
        <v>43</v>
      </c>
      <c r="E19" s="2" t="s">
        <v>12</v>
      </c>
      <c r="F19" s="9">
        <v>14</v>
      </c>
      <c r="G19" s="9">
        <v>1</v>
      </c>
      <c r="H19" s="7">
        <v>0</v>
      </c>
    </row>
    <row r="20" spans="1:9" ht="15.5" x14ac:dyDescent="0.35">
      <c r="A20" s="2" t="s">
        <v>58</v>
      </c>
      <c r="B20" s="2" t="s">
        <v>39</v>
      </c>
      <c r="C20" s="2" t="s">
        <v>10</v>
      </c>
      <c r="D20" s="4" t="s">
        <v>59</v>
      </c>
      <c r="E20" s="2" t="s">
        <v>17</v>
      </c>
      <c r="F20" s="9">
        <v>12</v>
      </c>
      <c r="G20" s="9">
        <v>2</v>
      </c>
      <c r="H20" s="7">
        <v>0</v>
      </c>
      <c r="I20" s="8">
        <f>F20+G20+F21+G21</f>
        <v>22</v>
      </c>
    </row>
    <row r="21" spans="1:9" ht="15.5" x14ac:dyDescent="0.35">
      <c r="A21" s="2" t="s">
        <v>60</v>
      </c>
      <c r="B21" s="2" t="s">
        <v>9</v>
      </c>
      <c r="C21" s="2" t="s">
        <v>15</v>
      </c>
      <c r="D21" s="4" t="s">
        <v>61</v>
      </c>
      <c r="E21" s="2" t="s">
        <v>62</v>
      </c>
      <c r="F21" s="9">
        <v>8</v>
      </c>
      <c r="G21" s="7">
        <v>0</v>
      </c>
      <c r="H21" s="7">
        <v>0</v>
      </c>
    </row>
    <row r="22" spans="1:9" ht="15.5" x14ac:dyDescent="0.35">
      <c r="A22" s="2" t="s">
        <v>63</v>
      </c>
      <c r="B22" s="2" t="s">
        <v>64</v>
      </c>
      <c r="C22" s="2" t="s">
        <v>15</v>
      </c>
      <c r="D22" s="4" t="s">
        <v>29</v>
      </c>
      <c r="E22" s="2" t="s">
        <v>26</v>
      </c>
      <c r="F22" s="9">
        <v>8</v>
      </c>
      <c r="G22" s="7">
        <v>0</v>
      </c>
      <c r="H22" s="7">
        <v>0</v>
      </c>
    </row>
    <row r="23" spans="1:9" ht="15.5" x14ac:dyDescent="0.35">
      <c r="A23" s="2" t="s">
        <v>65</v>
      </c>
      <c r="B23" s="2" t="s">
        <v>66</v>
      </c>
      <c r="C23" s="2" t="s">
        <v>15</v>
      </c>
      <c r="D23" s="4" t="s">
        <v>67</v>
      </c>
      <c r="E23" s="2" t="s">
        <v>62</v>
      </c>
      <c r="F23" s="9">
        <v>5</v>
      </c>
      <c r="G23" s="7">
        <v>0</v>
      </c>
      <c r="H23" s="7">
        <v>0</v>
      </c>
    </row>
    <row r="24" spans="1:9" ht="15.5" x14ac:dyDescent="0.35">
      <c r="A24" s="2" t="s">
        <v>68</v>
      </c>
      <c r="B24" s="2" t="s">
        <v>39</v>
      </c>
      <c r="C24" s="2" t="s">
        <v>15</v>
      </c>
      <c r="D24" s="4" t="s">
        <v>69</v>
      </c>
      <c r="E24" s="2" t="s">
        <v>12</v>
      </c>
      <c r="F24" s="9">
        <v>10</v>
      </c>
      <c r="G24" s="9">
        <v>3</v>
      </c>
      <c r="H24" s="7">
        <v>0</v>
      </c>
    </row>
    <row r="25" spans="1:9" ht="15.5" x14ac:dyDescent="0.35">
      <c r="A25" s="2" t="s">
        <v>70</v>
      </c>
      <c r="B25" s="2" t="s">
        <v>9</v>
      </c>
      <c r="C25" s="2" t="s">
        <v>15</v>
      </c>
      <c r="D25" s="4" t="s">
        <v>71</v>
      </c>
      <c r="E25" s="2" t="s">
        <v>62</v>
      </c>
      <c r="F25" s="9">
        <v>6</v>
      </c>
      <c r="G25" s="9">
        <v>3</v>
      </c>
      <c r="H25" s="7">
        <v>0</v>
      </c>
      <c r="I25">
        <f>F25+G25+F26+G26</f>
        <v>20</v>
      </c>
    </row>
    <row r="26" spans="1:9" ht="15.5" x14ac:dyDescent="0.35">
      <c r="A26" s="2" t="s">
        <v>72</v>
      </c>
      <c r="B26" s="2" t="s">
        <v>9</v>
      </c>
      <c r="C26" s="2" t="s">
        <v>15</v>
      </c>
      <c r="D26" s="4" t="s">
        <v>22</v>
      </c>
      <c r="E26" s="2" t="s">
        <v>26</v>
      </c>
      <c r="F26" s="9">
        <v>10</v>
      </c>
      <c r="G26" s="9">
        <v>1</v>
      </c>
      <c r="H26" s="7">
        <v>0</v>
      </c>
    </row>
    <row r="27" spans="1:9" ht="15.5" x14ac:dyDescent="0.35">
      <c r="A27" s="2" t="s">
        <v>73</v>
      </c>
      <c r="B27" s="2" t="s">
        <v>9</v>
      </c>
      <c r="C27" s="2" t="s">
        <v>15</v>
      </c>
      <c r="D27" s="4" t="s">
        <v>74</v>
      </c>
      <c r="E27" s="2" t="s">
        <v>26</v>
      </c>
      <c r="F27" s="9">
        <v>12</v>
      </c>
      <c r="G27" s="9">
        <v>2</v>
      </c>
      <c r="H27" s="7">
        <v>0</v>
      </c>
      <c r="I27">
        <f>F27+G27+F28+G28</f>
        <v>30</v>
      </c>
    </row>
    <row r="28" spans="1:9" ht="15.5" x14ac:dyDescent="0.35">
      <c r="A28" s="2" t="s">
        <v>75</v>
      </c>
      <c r="B28" s="2" t="s">
        <v>9</v>
      </c>
      <c r="C28" s="2" t="s">
        <v>15</v>
      </c>
      <c r="D28" s="4" t="s">
        <v>76</v>
      </c>
      <c r="E28" s="2" t="s">
        <v>12</v>
      </c>
      <c r="F28" s="9">
        <v>14</v>
      </c>
      <c r="G28" s="9">
        <v>2</v>
      </c>
      <c r="H28" s="7">
        <v>0</v>
      </c>
    </row>
    <row r="29" spans="1:9" ht="15.5" x14ac:dyDescent="0.35">
      <c r="A29" s="2" t="s">
        <v>77</v>
      </c>
      <c r="B29" s="2" t="s">
        <v>78</v>
      </c>
      <c r="C29" s="2" t="s">
        <v>79</v>
      </c>
      <c r="D29" s="4" t="s">
        <v>29</v>
      </c>
      <c r="E29" s="2" t="s">
        <v>41</v>
      </c>
      <c r="F29" s="9">
        <v>10</v>
      </c>
      <c r="G29" s="7">
        <v>0</v>
      </c>
      <c r="H29" s="7">
        <v>0</v>
      </c>
      <c r="I29">
        <f>F29+F30+G30</f>
        <v>21</v>
      </c>
    </row>
    <row r="30" spans="1:9" ht="15.5" x14ac:dyDescent="0.35">
      <c r="A30" s="2" t="s">
        <v>80</v>
      </c>
      <c r="B30" s="2" t="s">
        <v>78</v>
      </c>
      <c r="C30" s="2" t="s">
        <v>79</v>
      </c>
      <c r="D30" s="4" t="s">
        <v>81</v>
      </c>
      <c r="E30" s="2" t="s">
        <v>41</v>
      </c>
      <c r="F30" s="9">
        <v>10</v>
      </c>
      <c r="G30" s="9">
        <v>1</v>
      </c>
      <c r="H30" s="7">
        <v>0</v>
      </c>
    </row>
    <row r="31" spans="1:9" ht="15.5" x14ac:dyDescent="0.35">
      <c r="A31" s="2" t="s">
        <v>82</v>
      </c>
      <c r="B31" s="2" t="s">
        <v>9</v>
      </c>
      <c r="C31" s="2" t="s">
        <v>15</v>
      </c>
      <c r="D31" s="4" t="s">
        <v>83</v>
      </c>
      <c r="E31" s="2" t="s">
        <v>17</v>
      </c>
      <c r="F31" s="9">
        <v>10</v>
      </c>
      <c r="G31" s="9">
        <v>2</v>
      </c>
      <c r="H31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CF74-1513-4988-B699-10BA940EBECB}">
  <dimension ref="A1:K10"/>
  <sheetViews>
    <sheetView workbookViewId="0">
      <selection activeCell="C8" sqref="C8"/>
    </sheetView>
  </sheetViews>
  <sheetFormatPr baseColWidth="10" defaultRowHeight="14.5" x14ac:dyDescent="0.35"/>
  <cols>
    <col min="1" max="9" width="10.90625" style="5"/>
    <col min="10" max="10" width="15.6328125" style="5" customWidth="1"/>
    <col min="11" max="16384" width="10.90625" style="5"/>
  </cols>
  <sheetData>
    <row r="1" spans="1:11" x14ac:dyDescent="0.35">
      <c r="A1" s="5" t="s">
        <v>84</v>
      </c>
      <c r="B1" s="5" t="s">
        <v>85</v>
      </c>
      <c r="D1" s="5" t="s">
        <v>87</v>
      </c>
      <c r="E1" s="5" t="s">
        <v>88</v>
      </c>
      <c r="G1" s="5" t="s">
        <v>90</v>
      </c>
      <c r="H1" s="5" t="s">
        <v>88</v>
      </c>
      <c r="J1" s="5" t="s">
        <v>91</v>
      </c>
      <c r="K1" s="5" t="s">
        <v>88</v>
      </c>
    </row>
    <row r="2" spans="1:11" x14ac:dyDescent="0.35">
      <c r="A2" s="5" t="s">
        <v>62</v>
      </c>
      <c r="B2" s="5">
        <f>COUNTIF('Beach 2023'!E:E, A2)</f>
        <v>3</v>
      </c>
      <c r="D2" s="5">
        <v>21</v>
      </c>
      <c r="E2" s="10">
        <f>SUM('Beach 2023'!F:F)</f>
        <v>333</v>
      </c>
      <c r="G2" s="5" t="s">
        <v>10</v>
      </c>
      <c r="H2" s="5">
        <f>COUNTIF('Beach 2023'!C:C,Result!G2)</f>
        <v>4</v>
      </c>
      <c r="J2" s="5" t="s">
        <v>9</v>
      </c>
      <c r="K2" s="5">
        <f>COUNTIF('Beach 2023'!B:B,Result!J2)</f>
        <v>10</v>
      </c>
    </row>
    <row r="3" spans="1:11" x14ac:dyDescent="0.35">
      <c r="A3" s="5" t="s">
        <v>37</v>
      </c>
      <c r="B3" s="5">
        <f>COUNTIF('Beach 2023'!E:E, A3)</f>
        <v>2</v>
      </c>
      <c r="D3" s="5">
        <v>15</v>
      </c>
      <c r="E3" s="10">
        <f>SUM('Beach 2023'!G:G)</f>
        <v>40</v>
      </c>
      <c r="G3" s="5" t="s">
        <v>15</v>
      </c>
      <c r="H3" s="5">
        <f>COUNTIF('Beach 2023'!C:C,Result!G3)</f>
        <v>21</v>
      </c>
      <c r="J3" s="5" t="s">
        <v>14</v>
      </c>
      <c r="K3" s="5">
        <f>COUNTIF('Beach 2023'!B:B,Result!J3)</f>
        <v>3</v>
      </c>
    </row>
    <row r="4" spans="1:11" x14ac:dyDescent="0.35">
      <c r="A4" s="5" t="s">
        <v>26</v>
      </c>
      <c r="B4" s="5">
        <f>COUNTIF('Beach 2023'!E:E, A4)</f>
        <v>6</v>
      </c>
      <c r="D4" s="5">
        <v>25</v>
      </c>
      <c r="E4" s="10">
        <f>SUM('Beach 2023'!H:H)</f>
        <v>1</v>
      </c>
      <c r="G4" s="5" t="s">
        <v>24</v>
      </c>
      <c r="H4" s="5">
        <f>COUNTIF('Beach 2023'!C:C,Result!G4)</f>
        <v>2</v>
      </c>
      <c r="J4" s="5" t="s">
        <v>39</v>
      </c>
      <c r="K4" s="5">
        <f>COUNTIF('Beach 2023'!B:B,Result!J4)</f>
        <v>4</v>
      </c>
    </row>
    <row r="5" spans="1:11" x14ac:dyDescent="0.35">
      <c r="A5" s="5" t="s">
        <v>17</v>
      </c>
      <c r="B5" s="5">
        <f>COUNTIF('Beach 2023'!E:E, A5)</f>
        <v>8</v>
      </c>
      <c r="D5" s="5" t="s">
        <v>89</v>
      </c>
      <c r="E5" s="5">
        <f>SUM(E2:E4)</f>
        <v>374</v>
      </c>
      <c r="J5" s="5" t="s">
        <v>66</v>
      </c>
      <c r="K5" s="5">
        <f>COUNTIF('Beach 2023'!B:B,Result!J5)</f>
        <v>1</v>
      </c>
    </row>
    <row r="6" spans="1:11" x14ac:dyDescent="0.35">
      <c r="A6" s="5" t="s">
        <v>12</v>
      </c>
      <c r="B6" s="5">
        <f>COUNTIF('Beach 2023'!E:E, A6)</f>
        <v>7</v>
      </c>
      <c r="J6" s="5" t="s">
        <v>33</v>
      </c>
      <c r="K6" s="5">
        <f>COUNTIF('Beach 2023'!B:B,Result!J6)</f>
        <v>1</v>
      </c>
    </row>
    <row r="7" spans="1:11" ht="15.5" x14ac:dyDescent="0.35">
      <c r="A7" s="5" t="s">
        <v>41</v>
      </c>
      <c r="B7" s="5">
        <f>COUNTIF('Beach 2023'!E:E, A7)</f>
        <v>4</v>
      </c>
      <c r="J7" s="2" t="s">
        <v>21</v>
      </c>
      <c r="K7" s="5">
        <f>COUNTIF('Beach 2023'!B:B,Result!J7)</f>
        <v>2</v>
      </c>
    </row>
    <row r="8" spans="1:11" ht="15.5" x14ac:dyDescent="0.35">
      <c r="A8" s="5" t="s">
        <v>86</v>
      </c>
      <c r="B8" s="5">
        <f>SUM(B2:B7)</f>
        <v>30</v>
      </c>
      <c r="J8" s="2" t="s">
        <v>28</v>
      </c>
      <c r="K8" s="5">
        <f>COUNTIF('Beach 2023'!B:B,Result!J8)</f>
        <v>4</v>
      </c>
    </row>
    <row r="9" spans="1:11" ht="15.5" x14ac:dyDescent="0.35">
      <c r="J9" s="2" t="s">
        <v>64</v>
      </c>
      <c r="K9" s="5">
        <f>COUNTIF('Beach 2023'!B:B,Result!J9)</f>
        <v>1</v>
      </c>
    </row>
    <row r="10" spans="1:11" ht="15.5" x14ac:dyDescent="0.35">
      <c r="J10" s="2" t="s">
        <v>78</v>
      </c>
      <c r="K10" s="5">
        <f>COUNTIF('Beach 2023'!B:B,Result!J10)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Beach 2023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</cp:lastModifiedBy>
  <dcterms:created xsi:type="dcterms:W3CDTF">2023-09-17T21:27:19Z</dcterms:created>
  <dcterms:modified xsi:type="dcterms:W3CDTF">2023-09-18T01:58:05Z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2023-09-17T21:30:45Z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a08cf6a5-7da6-476b-8395-53812c8ea4ac</vt:lpwstr>
  </property>
  <property fmtid="{D5CDD505-2E9C-101B-9397-08002B2CF9AE}" pid="7" name="MSIP_Label_defa4170-0d19-0005-0004-bc88714345d2_ActionId">
    <vt:lpwstr>03577109-5e21-42a8-890e-4943cd72113e</vt:lpwstr>
  </property>
  <property fmtid="{D5CDD505-2E9C-101B-9397-08002B2CF9AE}" pid="8" name="MSIP_Label_defa4170-0d19-0005-0004-bc88714345d2_ContentBits">
    <vt:lpwstr>0</vt:lpwstr>
  </property>
</Properties>
</file>