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MS Excel\Formats\"/>
    </mc:Choice>
  </mc:AlternateContent>
  <xr:revisionPtr revIDLastSave="0" documentId="8_{B2F59417-9C92-45B5-AA48-4989ED9D97BE}" xr6:coauthVersionLast="47" xr6:coauthVersionMax="47" xr10:uidLastSave="{00000000-0000-0000-0000-000000000000}"/>
  <bookViews>
    <workbookView xWindow="-120" yWindow="-120" windowWidth="20730" windowHeight="11160" xr2:uid="{F1E29F69-6E16-490D-85C6-1B2FC22E4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6" i="1"/>
  <c r="M7" i="1"/>
  <c r="M8" i="1"/>
  <c r="M9" i="1"/>
  <c r="M10" i="1"/>
  <c r="M11" i="1"/>
  <c r="M12" i="1"/>
  <c r="M13" i="1"/>
  <c r="M14" i="1"/>
  <c r="M15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6" i="1"/>
  <c r="L6" i="1" s="1"/>
  <c r="M6" i="1" s="1"/>
</calcChain>
</file>

<file path=xl/sharedStrings.xml><?xml version="1.0" encoding="utf-8"?>
<sst xmlns="http://schemas.openxmlformats.org/spreadsheetml/2006/main" count="65" uniqueCount="57">
  <si>
    <t>S.No</t>
  </si>
  <si>
    <t>Gr.No</t>
  </si>
  <si>
    <t>Name</t>
  </si>
  <si>
    <t>F.Name</t>
  </si>
  <si>
    <t xml:space="preserve">Urdu </t>
  </si>
  <si>
    <t xml:space="preserve">English </t>
  </si>
  <si>
    <t xml:space="preserve">Math </t>
  </si>
  <si>
    <t>Computer</t>
  </si>
  <si>
    <t>Islamiyat</t>
  </si>
  <si>
    <t>Subject Marks</t>
  </si>
  <si>
    <t>Total
Marks</t>
  </si>
  <si>
    <t>Obtain
Marks</t>
  </si>
  <si>
    <t>%</t>
  </si>
  <si>
    <t>Result</t>
  </si>
  <si>
    <t>24-01</t>
  </si>
  <si>
    <t>24-02</t>
  </si>
  <si>
    <t>24-03</t>
  </si>
  <si>
    <t>24-04</t>
  </si>
  <si>
    <t>24-05</t>
  </si>
  <si>
    <t>24-06</t>
  </si>
  <si>
    <t>24-07</t>
  </si>
  <si>
    <t>24-08</t>
  </si>
  <si>
    <t>24-09</t>
  </si>
  <si>
    <t>24-10</t>
  </si>
  <si>
    <t>Ali</t>
  </si>
  <si>
    <t>Khan</t>
  </si>
  <si>
    <t>Fajeem</t>
  </si>
  <si>
    <t>Abbas</t>
  </si>
  <si>
    <t>Ahmed</t>
  </si>
  <si>
    <t>Amjad</t>
  </si>
  <si>
    <t>Rohan</t>
  </si>
  <si>
    <t>Kamran</t>
  </si>
  <si>
    <t>Sajid</t>
  </si>
  <si>
    <t>Arsalan</t>
  </si>
  <si>
    <t>Nawaz</t>
  </si>
  <si>
    <t>Rayyan</t>
  </si>
  <si>
    <t>Faizan</t>
  </si>
  <si>
    <t>Mukhtar</t>
  </si>
  <si>
    <r>
      <rPr>
        <b/>
        <sz val="14"/>
        <color theme="1"/>
        <rFont val="Calibri"/>
        <family val="2"/>
        <scheme val="minor"/>
      </rPr>
      <t>Punjab College Bhalwal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Student Marks Report/Sheet</t>
    </r>
  </si>
  <si>
    <t>Class Name</t>
  </si>
  <si>
    <t>ICS-1</t>
  </si>
  <si>
    <t>Date</t>
  </si>
  <si>
    <t>29-04-2024</t>
  </si>
  <si>
    <t>T.Name</t>
  </si>
  <si>
    <t>Prof. Kamal</t>
  </si>
  <si>
    <t>Grade</t>
  </si>
  <si>
    <t>A+</t>
  </si>
  <si>
    <t>A</t>
  </si>
  <si>
    <t>B</t>
  </si>
  <si>
    <t>C</t>
  </si>
  <si>
    <t>D</t>
  </si>
  <si>
    <t>&gt; 85%</t>
  </si>
  <si>
    <t>&gt; 75%</t>
  </si>
  <si>
    <t>&gt; 60%</t>
  </si>
  <si>
    <t>&gt; 50%</t>
  </si>
  <si>
    <t>&lt; 50%</t>
  </si>
  <si>
    <t>&lt; 33% =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</si>
</sst>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2" fillId="5" borderId="12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9" fontId="0" fillId="8" borderId="6" xfId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0" xfId="0" applyFont="1"/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9" fontId="0" fillId="4" borderId="15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9CD0-5C7E-4906-9112-AE60ED6B0BBB}">
  <dimension ref="A1:Q18"/>
  <sheetViews>
    <sheetView tabSelected="1" workbookViewId="0">
      <selection activeCell="P13" sqref="P13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7.7109375" bestFit="1" customWidth="1"/>
    <col min="4" max="4" width="8.42578125" bestFit="1" customWidth="1"/>
    <col min="5" max="5" width="5.7109375" bestFit="1" customWidth="1"/>
    <col min="6" max="6" width="7.7109375" bestFit="1" customWidth="1"/>
    <col min="7" max="7" width="6" bestFit="1" customWidth="1"/>
    <col min="8" max="8" width="9.85546875" bestFit="1" customWidth="1"/>
    <col min="9" max="9" width="9" bestFit="1" customWidth="1"/>
    <col min="10" max="10" width="6.28515625" bestFit="1" customWidth="1"/>
    <col min="11" max="11" width="7" bestFit="1" customWidth="1"/>
    <col min="12" max="12" width="5.28515625" customWidth="1"/>
    <col min="13" max="13" width="6.28515625" bestFit="1" customWidth="1"/>
    <col min="14" max="14" width="6.5703125" bestFit="1" customWidth="1"/>
    <col min="15" max="15" width="4.5703125" customWidth="1"/>
  </cols>
  <sheetData>
    <row r="1" spans="1:17" ht="15.75" thickBot="1" x14ac:dyDescent="0.3">
      <c r="A1" s="10" t="s">
        <v>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P1" s="36" t="s">
        <v>13</v>
      </c>
      <c r="Q1" s="37"/>
    </row>
    <row r="2" spans="1:17" ht="15.75" thickBot="1" x14ac:dyDescent="0.3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  <c r="P2" s="16" t="s">
        <v>56</v>
      </c>
      <c r="Q2" s="17"/>
    </row>
    <row r="3" spans="1:17" s="28" customFormat="1" ht="15.75" thickBot="1" x14ac:dyDescent="0.3">
      <c r="A3" s="23" t="s">
        <v>39</v>
      </c>
      <c r="B3" s="24"/>
      <c r="C3" s="25" t="s">
        <v>40</v>
      </c>
      <c r="D3" s="26"/>
      <c r="E3" s="23" t="s">
        <v>41</v>
      </c>
      <c r="F3" s="24"/>
      <c r="G3" s="25" t="s">
        <v>42</v>
      </c>
      <c r="H3" s="27"/>
      <c r="I3" s="23" t="s">
        <v>43</v>
      </c>
      <c r="J3" s="24"/>
      <c r="K3" s="25" t="s">
        <v>44</v>
      </c>
      <c r="L3" s="26"/>
      <c r="M3" s="26"/>
      <c r="N3" s="27"/>
      <c r="P3" s="38" t="s">
        <v>45</v>
      </c>
      <c r="Q3" s="39"/>
    </row>
    <row r="4" spans="1:17" ht="15.75" thickBot="1" x14ac:dyDescent="0.3">
      <c r="A4" s="6" t="s">
        <v>0</v>
      </c>
      <c r="B4" s="6" t="s">
        <v>1</v>
      </c>
      <c r="C4" s="6" t="s">
        <v>2</v>
      </c>
      <c r="D4" s="6" t="s">
        <v>3</v>
      </c>
      <c r="E4" s="1" t="s">
        <v>9</v>
      </c>
      <c r="F4" s="2"/>
      <c r="G4" s="2"/>
      <c r="H4" s="2"/>
      <c r="I4" s="3"/>
      <c r="J4" s="8" t="s">
        <v>10</v>
      </c>
      <c r="K4" s="8" t="s">
        <v>11</v>
      </c>
      <c r="L4" s="6" t="s">
        <v>12</v>
      </c>
      <c r="M4" s="29" t="s">
        <v>45</v>
      </c>
      <c r="N4" s="29" t="s">
        <v>13</v>
      </c>
      <c r="P4" s="31" t="s">
        <v>46</v>
      </c>
      <c r="Q4" s="32" t="s">
        <v>51</v>
      </c>
    </row>
    <row r="5" spans="1:17" ht="15.75" thickBot="1" x14ac:dyDescent="0.3">
      <c r="A5" s="7"/>
      <c r="B5" s="7"/>
      <c r="C5" s="7"/>
      <c r="D5" s="7"/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7"/>
      <c r="K5" s="7"/>
      <c r="L5" s="7"/>
      <c r="M5" s="30"/>
      <c r="N5" s="30"/>
      <c r="P5" s="33" t="s">
        <v>47</v>
      </c>
      <c r="Q5" s="34" t="s">
        <v>52</v>
      </c>
    </row>
    <row r="6" spans="1:17" x14ac:dyDescent="0.25">
      <c r="A6" s="18">
        <v>1</v>
      </c>
      <c r="B6" s="19" t="s">
        <v>14</v>
      </c>
      <c r="C6" s="19" t="s">
        <v>24</v>
      </c>
      <c r="D6" s="19" t="s">
        <v>25</v>
      </c>
      <c r="E6" s="4">
        <v>35</v>
      </c>
      <c r="F6" s="4">
        <v>37</v>
      </c>
      <c r="G6" s="4">
        <v>45</v>
      </c>
      <c r="H6" s="4">
        <v>90</v>
      </c>
      <c r="I6" s="4">
        <v>95</v>
      </c>
      <c r="J6" s="18">
        <v>500</v>
      </c>
      <c r="K6" s="18">
        <f>SUM(E6:I6)</f>
        <v>302</v>
      </c>
      <c r="L6" s="22">
        <f>K6/J6</f>
        <v>0.60399999999999998</v>
      </c>
      <c r="M6" s="22" t="str">
        <f>IF(L6&gt;85%,"A+",IF(L6&gt;75%,"A",IF(L6&gt;60%,"B",IF(L6&gt;50%,"C","D"))))</f>
        <v>B</v>
      </c>
      <c r="N6" s="18" t="str">
        <f>IF(E6&lt;33,"Fail",IF(F6&lt;33,"Fail",IF(G6&lt;33,"Fail",IF(H6&lt;33,"Fail",IF(I6&lt;33,"Fail","Pass")))))</f>
        <v>Pass</v>
      </c>
      <c r="P6" s="33" t="s">
        <v>48</v>
      </c>
      <c r="Q6" s="34" t="s">
        <v>53</v>
      </c>
    </row>
    <row r="7" spans="1:17" x14ac:dyDescent="0.25">
      <c r="A7" s="20">
        <v>2</v>
      </c>
      <c r="B7" s="21" t="s">
        <v>15</v>
      </c>
      <c r="C7" s="21" t="s">
        <v>26</v>
      </c>
      <c r="D7" s="21" t="s">
        <v>27</v>
      </c>
      <c r="E7" s="5">
        <v>45</v>
      </c>
      <c r="F7" s="5">
        <v>25</v>
      </c>
      <c r="G7" s="5">
        <v>97</v>
      </c>
      <c r="H7" s="5">
        <v>37</v>
      </c>
      <c r="I7" s="5">
        <v>99</v>
      </c>
      <c r="J7" s="18">
        <v>500</v>
      </c>
      <c r="K7" s="18">
        <f t="shared" ref="K7:K15" si="0">SUM(E7:I7)</f>
        <v>303</v>
      </c>
      <c r="L7" s="22">
        <f t="shared" ref="L7:L15" si="1">K7/J7</f>
        <v>0.60599999999999998</v>
      </c>
      <c r="M7" s="22" t="str">
        <f t="shared" ref="M7:M15" si="2">IF(L7&gt;85%,"A+",IF(L7&gt;75%,"A",IF(L7&gt;60%,"B",IF(L7&gt;50%,"C","D"))))</f>
        <v>B</v>
      </c>
      <c r="N7" s="18" t="str">
        <f t="shared" ref="N7:N15" si="3">IF(E7&lt;33,"Fail",IF(F7&lt;33,"Fail",IF(G7&lt;33,"Fail",IF(H7&lt;33,"Fail",IF(I7&lt;33,"Fail","Pass")))))</f>
        <v>Fail</v>
      </c>
      <c r="P7" s="33" t="s">
        <v>49</v>
      </c>
      <c r="Q7" s="34" t="s">
        <v>54</v>
      </c>
    </row>
    <row r="8" spans="1:17" ht="15.75" thickBot="1" x14ac:dyDescent="0.3">
      <c r="A8" s="20">
        <v>3</v>
      </c>
      <c r="B8" s="21" t="s">
        <v>16</v>
      </c>
      <c r="C8" s="21" t="s">
        <v>27</v>
      </c>
      <c r="D8" s="21" t="s">
        <v>28</v>
      </c>
      <c r="E8" s="5">
        <v>98</v>
      </c>
      <c r="F8" s="5">
        <v>99</v>
      </c>
      <c r="G8" s="5">
        <v>92</v>
      </c>
      <c r="H8" s="5">
        <v>20</v>
      </c>
      <c r="I8" s="5">
        <v>94</v>
      </c>
      <c r="J8" s="18">
        <v>500</v>
      </c>
      <c r="K8" s="18">
        <f t="shared" si="0"/>
        <v>403</v>
      </c>
      <c r="L8" s="22">
        <f t="shared" si="1"/>
        <v>0.80600000000000005</v>
      </c>
      <c r="M8" s="22" t="str">
        <f t="shared" si="2"/>
        <v>A</v>
      </c>
      <c r="N8" s="18" t="str">
        <f t="shared" si="3"/>
        <v>Fail</v>
      </c>
      <c r="P8" s="35" t="s">
        <v>50</v>
      </c>
      <c r="Q8" s="35" t="s">
        <v>55</v>
      </c>
    </row>
    <row r="9" spans="1:17" x14ac:dyDescent="0.25">
      <c r="A9" s="20">
        <v>4</v>
      </c>
      <c r="B9" s="21" t="s">
        <v>17</v>
      </c>
      <c r="C9" s="21" t="s">
        <v>29</v>
      </c>
      <c r="D9" s="21" t="s">
        <v>24</v>
      </c>
      <c r="E9" s="5">
        <v>78</v>
      </c>
      <c r="F9" s="5">
        <v>72</v>
      </c>
      <c r="G9" s="5">
        <v>35</v>
      </c>
      <c r="H9" s="5">
        <v>47</v>
      </c>
      <c r="I9" s="5">
        <v>98</v>
      </c>
      <c r="J9" s="18">
        <v>500</v>
      </c>
      <c r="K9" s="18">
        <f t="shared" si="0"/>
        <v>330</v>
      </c>
      <c r="L9" s="22">
        <f t="shared" si="1"/>
        <v>0.66</v>
      </c>
      <c r="M9" s="22" t="str">
        <f t="shared" si="2"/>
        <v>B</v>
      </c>
      <c r="N9" s="18" t="str">
        <f t="shared" si="3"/>
        <v>Pass</v>
      </c>
    </row>
    <row r="10" spans="1:17" x14ac:dyDescent="0.25">
      <c r="A10" s="20">
        <v>5</v>
      </c>
      <c r="B10" s="21" t="s">
        <v>18</v>
      </c>
      <c r="C10" s="21" t="s">
        <v>30</v>
      </c>
      <c r="D10" s="21" t="s">
        <v>25</v>
      </c>
      <c r="E10" s="5">
        <v>56</v>
      </c>
      <c r="F10" s="5">
        <v>15</v>
      </c>
      <c r="G10" s="5">
        <v>97</v>
      </c>
      <c r="H10" s="5">
        <v>88</v>
      </c>
      <c r="I10" s="5">
        <v>25</v>
      </c>
      <c r="J10" s="18">
        <v>500</v>
      </c>
      <c r="K10" s="18">
        <f t="shared" si="0"/>
        <v>281</v>
      </c>
      <c r="L10" s="22">
        <f t="shared" si="1"/>
        <v>0.56200000000000006</v>
      </c>
      <c r="M10" s="22" t="str">
        <f t="shared" si="2"/>
        <v>C</v>
      </c>
      <c r="N10" s="18" t="str">
        <f t="shared" si="3"/>
        <v>Fail</v>
      </c>
    </row>
    <row r="11" spans="1:17" x14ac:dyDescent="0.25">
      <c r="A11" s="20">
        <v>6</v>
      </c>
      <c r="B11" s="21" t="s">
        <v>19</v>
      </c>
      <c r="C11" s="21" t="s">
        <v>31</v>
      </c>
      <c r="D11" s="21" t="s">
        <v>32</v>
      </c>
      <c r="E11" s="5">
        <v>78</v>
      </c>
      <c r="F11" s="5">
        <v>79</v>
      </c>
      <c r="G11" s="5">
        <v>80</v>
      </c>
      <c r="H11" s="5">
        <v>81</v>
      </c>
      <c r="I11" s="5">
        <v>30</v>
      </c>
      <c r="J11" s="18">
        <v>500</v>
      </c>
      <c r="K11" s="18">
        <f t="shared" si="0"/>
        <v>348</v>
      </c>
      <c r="L11" s="22">
        <f t="shared" si="1"/>
        <v>0.69599999999999995</v>
      </c>
      <c r="M11" s="22" t="str">
        <f t="shared" si="2"/>
        <v>B</v>
      </c>
      <c r="N11" s="18" t="str">
        <f t="shared" si="3"/>
        <v>Fail</v>
      </c>
    </row>
    <row r="12" spans="1:17" x14ac:dyDescent="0.25">
      <c r="A12" s="20">
        <v>7</v>
      </c>
      <c r="B12" s="21" t="s">
        <v>20</v>
      </c>
      <c r="C12" s="21" t="s">
        <v>24</v>
      </c>
      <c r="D12" s="21" t="s">
        <v>28</v>
      </c>
      <c r="E12" s="5">
        <v>45</v>
      </c>
      <c r="F12" s="5">
        <v>50</v>
      </c>
      <c r="G12" s="5">
        <v>35</v>
      </c>
      <c r="H12" s="5">
        <v>37</v>
      </c>
      <c r="I12" s="5">
        <v>38</v>
      </c>
      <c r="J12" s="18">
        <v>500</v>
      </c>
      <c r="K12" s="18">
        <f t="shared" si="0"/>
        <v>205</v>
      </c>
      <c r="L12" s="22">
        <f t="shared" si="1"/>
        <v>0.41</v>
      </c>
      <c r="M12" s="22" t="str">
        <f t="shared" si="2"/>
        <v>D</v>
      </c>
      <c r="N12" s="18" t="str">
        <f t="shared" si="3"/>
        <v>Pass</v>
      </c>
    </row>
    <row r="13" spans="1:17" x14ac:dyDescent="0.25">
      <c r="A13" s="20">
        <v>8</v>
      </c>
      <c r="B13" s="21" t="s">
        <v>21</v>
      </c>
      <c r="C13" s="21" t="s">
        <v>33</v>
      </c>
      <c r="D13" s="21" t="s">
        <v>34</v>
      </c>
      <c r="E13" s="5">
        <v>59</v>
      </c>
      <c r="F13" s="5">
        <v>60</v>
      </c>
      <c r="G13" s="5">
        <v>65</v>
      </c>
      <c r="H13" s="5">
        <v>72</v>
      </c>
      <c r="I13" s="5">
        <v>44</v>
      </c>
      <c r="J13" s="18">
        <v>500</v>
      </c>
      <c r="K13" s="18">
        <f t="shared" si="0"/>
        <v>300</v>
      </c>
      <c r="L13" s="22">
        <f t="shared" si="1"/>
        <v>0.6</v>
      </c>
      <c r="M13" s="22" t="str">
        <f t="shared" si="2"/>
        <v>C</v>
      </c>
      <c r="N13" s="18" t="str">
        <f t="shared" si="3"/>
        <v>Pass</v>
      </c>
    </row>
    <row r="14" spans="1:17" x14ac:dyDescent="0.25">
      <c r="A14" s="20">
        <v>9</v>
      </c>
      <c r="B14" s="21" t="s">
        <v>22</v>
      </c>
      <c r="C14" s="21" t="s">
        <v>35</v>
      </c>
      <c r="D14" s="21" t="s">
        <v>33</v>
      </c>
      <c r="E14" s="5">
        <v>90</v>
      </c>
      <c r="F14" s="5">
        <v>98</v>
      </c>
      <c r="G14" s="5">
        <v>95</v>
      </c>
      <c r="H14" s="5">
        <v>99</v>
      </c>
      <c r="I14" s="5">
        <v>93</v>
      </c>
      <c r="J14" s="18">
        <v>500</v>
      </c>
      <c r="K14" s="18">
        <f t="shared" si="0"/>
        <v>475</v>
      </c>
      <c r="L14" s="22">
        <f t="shared" si="1"/>
        <v>0.95</v>
      </c>
      <c r="M14" s="22" t="str">
        <f t="shared" si="2"/>
        <v>A+</v>
      </c>
      <c r="N14" s="18" t="str">
        <f t="shared" si="3"/>
        <v>Pass</v>
      </c>
      <c r="P14">
        <v>1</v>
      </c>
    </row>
    <row r="15" spans="1:17" x14ac:dyDescent="0.25">
      <c r="A15" s="21">
        <v>10</v>
      </c>
      <c r="B15" s="21" t="s">
        <v>23</v>
      </c>
      <c r="C15" s="21" t="s">
        <v>36</v>
      </c>
      <c r="D15" s="21" t="s">
        <v>37</v>
      </c>
      <c r="E15" s="5">
        <v>80</v>
      </c>
      <c r="F15" s="5">
        <v>20</v>
      </c>
      <c r="G15" s="5">
        <v>39</v>
      </c>
      <c r="H15" s="5">
        <v>30</v>
      </c>
      <c r="I15" s="5">
        <v>24</v>
      </c>
      <c r="J15" s="18">
        <v>500</v>
      </c>
      <c r="K15" s="18">
        <f t="shared" si="0"/>
        <v>193</v>
      </c>
      <c r="L15" s="22">
        <f t="shared" si="1"/>
        <v>0.38600000000000001</v>
      </c>
      <c r="M15" s="22" t="str">
        <f t="shared" si="2"/>
        <v>D</v>
      </c>
      <c r="N15" s="18" t="str">
        <f t="shared" si="3"/>
        <v>Fail</v>
      </c>
    </row>
    <row r="18" spans="3:3" x14ac:dyDescent="0.25">
      <c r="C18">
        <v>0</v>
      </c>
    </row>
  </sheetData>
  <mergeCells count="20">
    <mergeCell ref="P1:Q1"/>
    <mergeCell ref="P2:Q2"/>
    <mergeCell ref="P3:Q3"/>
    <mergeCell ref="A1:N2"/>
    <mergeCell ref="A3:B3"/>
    <mergeCell ref="C3:D3"/>
    <mergeCell ref="K3:N3"/>
    <mergeCell ref="I3:J3"/>
    <mergeCell ref="G3:H3"/>
    <mergeCell ref="E3:F3"/>
    <mergeCell ref="D4:D5"/>
    <mergeCell ref="C4:C5"/>
    <mergeCell ref="B4:B5"/>
    <mergeCell ref="A4:A5"/>
    <mergeCell ref="E4:I4"/>
    <mergeCell ref="N4:N5"/>
    <mergeCell ref="L4:L5"/>
    <mergeCell ref="K4:K5"/>
    <mergeCell ref="J4:J5"/>
    <mergeCell ref="M4:M5"/>
  </mergeCells>
  <conditionalFormatting sqref="N6:N15">
    <cfRule type="cellIs" dxfId="4" priority="3" operator="equal">
      <formula>"Fail"</formula>
    </cfRule>
    <cfRule type="containsText" dxfId="3" priority="2" operator="containsText" text="Pass">
      <formula>NOT(ISERROR(SEARCH("Pass",N6)))</formula>
    </cfRule>
  </conditionalFormatting>
  <conditionalFormatting sqref="E6:I15">
    <cfRule type="cellIs" dxfId="0" priority="1" operator="lessThan">
      <formula>33</formula>
    </cfRule>
  </conditionalFormatting>
  <pageMargins left="0.7" right="0.7" top="0.75" bottom="0.75" header="0.3" footer="0.3"/>
  <ignoredErrors>
    <ignoredError sqref="K6:K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Menahil Qayum</dc:creator>
  <cp:lastModifiedBy>Menahil Qayum</cp:lastModifiedBy>
  <dcterms:created xsi:type="dcterms:W3CDTF">2024-04-29T05:02:58Z</dcterms:created>
  <dcterms:modified xsi:type="dcterms:W3CDTF">2024-04-29T11:17:33Z</dcterms:modified>
</cp:coreProperties>
</file>