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Feuil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<sst xmlns="http://schemas.openxmlformats.org/spreadsheetml/2006/main" count="73" uniqueCount="40">
  <si>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matiere</t>
  </si>
  <si>
    <t>credit</t>
  </si>
  <si>
    <t>semestre</t>
  </si>
  <si>
    <t>Traitement et exploitation des données d’enquête (avec applications sous logiciels)</t>
  </si>
  <si>
    <t>semestre1</t>
  </si>
  <si>
    <t>Ethique et qualité des données</t>
  </si>
  <si>
    <t>Management et organisation d’un service statistique</t>
  </si>
  <si>
    <t>Rédaction administrative</t>
  </si>
  <si>
    <t xml:space="preserve">Econométrie des données de panel </t>
  </si>
  <si>
    <t xml:space="preserve">Econométrie avancée – MES </t>
  </si>
  <si>
    <t>Finances publiques</t>
  </si>
  <si>
    <t>Programmation financière</t>
  </si>
  <si>
    <t>Commerce international et intégration régionale</t>
  </si>
  <si>
    <t>Analyse conjoncturelle</t>
  </si>
  <si>
    <t>Croissance et développement</t>
  </si>
  <si>
    <t>Gestion des projets</t>
  </si>
  <si>
    <t>Evaluation d’impact des politiques publiques</t>
  </si>
  <si>
    <t>Pratique des enquêtes qualitatives</t>
  </si>
  <si>
    <t>Analyse démographique</t>
  </si>
  <si>
    <t>Méthodologie de la recherche</t>
  </si>
  <si>
    <t>GT</t>
  </si>
  <si>
    <t>Economie institutionnelle et gouvernance</t>
  </si>
  <si>
    <t>Modélisation macroéconomique</t>
  </si>
  <si>
    <t>Partenariat Public Privé</t>
  </si>
  <si>
    <t>Planification du développement</t>
  </si>
  <si>
    <t>Gestion axée sur les résultats</t>
  </si>
  <si>
    <t>Economie du développement</t>
  </si>
  <si>
    <t>semestre2</t>
  </si>
  <si>
    <t>Economie du travail</t>
  </si>
  <si>
    <t>Economie de la pauvreté</t>
  </si>
  <si>
    <t>Prospective économique</t>
  </si>
  <si>
    <t>Suivi et évaluation des projets</t>
  </si>
  <si>
    <t>Microsimulation</t>
  </si>
  <si>
    <t>Méthodes qualitatives d'évaluation</t>
  </si>
  <si>
    <t>Méthodes microéconomiques d'évaluation d'impact</t>
  </si>
  <si>
    <t>Modèles EGC</t>
  </si>
  <si>
    <t>Modèles DSGE</t>
  </si>
  <si>
    <t>Modèles T21</t>
  </si>
  <si>
    <t>Matrices de comptabilité sociale</t>
  </si>
  <si>
    <t>Stage de fin de cycle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</si>
</sst>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MART\Desktop\gestionNotes2\GestionNotes2\gestion_notes\modeles\modele_ise3_ev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 de Données"/>
      <sheetName val="Bulletin"/>
    </sheetNames>
    <sheetDataSet>
      <sheetData sheetId="0">
        <row r="1">
          <cell r="F1" t="str">
            <v>Traitement et exploitation des données d'enquête</v>
          </cell>
        </row>
        <row r="1">
          <cell r="I1" t="str">
            <v>Ethique et qualité des données</v>
          </cell>
        </row>
        <row r="1">
          <cell r="L1" t="str">
            <v>Management et organisation d'un service statistique</v>
          </cell>
        </row>
        <row r="1">
          <cell r="O1" t="str">
            <v>Rédaction administrative</v>
          </cell>
        </row>
        <row r="1">
          <cell r="R1" t="str">
            <v>Econométrie des données de panel</v>
          </cell>
        </row>
        <row r="1">
          <cell r="U1" t="str">
            <v>Econométrie avancée-MES</v>
          </cell>
        </row>
        <row r="1">
          <cell r="X1" t="str">
            <v>Finances publiques</v>
          </cell>
        </row>
        <row r="1">
          <cell r="AA1" t="str">
            <v>Programmation financière</v>
          </cell>
        </row>
        <row r="1">
          <cell r="AD1" t="str">
            <v>Commerce international et intégration régionale</v>
          </cell>
        </row>
        <row r="1">
          <cell r="AG1" t="str">
            <v>Analyse conjoncturelle</v>
          </cell>
        </row>
        <row r="1">
          <cell r="AJ1" t="str">
            <v>Croissance et développement</v>
          </cell>
        </row>
        <row r="1">
          <cell r="AM1" t="str">
            <v>Gestion des projets</v>
          </cell>
        </row>
        <row r="1">
          <cell r="AP1" t="str">
            <v>Evaluation d'impact et des politiques publiques</v>
          </cell>
        </row>
        <row r="1">
          <cell r="AS1" t="str">
            <v>Pratique des enquêtes qualitatives</v>
          </cell>
        </row>
        <row r="1">
          <cell r="AV1" t="str">
            <v>Analyse démographique</v>
          </cell>
        </row>
        <row r="1">
          <cell r="AY1" t="str">
            <v>Méthodologie de la recherche</v>
          </cell>
        </row>
        <row r="1">
          <cell r="BB1" t="str">
            <v>GT</v>
          </cell>
        </row>
        <row r="1">
          <cell r="BE1" t="str">
            <v>Economie institutionnelle et gouvernance</v>
          </cell>
        </row>
        <row r="1">
          <cell r="BH1" t="str">
            <v>Modélisation macroéconomique</v>
          </cell>
        </row>
        <row r="1">
          <cell r="BK1" t="str">
            <v>Partenariat Public Privé</v>
          </cell>
        </row>
        <row r="1">
          <cell r="BN1" t="str">
            <v>Planification du développement</v>
          </cell>
        </row>
        <row r="1">
          <cell r="BQ1" t="str">
            <v>Gestion axée sur les résultats</v>
          </cell>
        </row>
        <row r="1">
          <cell r="BT1" t="str">
            <v>Economie du développement</v>
          </cell>
        </row>
        <row r="1">
          <cell r="BW1" t="str">
            <v>Economie du travail</v>
          </cell>
        </row>
        <row r="1">
          <cell r="BZ1" t="str">
            <v>Economie de la pauvreté</v>
          </cell>
        </row>
        <row r="1">
          <cell r="CC1" t="str">
            <v>Prospective économique</v>
          </cell>
        </row>
        <row r="1">
          <cell r="CF1" t="str">
            <v>Suivi et évaluation des projets</v>
          </cell>
        </row>
        <row r="1">
          <cell r="CI1" t="str">
            <v>Microsimulation</v>
          </cell>
        </row>
        <row r="1">
          <cell r="CL1" t="str">
            <v>Méthodes qualitatives d'évaluations</v>
          </cell>
        </row>
        <row r="1">
          <cell r="CO1" t="str">
            <v>Méthodes microéconomiques d'évaluation d'impact</v>
          </cell>
        </row>
        <row r="1">
          <cell r="CR1" t="str">
            <v>Modèles EGC</v>
          </cell>
        </row>
        <row r="1">
          <cell r="CU1" t="str">
            <v>Modèles DSGE</v>
          </cell>
        </row>
        <row r="1">
          <cell r="CX1" t="str">
            <v>Modèles T21</v>
          </cell>
        </row>
        <row r="1">
          <cell r="DA1" t="str">
            <v>Matrices de comptabilité sociale</v>
          </cell>
        </row>
        <row r="1">
          <cell r="DD1" t="str">
            <v>Stage de fin de cycle</v>
          </cell>
        </row>
        <row r="2">
          <cell r="A2" t="str">
            <v>Prénoms et NOMS</v>
          </cell>
          <cell r="B2" t="str">
            <v>Date de naissance</v>
          </cell>
          <cell r="C2" t="str">
            <v>Nationalité</v>
          </cell>
          <cell r="D2" t="str">
            <v>Date premiere inscription</v>
          </cell>
          <cell r="E2" t="str">
            <v>Abscences  non justifiées</v>
          </cell>
          <cell r="F2" t="str">
            <v>Note 1</v>
          </cell>
          <cell r="G2" t="str">
            <v>Note 2</v>
          </cell>
          <cell r="H2" t="str">
            <v>Moyenne</v>
          </cell>
          <cell r="I2" t="str">
            <v>Note 1</v>
          </cell>
          <cell r="J2" t="str">
            <v>Note 2</v>
          </cell>
          <cell r="K2" t="str">
            <v>Moyenne</v>
          </cell>
          <cell r="L2" t="str">
            <v>Note 1</v>
          </cell>
          <cell r="M2" t="str">
            <v>Note 2</v>
          </cell>
          <cell r="N2" t="str">
            <v>Moyenne</v>
          </cell>
          <cell r="O2" t="str">
            <v>Note 1</v>
          </cell>
          <cell r="P2" t="str">
            <v>Note 2</v>
          </cell>
          <cell r="Q2" t="str">
            <v>Moyenne</v>
          </cell>
          <cell r="R2" t="str">
            <v>Note 1</v>
          </cell>
          <cell r="S2" t="str">
            <v>Note 2</v>
          </cell>
          <cell r="T2" t="str">
            <v>Moyenne</v>
          </cell>
          <cell r="U2" t="str">
            <v>Note 1</v>
          </cell>
          <cell r="V2" t="str">
            <v>Note 2</v>
          </cell>
          <cell r="W2" t="str">
            <v>Moyenne</v>
          </cell>
          <cell r="X2" t="str">
            <v>Note 1</v>
          </cell>
          <cell r="Y2" t="str">
            <v>Note 2</v>
          </cell>
          <cell r="Z2" t="str">
            <v>Moyenne</v>
          </cell>
          <cell r="AA2" t="str">
            <v>Note 1</v>
          </cell>
          <cell r="AB2" t="str">
            <v>Note 2</v>
          </cell>
          <cell r="AC2" t="str">
            <v>Moyenne</v>
          </cell>
          <cell r="AD2" t="str">
            <v>Note 1</v>
          </cell>
          <cell r="AE2" t="str">
            <v>Note 2</v>
          </cell>
          <cell r="AF2" t="str">
            <v>Moyenne</v>
          </cell>
          <cell r="AG2" t="str">
            <v>Note 1</v>
          </cell>
          <cell r="AH2" t="str">
            <v>Note 2</v>
          </cell>
          <cell r="AI2" t="str">
            <v>Moyenne</v>
          </cell>
          <cell r="AJ2" t="str">
            <v>Note 1</v>
          </cell>
          <cell r="AK2" t="str">
            <v>Note 2</v>
          </cell>
          <cell r="AL2" t="str">
            <v>Moyenne</v>
          </cell>
          <cell r="AM2" t="str">
            <v>Note 1</v>
          </cell>
          <cell r="AN2" t="str">
            <v>Note 2</v>
          </cell>
          <cell r="AO2" t="str">
            <v>Moyenne</v>
          </cell>
          <cell r="AP2" t="str">
            <v>Note 1</v>
          </cell>
          <cell r="AQ2" t="str">
            <v>Note 2</v>
          </cell>
          <cell r="AR2" t="str">
            <v>Moyenne</v>
          </cell>
          <cell r="AS2" t="str">
            <v>Note 1</v>
          </cell>
          <cell r="AT2" t="str">
            <v>Note 2</v>
          </cell>
          <cell r="AU2" t="str">
            <v>Moyenne</v>
          </cell>
          <cell r="AV2" t="str">
            <v>Note 1</v>
          </cell>
          <cell r="AW2" t="str">
            <v>Note 2</v>
          </cell>
          <cell r="AX2" t="str">
            <v>Moyenne</v>
          </cell>
          <cell r="AY2" t="str">
            <v>Note 1</v>
          </cell>
          <cell r="AZ2" t="str">
            <v>Note 2</v>
          </cell>
          <cell r="BA2" t="str">
            <v>Moyenne</v>
          </cell>
          <cell r="BB2" t="str">
            <v>Note 1</v>
          </cell>
          <cell r="BC2" t="str">
            <v>Note 2</v>
          </cell>
          <cell r="BD2" t="str">
            <v>Moyenne</v>
          </cell>
          <cell r="BE2" t="str">
            <v>Note 1</v>
          </cell>
          <cell r="BF2" t="str">
            <v>Note 2</v>
          </cell>
          <cell r="BG2" t="str">
            <v>Moyenne</v>
          </cell>
          <cell r="BH2" t="str">
            <v>Note 1</v>
          </cell>
          <cell r="BI2" t="str">
            <v>Note 2</v>
          </cell>
          <cell r="BJ2" t="str">
            <v>Moyenne</v>
          </cell>
          <cell r="BK2" t="str">
            <v>Note 1</v>
          </cell>
          <cell r="BL2" t="str">
            <v>Note 2</v>
          </cell>
          <cell r="BM2" t="str">
            <v>Moyenne</v>
          </cell>
          <cell r="BN2" t="str">
            <v>Note 1</v>
          </cell>
          <cell r="BO2" t="str">
            <v>Note 2</v>
          </cell>
          <cell r="BP2" t="str">
            <v>Moyenne</v>
          </cell>
          <cell r="BQ2" t="str">
            <v>Note 1</v>
          </cell>
          <cell r="BR2" t="str">
            <v>Note 2</v>
          </cell>
          <cell r="BS2" t="str">
            <v>Moyenne</v>
          </cell>
          <cell r="BT2" t="str">
            <v>Note 1</v>
          </cell>
          <cell r="BU2" t="str">
            <v>Note 2</v>
          </cell>
          <cell r="BV2" t="str">
            <v>Moyenne</v>
          </cell>
          <cell r="BW2" t="str">
            <v>Note 1</v>
          </cell>
          <cell r="BX2" t="str">
            <v>Note 2</v>
          </cell>
          <cell r="BY2" t="str">
            <v>Moyenne</v>
          </cell>
          <cell r="BZ2" t="str">
            <v>Note 1</v>
          </cell>
          <cell r="CA2" t="str">
            <v>Note 2</v>
          </cell>
          <cell r="CB2" t="str">
            <v>Moyenne</v>
          </cell>
          <cell r="CC2" t="str">
            <v>Note 1</v>
          </cell>
          <cell r="CD2" t="str">
            <v>Note 2</v>
          </cell>
          <cell r="CE2" t="str">
            <v>Moyenne</v>
          </cell>
          <cell r="CF2" t="str">
            <v>Note 1</v>
          </cell>
          <cell r="CG2" t="str">
            <v>Note 2</v>
          </cell>
          <cell r="CH2" t="str">
            <v>Moyenne</v>
          </cell>
          <cell r="CI2" t="str">
            <v>Note 1</v>
          </cell>
          <cell r="CJ2" t="str">
            <v>Note 2</v>
          </cell>
          <cell r="CK2" t="str">
            <v>Moyenne</v>
          </cell>
          <cell r="CL2" t="str">
            <v>Note 1</v>
          </cell>
          <cell r="CM2" t="str">
            <v>Note 2</v>
          </cell>
          <cell r="CN2" t="str">
            <v>Moyenne</v>
          </cell>
          <cell r="CO2" t="str">
            <v>Note 1</v>
          </cell>
          <cell r="CP2" t="str">
            <v>Note 2</v>
          </cell>
          <cell r="CQ2" t="str">
            <v>Moyenne</v>
          </cell>
          <cell r="CR2" t="str">
            <v>Note 1</v>
          </cell>
          <cell r="CS2" t="str">
            <v>Note 2</v>
          </cell>
          <cell r="CT2" t="str">
            <v>Moyenne</v>
          </cell>
          <cell r="CU2" t="str">
            <v>Note 1</v>
          </cell>
          <cell r="CV2" t="str">
            <v>Note 2</v>
          </cell>
          <cell r="CW2" t="str">
            <v>Moyenne</v>
          </cell>
          <cell r="CX2" t="str">
            <v>Note 1</v>
          </cell>
          <cell r="CY2" t="str">
            <v>Note 2</v>
          </cell>
          <cell r="CZ2" t="str">
            <v>Moyenne</v>
          </cell>
          <cell r="DA2" t="str">
            <v>Note 1</v>
          </cell>
          <cell r="DB2" t="str">
            <v>Note 2</v>
          </cell>
          <cell r="DC2" t="str">
            <v>Moyenne</v>
          </cell>
          <cell r="DD2" t="str">
            <v>Note 1</v>
          </cell>
          <cell r="DE2" t="str">
            <v>Note 2</v>
          </cell>
          <cell r="DF2" t="str">
            <v>Moyenne</v>
          </cell>
          <cell r="DG2" t="str">
            <v>Moyenne Premier semestre</v>
          </cell>
          <cell r="DH2" t="str">
            <v>Moyenne deuxieme semestre</v>
          </cell>
          <cell r="DI2" t="str">
            <v>Moyenne annuelle</v>
          </cell>
          <cell r="DJ2" t="str">
            <v>Rang</v>
          </cell>
        </row>
        <row r="3">
          <cell r="A3" t="str">
            <v>Hamissou ALAJI BOUHARI</v>
          </cell>
          <cell r="B3">
            <v>34700</v>
          </cell>
          <cell r="C3" t="str">
            <v>Nigérienne</v>
          </cell>
          <cell r="D3">
            <v>44470</v>
          </cell>
          <cell r="E3">
            <v>11</v>
          </cell>
          <cell r="F3">
            <v>15</v>
          </cell>
        </row>
        <row r="3">
          <cell r="H3">
            <v>15</v>
          </cell>
          <cell r="I3">
            <v>20</v>
          </cell>
          <cell r="J3">
            <v>18</v>
          </cell>
          <cell r="K3">
            <v>19</v>
          </cell>
          <cell r="L3">
            <v>9</v>
          </cell>
        </row>
        <row r="3">
          <cell r="N3">
            <v>9</v>
          </cell>
          <cell r="O3">
            <v>10</v>
          </cell>
          <cell r="P3">
            <v>11</v>
          </cell>
          <cell r="Q3">
            <v>10.5</v>
          </cell>
          <cell r="R3">
            <v>14</v>
          </cell>
        </row>
        <row r="3">
          <cell r="T3">
            <v>14</v>
          </cell>
          <cell r="U3">
            <v>16</v>
          </cell>
          <cell r="V3">
            <v>17</v>
          </cell>
          <cell r="W3">
            <v>16.5</v>
          </cell>
          <cell r="X3">
            <v>10</v>
          </cell>
          <cell r="Y3">
            <v>18</v>
          </cell>
          <cell r="Z3">
            <v>14</v>
          </cell>
          <cell r="AA3">
            <v>11</v>
          </cell>
          <cell r="AB3">
            <v>20</v>
          </cell>
          <cell r="AC3">
            <v>15.5</v>
          </cell>
          <cell r="AD3">
            <v>20</v>
          </cell>
          <cell r="AE3">
            <v>20</v>
          </cell>
          <cell r="AF3">
            <v>20</v>
          </cell>
          <cell r="AG3">
            <v>19</v>
          </cell>
          <cell r="AH3">
            <v>14</v>
          </cell>
          <cell r="AI3">
            <v>16.5</v>
          </cell>
          <cell r="AJ3">
            <v>19</v>
          </cell>
          <cell r="AK3">
            <v>20</v>
          </cell>
          <cell r="AL3">
            <v>19.5</v>
          </cell>
          <cell r="AM3">
            <v>13</v>
          </cell>
          <cell r="AN3">
            <v>14</v>
          </cell>
          <cell r="AO3">
            <v>13.5</v>
          </cell>
          <cell r="AP3">
            <v>12</v>
          </cell>
          <cell r="AQ3">
            <v>19</v>
          </cell>
          <cell r="AR3">
            <v>15.5</v>
          </cell>
          <cell r="AS3">
            <v>8</v>
          </cell>
          <cell r="AT3">
            <v>17</v>
          </cell>
          <cell r="AU3">
            <v>12.5</v>
          </cell>
          <cell r="AV3">
            <v>17</v>
          </cell>
          <cell r="AW3">
            <v>10</v>
          </cell>
          <cell r="AX3">
            <v>13.5</v>
          </cell>
          <cell r="AY3">
            <v>20</v>
          </cell>
        </row>
        <row r="3">
          <cell r="BA3">
            <v>20</v>
          </cell>
          <cell r="BB3">
            <v>8</v>
          </cell>
          <cell r="BC3">
            <v>16</v>
          </cell>
          <cell r="BD3">
            <v>12</v>
          </cell>
          <cell r="BE3">
            <v>7</v>
          </cell>
          <cell r="BF3">
            <v>8</v>
          </cell>
          <cell r="BG3">
            <v>7.5</v>
          </cell>
          <cell r="BH3">
            <v>9</v>
          </cell>
          <cell r="BI3">
            <v>11</v>
          </cell>
          <cell r="BJ3">
            <v>10</v>
          </cell>
          <cell r="BK3">
            <v>10</v>
          </cell>
          <cell r="BL3">
            <v>18</v>
          </cell>
          <cell r="BM3">
            <v>14</v>
          </cell>
          <cell r="BN3">
            <v>9</v>
          </cell>
          <cell r="BO3">
            <v>10</v>
          </cell>
          <cell r="BP3">
            <v>9.5</v>
          </cell>
          <cell r="BQ3">
            <v>16</v>
          </cell>
          <cell r="BR3">
            <v>19</v>
          </cell>
          <cell r="BS3">
            <v>17.5</v>
          </cell>
          <cell r="BT3">
            <v>17</v>
          </cell>
          <cell r="BU3">
            <v>11</v>
          </cell>
          <cell r="BV3">
            <v>14</v>
          </cell>
          <cell r="BW3">
            <v>20</v>
          </cell>
          <cell r="BX3">
            <v>7</v>
          </cell>
          <cell r="BY3">
            <v>13.5</v>
          </cell>
          <cell r="BZ3">
            <v>12</v>
          </cell>
          <cell r="CA3">
            <v>16</v>
          </cell>
          <cell r="CB3">
            <v>14</v>
          </cell>
          <cell r="CC3">
            <v>15</v>
          </cell>
          <cell r="CD3">
            <v>16</v>
          </cell>
          <cell r="CE3">
            <v>15.5</v>
          </cell>
          <cell r="CF3">
            <v>20</v>
          </cell>
          <cell r="CG3">
            <v>11</v>
          </cell>
          <cell r="CH3">
            <v>15.5</v>
          </cell>
          <cell r="CI3">
            <v>7</v>
          </cell>
          <cell r="CJ3">
            <v>19</v>
          </cell>
          <cell r="CK3">
            <v>13</v>
          </cell>
          <cell r="CL3">
            <v>16</v>
          </cell>
          <cell r="CM3">
            <v>20</v>
          </cell>
          <cell r="CN3">
            <v>18</v>
          </cell>
          <cell r="CO3">
            <v>12</v>
          </cell>
          <cell r="CP3">
            <v>18</v>
          </cell>
          <cell r="CQ3">
            <v>15</v>
          </cell>
          <cell r="CR3">
            <v>20</v>
          </cell>
          <cell r="CS3">
            <v>15</v>
          </cell>
          <cell r="CT3">
            <v>17.5</v>
          </cell>
          <cell r="CU3">
            <v>12</v>
          </cell>
          <cell r="CV3">
            <v>19</v>
          </cell>
          <cell r="CW3">
            <v>15.5</v>
          </cell>
          <cell r="CX3">
            <v>11</v>
          </cell>
          <cell r="CY3">
            <v>7</v>
          </cell>
          <cell r="CZ3">
            <v>9</v>
          </cell>
          <cell r="DA3">
            <v>10</v>
          </cell>
          <cell r="DB3">
            <v>16</v>
          </cell>
          <cell r="DC3">
            <v>13</v>
          </cell>
          <cell r="DD3">
            <v>10</v>
          </cell>
        </row>
        <row r="3">
          <cell r="DF3">
            <v>10</v>
          </cell>
          <cell r="DG3">
            <v>13.9666666666667</v>
          </cell>
          <cell r="DH3">
            <v>12.35</v>
          </cell>
          <cell r="DI3">
            <v>12.9083333333333</v>
          </cell>
          <cell r="DJ3">
            <v>12</v>
          </cell>
        </row>
        <row r="4">
          <cell r="A4" t="str">
            <v>Julien Parfait ASSALA BIDIAS</v>
          </cell>
          <cell r="B4">
            <v>35730</v>
          </cell>
          <cell r="C4" t="str">
            <v>Camerounaise</v>
          </cell>
          <cell r="D4">
            <v>44470</v>
          </cell>
          <cell r="E4">
            <v>15</v>
          </cell>
          <cell r="F4">
            <v>12</v>
          </cell>
        </row>
        <row r="4">
          <cell r="H4">
            <v>12</v>
          </cell>
          <cell r="I4">
            <v>10</v>
          </cell>
        </row>
        <row r="4">
          <cell r="K4">
            <v>10</v>
          </cell>
          <cell r="L4">
            <v>13</v>
          </cell>
        </row>
        <row r="4">
          <cell r="N4">
            <v>13</v>
          </cell>
          <cell r="O4">
            <v>18</v>
          </cell>
          <cell r="P4">
            <v>14</v>
          </cell>
          <cell r="Q4">
            <v>16</v>
          </cell>
          <cell r="R4">
            <v>20</v>
          </cell>
        </row>
        <row r="4">
          <cell r="T4">
            <v>20</v>
          </cell>
          <cell r="U4">
            <v>10</v>
          </cell>
          <cell r="V4">
            <v>14</v>
          </cell>
          <cell r="W4">
            <v>12</v>
          </cell>
          <cell r="X4">
            <v>9</v>
          </cell>
          <cell r="Y4">
            <v>11</v>
          </cell>
          <cell r="Z4">
            <v>10</v>
          </cell>
          <cell r="AA4">
            <v>10</v>
          </cell>
          <cell r="AB4">
            <v>19</v>
          </cell>
          <cell r="AC4">
            <v>14.5</v>
          </cell>
          <cell r="AD4">
            <v>9</v>
          </cell>
          <cell r="AE4">
            <v>18</v>
          </cell>
          <cell r="AF4">
            <v>13.5</v>
          </cell>
          <cell r="AG4">
            <v>11</v>
          </cell>
          <cell r="AH4">
            <v>20</v>
          </cell>
          <cell r="AI4">
            <v>15.5</v>
          </cell>
          <cell r="AJ4">
            <v>10</v>
          </cell>
          <cell r="AK4">
            <v>7</v>
          </cell>
          <cell r="AL4">
            <v>8.5</v>
          </cell>
          <cell r="AM4">
            <v>18</v>
          </cell>
          <cell r="AN4">
            <v>11</v>
          </cell>
          <cell r="AO4">
            <v>14.5</v>
          </cell>
          <cell r="AP4">
            <v>13</v>
          </cell>
          <cell r="AQ4">
            <v>20</v>
          </cell>
          <cell r="AR4">
            <v>16.5</v>
          </cell>
          <cell r="AS4">
            <v>11</v>
          </cell>
          <cell r="AT4">
            <v>8</v>
          </cell>
          <cell r="AU4">
            <v>9.5</v>
          </cell>
          <cell r="AV4">
            <v>20</v>
          </cell>
          <cell r="AW4">
            <v>11</v>
          </cell>
          <cell r="AX4">
            <v>15.5</v>
          </cell>
          <cell r="AY4">
            <v>20</v>
          </cell>
        </row>
        <row r="4">
          <cell r="BA4">
            <v>20</v>
          </cell>
          <cell r="BB4">
            <v>16</v>
          </cell>
          <cell r="BC4">
            <v>9</v>
          </cell>
          <cell r="BD4">
            <v>12.5</v>
          </cell>
          <cell r="BE4">
            <v>11</v>
          </cell>
          <cell r="BF4">
            <v>12</v>
          </cell>
          <cell r="BG4">
            <v>11.5</v>
          </cell>
          <cell r="BH4">
            <v>11</v>
          </cell>
          <cell r="BI4">
            <v>8</v>
          </cell>
          <cell r="BJ4">
            <v>9.5</v>
          </cell>
          <cell r="BK4">
            <v>16</v>
          </cell>
          <cell r="BL4">
            <v>17</v>
          </cell>
          <cell r="BM4">
            <v>16.5</v>
          </cell>
          <cell r="BN4">
            <v>18</v>
          </cell>
          <cell r="BO4">
            <v>12</v>
          </cell>
          <cell r="BP4">
            <v>15</v>
          </cell>
          <cell r="BQ4">
            <v>10</v>
          </cell>
          <cell r="BR4">
            <v>10</v>
          </cell>
          <cell r="BS4">
            <v>10</v>
          </cell>
          <cell r="BT4">
            <v>10</v>
          </cell>
          <cell r="BU4">
            <v>16</v>
          </cell>
          <cell r="BV4">
            <v>13</v>
          </cell>
          <cell r="BW4">
            <v>14</v>
          </cell>
          <cell r="BX4">
            <v>20</v>
          </cell>
          <cell r="BY4">
            <v>17</v>
          </cell>
          <cell r="BZ4">
            <v>20</v>
          </cell>
          <cell r="CA4">
            <v>11</v>
          </cell>
          <cell r="CB4">
            <v>15.5</v>
          </cell>
          <cell r="CC4">
            <v>19</v>
          </cell>
          <cell r="CD4">
            <v>10</v>
          </cell>
          <cell r="CE4">
            <v>14.5</v>
          </cell>
          <cell r="CF4">
            <v>19</v>
          </cell>
          <cell r="CG4">
            <v>15</v>
          </cell>
          <cell r="CH4">
            <v>17</v>
          </cell>
          <cell r="CI4">
            <v>11</v>
          </cell>
          <cell r="CJ4">
            <v>11</v>
          </cell>
          <cell r="CK4">
            <v>11</v>
          </cell>
          <cell r="CL4">
            <v>12</v>
          </cell>
          <cell r="CM4">
            <v>17</v>
          </cell>
          <cell r="CN4">
            <v>14.5</v>
          </cell>
          <cell r="CO4">
            <v>14</v>
          </cell>
          <cell r="CP4">
            <v>17</v>
          </cell>
          <cell r="CQ4">
            <v>15.5</v>
          </cell>
          <cell r="CR4">
            <v>10</v>
          </cell>
          <cell r="CS4">
            <v>15</v>
          </cell>
          <cell r="CT4">
            <v>12.5</v>
          </cell>
          <cell r="CU4">
            <v>20</v>
          </cell>
          <cell r="CV4">
            <v>7</v>
          </cell>
          <cell r="CW4">
            <v>13.5</v>
          </cell>
          <cell r="CX4">
            <v>8</v>
          </cell>
          <cell r="CY4">
            <v>17</v>
          </cell>
          <cell r="CZ4">
            <v>12.5</v>
          </cell>
          <cell r="DA4">
            <v>18</v>
          </cell>
          <cell r="DB4">
            <v>19</v>
          </cell>
          <cell r="DC4">
            <v>18.5</v>
          </cell>
          <cell r="DD4">
            <v>10</v>
          </cell>
        </row>
        <row r="4">
          <cell r="DF4">
            <v>10</v>
          </cell>
          <cell r="DG4">
            <v>13.175</v>
          </cell>
          <cell r="DH4">
            <v>12.1416666666667</v>
          </cell>
          <cell r="DI4">
            <v>11.4083333333333</v>
          </cell>
          <cell r="DJ4">
            <v>20</v>
          </cell>
        </row>
        <row r="5">
          <cell r="A5" t="str">
            <v>Alioune CISSE</v>
          </cell>
          <cell r="B5">
            <v>35599</v>
          </cell>
          <cell r="C5" t="str">
            <v>Sénégalaise</v>
          </cell>
          <cell r="D5">
            <v>44470</v>
          </cell>
          <cell r="E5">
            <v>1</v>
          </cell>
          <cell r="F5">
            <v>7</v>
          </cell>
        </row>
        <row r="5">
          <cell r="H5">
            <v>7</v>
          </cell>
          <cell r="I5">
            <v>9</v>
          </cell>
          <cell r="J5">
            <v>13</v>
          </cell>
          <cell r="K5">
            <v>11</v>
          </cell>
          <cell r="L5">
            <v>7</v>
          </cell>
        </row>
        <row r="5">
          <cell r="N5">
            <v>7</v>
          </cell>
          <cell r="O5">
            <v>14</v>
          </cell>
          <cell r="P5">
            <v>17</v>
          </cell>
          <cell r="Q5">
            <v>15.5</v>
          </cell>
          <cell r="R5">
            <v>16</v>
          </cell>
        </row>
        <row r="5">
          <cell r="T5">
            <v>16</v>
          </cell>
          <cell r="U5">
            <v>20</v>
          </cell>
          <cell r="V5">
            <v>13</v>
          </cell>
          <cell r="W5">
            <v>16.5</v>
          </cell>
          <cell r="X5">
            <v>8</v>
          </cell>
          <cell r="Y5">
            <v>7</v>
          </cell>
          <cell r="Z5">
            <v>7.5</v>
          </cell>
          <cell r="AA5">
            <v>12</v>
          </cell>
          <cell r="AB5">
            <v>10</v>
          </cell>
          <cell r="AC5">
            <v>11</v>
          </cell>
          <cell r="AD5">
            <v>11</v>
          </cell>
          <cell r="AE5">
            <v>8</v>
          </cell>
          <cell r="AF5">
            <v>9.5</v>
          </cell>
          <cell r="AG5">
            <v>19</v>
          </cell>
          <cell r="AH5">
            <v>20</v>
          </cell>
          <cell r="AI5">
            <v>19.5</v>
          </cell>
          <cell r="AJ5">
            <v>16</v>
          </cell>
          <cell r="AK5">
            <v>9</v>
          </cell>
          <cell r="AL5">
            <v>12.5</v>
          </cell>
          <cell r="AM5">
            <v>15</v>
          </cell>
          <cell r="AN5">
            <v>7</v>
          </cell>
          <cell r="AO5">
            <v>11</v>
          </cell>
          <cell r="AP5">
            <v>14</v>
          </cell>
          <cell r="AQ5">
            <v>11</v>
          </cell>
          <cell r="AR5">
            <v>12.5</v>
          </cell>
          <cell r="AS5">
            <v>16</v>
          </cell>
          <cell r="AT5">
            <v>15</v>
          </cell>
          <cell r="AU5">
            <v>15.5</v>
          </cell>
          <cell r="AV5">
            <v>16</v>
          </cell>
          <cell r="AW5">
            <v>11</v>
          </cell>
          <cell r="AX5">
            <v>13.5</v>
          </cell>
          <cell r="AY5">
            <v>14</v>
          </cell>
        </row>
        <row r="5">
          <cell r="BA5">
            <v>14</v>
          </cell>
          <cell r="BB5">
            <v>10</v>
          </cell>
          <cell r="BC5">
            <v>15</v>
          </cell>
          <cell r="BD5">
            <v>12.5</v>
          </cell>
          <cell r="BE5">
            <v>17</v>
          </cell>
          <cell r="BF5">
            <v>12</v>
          </cell>
          <cell r="BG5">
            <v>14.5</v>
          </cell>
          <cell r="BH5">
            <v>9</v>
          </cell>
          <cell r="BI5">
            <v>10</v>
          </cell>
          <cell r="BJ5">
            <v>9.5</v>
          </cell>
          <cell r="BK5">
            <v>18</v>
          </cell>
          <cell r="BL5">
            <v>11</v>
          </cell>
          <cell r="BM5">
            <v>14.5</v>
          </cell>
          <cell r="BN5">
            <v>17</v>
          </cell>
          <cell r="BO5">
            <v>13</v>
          </cell>
          <cell r="BP5">
            <v>15</v>
          </cell>
          <cell r="BQ5">
            <v>11</v>
          </cell>
          <cell r="BR5">
            <v>10</v>
          </cell>
          <cell r="BS5">
            <v>10.5</v>
          </cell>
          <cell r="BT5">
            <v>20</v>
          </cell>
          <cell r="BU5">
            <v>15</v>
          </cell>
          <cell r="BV5">
            <v>17.5</v>
          </cell>
          <cell r="BW5">
            <v>8</v>
          </cell>
          <cell r="BX5">
            <v>15</v>
          </cell>
          <cell r="BY5">
            <v>11.5</v>
          </cell>
          <cell r="BZ5">
            <v>15</v>
          </cell>
          <cell r="CA5">
            <v>10</v>
          </cell>
          <cell r="CB5">
            <v>12.5</v>
          </cell>
          <cell r="CC5">
            <v>16</v>
          </cell>
          <cell r="CD5">
            <v>12</v>
          </cell>
          <cell r="CE5">
            <v>14</v>
          </cell>
          <cell r="CF5">
            <v>20</v>
          </cell>
          <cell r="CG5">
            <v>18</v>
          </cell>
          <cell r="CH5">
            <v>19</v>
          </cell>
          <cell r="CI5">
            <v>8</v>
          </cell>
          <cell r="CJ5">
            <v>13</v>
          </cell>
          <cell r="CK5">
            <v>10.5</v>
          </cell>
          <cell r="CL5">
            <v>7</v>
          </cell>
          <cell r="CM5">
            <v>19</v>
          </cell>
          <cell r="CN5">
            <v>13</v>
          </cell>
          <cell r="CO5">
            <v>16</v>
          </cell>
          <cell r="CP5">
            <v>20</v>
          </cell>
          <cell r="CQ5">
            <v>18</v>
          </cell>
          <cell r="CR5">
            <v>18</v>
          </cell>
          <cell r="CS5">
            <v>9</v>
          </cell>
          <cell r="CT5">
            <v>13.5</v>
          </cell>
          <cell r="CU5">
            <v>11</v>
          </cell>
          <cell r="CV5">
            <v>11</v>
          </cell>
          <cell r="CW5">
            <v>11</v>
          </cell>
          <cell r="CX5">
            <v>7</v>
          </cell>
          <cell r="CY5">
            <v>14</v>
          </cell>
          <cell r="CZ5">
            <v>10.5</v>
          </cell>
          <cell r="DA5">
            <v>7</v>
          </cell>
          <cell r="DB5">
            <v>9</v>
          </cell>
          <cell r="DC5">
            <v>8</v>
          </cell>
          <cell r="DD5">
            <v>18</v>
          </cell>
        </row>
        <row r="5">
          <cell r="DF5">
            <v>18</v>
          </cell>
          <cell r="DG5">
            <v>12.4583333333333</v>
          </cell>
          <cell r="DH5">
            <v>15.5916666666667</v>
          </cell>
          <cell r="DI5">
            <v>14.025</v>
          </cell>
          <cell r="DJ5">
            <v>6</v>
          </cell>
        </row>
        <row r="6">
          <cell r="A6" t="str">
            <v>Bonouhion Ives Ulrich DABIRE</v>
          </cell>
          <cell r="B6">
            <v>36791</v>
          </cell>
          <cell r="C6" t="str">
            <v>Burkinabe</v>
          </cell>
          <cell r="D6">
            <v>44470</v>
          </cell>
          <cell r="E6">
            <v>0</v>
          </cell>
          <cell r="F6">
            <v>10</v>
          </cell>
        </row>
        <row r="6">
          <cell r="H6">
            <v>10</v>
          </cell>
          <cell r="I6">
            <v>18</v>
          </cell>
          <cell r="J6">
            <v>19</v>
          </cell>
          <cell r="K6">
            <v>18.5</v>
          </cell>
          <cell r="L6">
            <v>17</v>
          </cell>
        </row>
        <row r="6">
          <cell r="N6">
            <v>17</v>
          </cell>
          <cell r="O6">
            <v>9</v>
          </cell>
          <cell r="P6">
            <v>16</v>
          </cell>
          <cell r="Q6">
            <v>12.5</v>
          </cell>
          <cell r="R6">
            <v>10</v>
          </cell>
        </row>
        <row r="6">
          <cell r="T6">
            <v>10</v>
          </cell>
          <cell r="U6">
            <v>12</v>
          </cell>
          <cell r="V6">
            <v>19</v>
          </cell>
          <cell r="W6">
            <v>15.5</v>
          </cell>
          <cell r="X6">
            <v>19</v>
          </cell>
          <cell r="Y6">
            <v>17</v>
          </cell>
          <cell r="Z6">
            <v>18</v>
          </cell>
          <cell r="AA6">
            <v>19</v>
          </cell>
          <cell r="AB6">
            <v>15</v>
          </cell>
          <cell r="AC6">
            <v>17</v>
          </cell>
          <cell r="AD6">
            <v>12</v>
          </cell>
          <cell r="AE6">
            <v>20</v>
          </cell>
          <cell r="AF6">
            <v>16</v>
          </cell>
          <cell r="AG6">
            <v>8</v>
          </cell>
          <cell r="AH6">
            <v>11</v>
          </cell>
          <cell r="AI6">
            <v>9.5</v>
          </cell>
          <cell r="AJ6">
            <v>20</v>
          </cell>
          <cell r="AK6">
            <v>10</v>
          </cell>
          <cell r="AL6">
            <v>15</v>
          </cell>
          <cell r="AM6">
            <v>20</v>
          </cell>
          <cell r="AN6">
            <v>20</v>
          </cell>
          <cell r="AO6">
            <v>20</v>
          </cell>
          <cell r="AP6">
            <v>20</v>
          </cell>
          <cell r="AQ6">
            <v>12</v>
          </cell>
          <cell r="AR6">
            <v>16</v>
          </cell>
          <cell r="AS6">
            <v>16</v>
          </cell>
          <cell r="AT6">
            <v>19</v>
          </cell>
          <cell r="AU6">
            <v>17.5</v>
          </cell>
          <cell r="AV6">
            <v>18</v>
          </cell>
          <cell r="AW6">
            <v>13</v>
          </cell>
          <cell r="AX6">
            <v>15.5</v>
          </cell>
          <cell r="AY6">
            <v>7</v>
          </cell>
        </row>
        <row r="6">
          <cell r="BA6">
            <v>7</v>
          </cell>
          <cell r="BB6">
            <v>10</v>
          </cell>
          <cell r="BC6">
            <v>14</v>
          </cell>
          <cell r="BD6">
            <v>12</v>
          </cell>
          <cell r="BE6">
            <v>13</v>
          </cell>
          <cell r="BF6">
            <v>13</v>
          </cell>
          <cell r="BG6">
            <v>13</v>
          </cell>
          <cell r="BH6">
            <v>12</v>
          </cell>
          <cell r="BI6">
            <v>13</v>
          </cell>
          <cell r="BJ6">
            <v>12.5</v>
          </cell>
          <cell r="BK6">
            <v>16</v>
          </cell>
          <cell r="BL6">
            <v>19</v>
          </cell>
          <cell r="BM6">
            <v>17.5</v>
          </cell>
          <cell r="BN6">
            <v>13</v>
          </cell>
          <cell r="BO6">
            <v>15</v>
          </cell>
          <cell r="BP6">
            <v>14</v>
          </cell>
          <cell r="BQ6">
            <v>15</v>
          </cell>
          <cell r="BR6">
            <v>15</v>
          </cell>
          <cell r="BS6">
            <v>15</v>
          </cell>
          <cell r="BT6">
            <v>16</v>
          </cell>
          <cell r="BU6">
            <v>13</v>
          </cell>
          <cell r="BV6">
            <v>14.5</v>
          </cell>
          <cell r="BW6">
            <v>18</v>
          </cell>
          <cell r="BX6">
            <v>13</v>
          </cell>
          <cell r="BY6">
            <v>15.5</v>
          </cell>
          <cell r="BZ6">
            <v>16</v>
          </cell>
          <cell r="CA6">
            <v>16</v>
          </cell>
          <cell r="CB6">
            <v>16</v>
          </cell>
          <cell r="CC6">
            <v>17</v>
          </cell>
          <cell r="CD6">
            <v>8</v>
          </cell>
          <cell r="CE6">
            <v>12.5</v>
          </cell>
          <cell r="CF6">
            <v>11</v>
          </cell>
          <cell r="CG6">
            <v>18</v>
          </cell>
          <cell r="CH6">
            <v>14.5</v>
          </cell>
          <cell r="CI6">
            <v>9</v>
          </cell>
          <cell r="CJ6">
            <v>16</v>
          </cell>
          <cell r="CK6">
            <v>12.5</v>
          </cell>
          <cell r="CL6">
            <v>9</v>
          </cell>
          <cell r="CM6">
            <v>18</v>
          </cell>
          <cell r="CN6">
            <v>13.5</v>
          </cell>
          <cell r="CO6">
            <v>18</v>
          </cell>
          <cell r="CP6">
            <v>20</v>
          </cell>
          <cell r="CQ6">
            <v>19</v>
          </cell>
          <cell r="CR6">
            <v>18</v>
          </cell>
          <cell r="CS6">
            <v>20</v>
          </cell>
          <cell r="CT6">
            <v>19</v>
          </cell>
          <cell r="CU6">
            <v>17</v>
          </cell>
          <cell r="CV6">
            <v>13</v>
          </cell>
          <cell r="CW6">
            <v>15</v>
          </cell>
          <cell r="CX6">
            <v>18</v>
          </cell>
          <cell r="CY6">
            <v>20</v>
          </cell>
          <cell r="CZ6">
            <v>19</v>
          </cell>
          <cell r="DA6">
            <v>15</v>
          </cell>
          <cell r="DB6">
            <v>19</v>
          </cell>
          <cell r="DC6">
            <v>17</v>
          </cell>
          <cell r="DD6">
            <v>16</v>
          </cell>
        </row>
        <row r="6">
          <cell r="DF6">
            <v>16</v>
          </cell>
          <cell r="DG6">
            <v>14.0916666666667</v>
          </cell>
          <cell r="DH6">
            <v>15.925</v>
          </cell>
          <cell r="DI6">
            <v>15.0083333333333</v>
          </cell>
          <cell r="DJ6">
            <v>2</v>
          </cell>
        </row>
        <row r="7">
          <cell r="A7" t="str">
            <v>Cheikh Tidiane DIAGNE</v>
          </cell>
          <cell r="B7">
            <v>35583</v>
          </cell>
          <cell r="C7" t="str">
            <v>Sénégalaise</v>
          </cell>
          <cell r="D7">
            <v>44470</v>
          </cell>
          <cell r="E7">
            <v>0</v>
          </cell>
          <cell r="F7">
            <v>7</v>
          </cell>
        </row>
        <row r="7">
          <cell r="H7">
            <v>7</v>
          </cell>
          <cell r="I7">
            <v>12</v>
          </cell>
          <cell r="J7">
            <v>12</v>
          </cell>
          <cell r="K7">
            <v>12</v>
          </cell>
          <cell r="L7">
            <v>9</v>
          </cell>
        </row>
        <row r="7">
          <cell r="N7">
            <v>9</v>
          </cell>
          <cell r="O7">
            <v>17</v>
          </cell>
          <cell r="P7">
            <v>14</v>
          </cell>
          <cell r="Q7">
            <v>15.5</v>
          </cell>
          <cell r="R7">
            <v>8</v>
          </cell>
        </row>
        <row r="7">
          <cell r="T7">
            <v>8</v>
          </cell>
          <cell r="U7">
            <v>7</v>
          </cell>
          <cell r="V7">
            <v>8</v>
          </cell>
          <cell r="W7">
            <v>7.5</v>
          </cell>
          <cell r="X7">
            <v>19</v>
          </cell>
          <cell r="Y7">
            <v>20</v>
          </cell>
          <cell r="Z7">
            <v>19.5</v>
          </cell>
          <cell r="AA7">
            <v>20</v>
          </cell>
          <cell r="AB7">
            <v>19</v>
          </cell>
          <cell r="AC7">
            <v>19.5</v>
          </cell>
          <cell r="AD7">
            <v>7</v>
          </cell>
          <cell r="AE7">
            <v>12</v>
          </cell>
          <cell r="AF7">
            <v>9.5</v>
          </cell>
          <cell r="AG7">
            <v>7</v>
          </cell>
          <cell r="AH7">
            <v>16</v>
          </cell>
          <cell r="AI7">
            <v>11.5</v>
          </cell>
          <cell r="AJ7">
            <v>12</v>
          </cell>
          <cell r="AK7">
            <v>14</v>
          </cell>
          <cell r="AL7">
            <v>13</v>
          </cell>
          <cell r="AM7">
            <v>10</v>
          </cell>
          <cell r="AN7">
            <v>18</v>
          </cell>
          <cell r="AO7">
            <v>14</v>
          </cell>
          <cell r="AP7">
            <v>19</v>
          </cell>
          <cell r="AQ7">
            <v>15</v>
          </cell>
          <cell r="AR7">
            <v>17</v>
          </cell>
          <cell r="AS7">
            <v>17</v>
          </cell>
          <cell r="AT7">
            <v>20</v>
          </cell>
          <cell r="AU7">
            <v>18.5</v>
          </cell>
          <cell r="AV7">
            <v>19</v>
          </cell>
          <cell r="AW7">
            <v>9</v>
          </cell>
          <cell r="AX7">
            <v>14</v>
          </cell>
          <cell r="AY7">
            <v>7</v>
          </cell>
        </row>
        <row r="7">
          <cell r="BA7">
            <v>7</v>
          </cell>
          <cell r="BB7">
            <v>12</v>
          </cell>
          <cell r="BC7">
            <v>9</v>
          </cell>
          <cell r="BD7">
            <v>10.5</v>
          </cell>
          <cell r="BE7">
            <v>19</v>
          </cell>
          <cell r="BF7">
            <v>12</v>
          </cell>
          <cell r="BG7">
            <v>15.5</v>
          </cell>
          <cell r="BH7">
            <v>13</v>
          </cell>
          <cell r="BI7">
            <v>11</v>
          </cell>
          <cell r="BJ7">
            <v>12</v>
          </cell>
          <cell r="BK7">
            <v>18</v>
          </cell>
          <cell r="BL7">
            <v>18</v>
          </cell>
          <cell r="BM7">
            <v>18</v>
          </cell>
          <cell r="BN7">
            <v>15</v>
          </cell>
          <cell r="BO7">
            <v>8</v>
          </cell>
          <cell r="BP7">
            <v>11.5</v>
          </cell>
          <cell r="BQ7">
            <v>13</v>
          </cell>
          <cell r="BR7">
            <v>8</v>
          </cell>
          <cell r="BS7">
            <v>10.5</v>
          </cell>
          <cell r="BT7">
            <v>19</v>
          </cell>
          <cell r="BU7">
            <v>14</v>
          </cell>
          <cell r="BV7">
            <v>16.5</v>
          </cell>
          <cell r="BW7">
            <v>15</v>
          </cell>
          <cell r="BX7">
            <v>19</v>
          </cell>
          <cell r="BY7">
            <v>17</v>
          </cell>
          <cell r="BZ7">
            <v>10</v>
          </cell>
          <cell r="CA7">
            <v>9</v>
          </cell>
          <cell r="CB7">
            <v>9.5</v>
          </cell>
          <cell r="CC7">
            <v>15</v>
          </cell>
          <cell r="CD7">
            <v>12</v>
          </cell>
          <cell r="CE7">
            <v>13.5</v>
          </cell>
          <cell r="CF7">
            <v>14</v>
          </cell>
          <cell r="CG7">
            <v>18</v>
          </cell>
          <cell r="CH7">
            <v>16</v>
          </cell>
          <cell r="CI7">
            <v>15</v>
          </cell>
          <cell r="CJ7">
            <v>11</v>
          </cell>
          <cell r="CK7">
            <v>13</v>
          </cell>
          <cell r="CL7">
            <v>9</v>
          </cell>
          <cell r="CM7">
            <v>14</v>
          </cell>
          <cell r="CN7">
            <v>11.5</v>
          </cell>
          <cell r="CO7">
            <v>9</v>
          </cell>
          <cell r="CP7">
            <v>20</v>
          </cell>
          <cell r="CQ7">
            <v>14.5</v>
          </cell>
          <cell r="CR7">
            <v>20</v>
          </cell>
          <cell r="CS7">
            <v>11</v>
          </cell>
          <cell r="CT7">
            <v>15.5</v>
          </cell>
          <cell r="CU7">
            <v>17</v>
          </cell>
          <cell r="CV7">
            <v>16</v>
          </cell>
          <cell r="CW7">
            <v>16.5</v>
          </cell>
          <cell r="CX7">
            <v>14</v>
          </cell>
          <cell r="CY7">
            <v>13</v>
          </cell>
          <cell r="CZ7">
            <v>13.5</v>
          </cell>
          <cell r="DA7">
            <v>16</v>
          </cell>
          <cell r="DB7">
            <v>20</v>
          </cell>
          <cell r="DC7">
            <v>18</v>
          </cell>
          <cell r="DD7">
            <v>7</v>
          </cell>
        </row>
        <row r="7">
          <cell r="DF7">
            <v>7</v>
          </cell>
          <cell r="DG7">
            <v>12.3833333333333</v>
          </cell>
          <cell r="DH7">
            <v>10.8583333333333</v>
          </cell>
          <cell r="DI7">
            <v>11.6208333333333</v>
          </cell>
          <cell r="DJ7">
            <v>18</v>
          </cell>
        </row>
        <row r="8">
          <cell r="A8" t="str">
            <v>Ibrahima DIALLO</v>
          </cell>
          <cell r="B8">
            <v>35435</v>
          </cell>
          <cell r="C8" t="str">
            <v>Sénégalaise</v>
          </cell>
          <cell r="D8">
            <v>44470</v>
          </cell>
          <cell r="E8">
            <v>14</v>
          </cell>
          <cell r="F8">
            <v>14</v>
          </cell>
        </row>
        <row r="8">
          <cell r="H8">
            <v>14</v>
          </cell>
          <cell r="I8">
            <v>12</v>
          </cell>
          <cell r="J8">
            <v>20</v>
          </cell>
          <cell r="K8">
            <v>16</v>
          </cell>
          <cell r="L8">
            <v>20</v>
          </cell>
        </row>
        <row r="8">
          <cell r="N8">
            <v>20</v>
          </cell>
          <cell r="O8">
            <v>17</v>
          </cell>
          <cell r="P8">
            <v>15</v>
          </cell>
          <cell r="Q8">
            <v>16</v>
          </cell>
          <cell r="R8">
            <v>11</v>
          </cell>
        </row>
        <row r="8">
          <cell r="T8">
            <v>11</v>
          </cell>
          <cell r="U8">
            <v>12</v>
          </cell>
          <cell r="V8">
            <v>8</v>
          </cell>
          <cell r="W8">
            <v>10</v>
          </cell>
          <cell r="X8">
            <v>11</v>
          </cell>
          <cell r="Y8">
            <v>7</v>
          </cell>
          <cell r="Z8">
            <v>9</v>
          </cell>
          <cell r="AA8">
            <v>13</v>
          </cell>
          <cell r="AB8">
            <v>15</v>
          </cell>
          <cell r="AC8">
            <v>14</v>
          </cell>
          <cell r="AD8">
            <v>15</v>
          </cell>
          <cell r="AE8">
            <v>14</v>
          </cell>
          <cell r="AF8">
            <v>14.5</v>
          </cell>
          <cell r="AG8">
            <v>17</v>
          </cell>
          <cell r="AH8">
            <v>20</v>
          </cell>
          <cell r="AI8">
            <v>18.5</v>
          </cell>
          <cell r="AJ8">
            <v>17</v>
          </cell>
          <cell r="AK8">
            <v>15</v>
          </cell>
          <cell r="AL8">
            <v>16</v>
          </cell>
          <cell r="AM8">
            <v>18</v>
          </cell>
          <cell r="AN8">
            <v>14</v>
          </cell>
          <cell r="AO8">
            <v>16</v>
          </cell>
          <cell r="AP8">
            <v>15</v>
          </cell>
          <cell r="AQ8">
            <v>12</v>
          </cell>
          <cell r="AR8">
            <v>13.5</v>
          </cell>
          <cell r="AS8">
            <v>18</v>
          </cell>
          <cell r="AT8">
            <v>8</v>
          </cell>
          <cell r="AU8">
            <v>13</v>
          </cell>
          <cell r="AV8">
            <v>20</v>
          </cell>
          <cell r="AW8">
            <v>11</v>
          </cell>
          <cell r="AX8">
            <v>15.5</v>
          </cell>
          <cell r="AY8">
            <v>10</v>
          </cell>
        </row>
        <row r="8">
          <cell r="BA8">
            <v>10</v>
          </cell>
          <cell r="BB8">
            <v>16</v>
          </cell>
          <cell r="BC8">
            <v>15</v>
          </cell>
          <cell r="BD8">
            <v>15.5</v>
          </cell>
          <cell r="BE8">
            <v>18</v>
          </cell>
          <cell r="BF8">
            <v>15</v>
          </cell>
          <cell r="BG8">
            <v>16.5</v>
          </cell>
          <cell r="BH8">
            <v>10</v>
          </cell>
          <cell r="BI8">
            <v>17</v>
          </cell>
          <cell r="BJ8">
            <v>13.5</v>
          </cell>
          <cell r="BK8">
            <v>7</v>
          </cell>
          <cell r="BL8">
            <v>11</v>
          </cell>
          <cell r="BM8">
            <v>9</v>
          </cell>
          <cell r="BN8">
            <v>13</v>
          </cell>
          <cell r="BO8">
            <v>9</v>
          </cell>
          <cell r="BP8">
            <v>11</v>
          </cell>
          <cell r="BQ8">
            <v>12</v>
          </cell>
          <cell r="BR8">
            <v>11</v>
          </cell>
          <cell r="BS8">
            <v>11.5</v>
          </cell>
          <cell r="BT8">
            <v>11</v>
          </cell>
          <cell r="BU8">
            <v>17</v>
          </cell>
          <cell r="BV8">
            <v>14</v>
          </cell>
          <cell r="BW8">
            <v>7</v>
          </cell>
          <cell r="BX8">
            <v>7</v>
          </cell>
          <cell r="BY8">
            <v>7</v>
          </cell>
          <cell r="BZ8">
            <v>8</v>
          </cell>
          <cell r="CA8">
            <v>9</v>
          </cell>
          <cell r="CB8">
            <v>8.5</v>
          </cell>
          <cell r="CC8">
            <v>15</v>
          </cell>
          <cell r="CD8">
            <v>12</v>
          </cell>
          <cell r="CE8">
            <v>13.5</v>
          </cell>
          <cell r="CF8">
            <v>13</v>
          </cell>
          <cell r="CG8">
            <v>10</v>
          </cell>
          <cell r="CH8">
            <v>11.5</v>
          </cell>
          <cell r="CI8">
            <v>14</v>
          </cell>
          <cell r="CJ8">
            <v>7</v>
          </cell>
          <cell r="CK8">
            <v>10.5</v>
          </cell>
          <cell r="CL8">
            <v>12</v>
          </cell>
          <cell r="CM8">
            <v>11</v>
          </cell>
          <cell r="CN8">
            <v>11.5</v>
          </cell>
          <cell r="CO8">
            <v>20</v>
          </cell>
          <cell r="CP8">
            <v>7</v>
          </cell>
          <cell r="CQ8">
            <v>13.5</v>
          </cell>
          <cell r="CR8">
            <v>12</v>
          </cell>
          <cell r="CS8">
            <v>18</v>
          </cell>
          <cell r="CT8">
            <v>15</v>
          </cell>
          <cell r="CU8">
            <v>11</v>
          </cell>
          <cell r="CV8">
            <v>16</v>
          </cell>
          <cell r="CW8">
            <v>13.5</v>
          </cell>
          <cell r="CX8">
            <v>8</v>
          </cell>
          <cell r="CY8">
            <v>8</v>
          </cell>
          <cell r="CZ8">
            <v>8</v>
          </cell>
          <cell r="DA8">
            <v>10</v>
          </cell>
          <cell r="DB8">
            <v>18</v>
          </cell>
          <cell r="DC8">
            <v>14</v>
          </cell>
          <cell r="DD8">
            <v>18</v>
          </cell>
        </row>
        <row r="8">
          <cell r="DF8">
            <v>18</v>
          </cell>
          <cell r="DG8">
            <v>13.85</v>
          </cell>
          <cell r="DH8">
            <v>15.0333333333333</v>
          </cell>
          <cell r="DI8">
            <v>13.4416666666667</v>
          </cell>
          <cell r="DJ8">
            <v>11</v>
          </cell>
        </row>
        <row r="9">
          <cell r="A9" t="str">
            <v>Salah Mahamane DIALLO</v>
          </cell>
          <cell r="B9">
            <v>31047</v>
          </cell>
          <cell r="C9" t="str">
            <v>Malienne</v>
          </cell>
          <cell r="D9">
            <v>44470</v>
          </cell>
          <cell r="E9">
            <v>2</v>
          </cell>
          <cell r="F9">
            <v>15</v>
          </cell>
        </row>
        <row r="9">
          <cell r="H9">
            <v>15</v>
          </cell>
          <cell r="I9">
            <v>12</v>
          </cell>
          <cell r="J9">
            <v>18</v>
          </cell>
          <cell r="K9">
            <v>15</v>
          </cell>
          <cell r="L9">
            <v>9</v>
          </cell>
        </row>
        <row r="9">
          <cell r="N9">
            <v>9</v>
          </cell>
          <cell r="O9">
            <v>8</v>
          </cell>
          <cell r="P9">
            <v>7</v>
          </cell>
          <cell r="Q9">
            <v>7.5</v>
          </cell>
          <cell r="R9">
            <v>8</v>
          </cell>
        </row>
        <row r="9">
          <cell r="T9">
            <v>8</v>
          </cell>
          <cell r="U9">
            <v>15</v>
          </cell>
          <cell r="V9">
            <v>15</v>
          </cell>
          <cell r="W9">
            <v>15</v>
          </cell>
          <cell r="X9">
            <v>16</v>
          </cell>
          <cell r="Y9">
            <v>14</v>
          </cell>
          <cell r="Z9">
            <v>15</v>
          </cell>
          <cell r="AA9">
            <v>15</v>
          </cell>
          <cell r="AB9">
            <v>13</v>
          </cell>
          <cell r="AC9">
            <v>14</v>
          </cell>
          <cell r="AD9">
            <v>16</v>
          </cell>
          <cell r="AE9">
            <v>15</v>
          </cell>
          <cell r="AF9">
            <v>15.5</v>
          </cell>
          <cell r="AG9">
            <v>10</v>
          </cell>
          <cell r="AH9">
            <v>11</v>
          </cell>
          <cell r="AI9">
            <v>10.5</v>
          </cell>
          <cell r="AJ9">
            <v>12</v>
          </cell>
          <cell r="AK9">
            <v>13</v>
          </cell>
          <cell r="AL9">
            <v>12.5</v>
          </cell>
          <cell r="AM9">
            <v>8</v>
          </cell>
          <cell r="AN9">
            <v>15</v>
          </cell>
          <cell r="AO9">
            <v>11.5</v>
          </cell>
          <cell r="AP9">
            <v>8</v>
          </cell>
          <cell r="AQ9">
            <v>20</v>
          </cell>
          <cell r="AR9">
            <v>14</v>
          </cell>
          <cell r="AS9">
            <v>10</v>
          </cell>
          <cell r="AT9">
            <v>19</v>
          </cell>
          <cell r="AU9">
            <v>14.5</v>
          </cell>
          <cell r="AV9">
            <v>15</v>
          </cell>
          <cell r="AW9">
            <v>20</v>
          </cell>
          <cell r="AX9">
            <v>17.5</v>
          </cell>
          <cell r="AY9">
            <v>20</v>
          </cell>
        </row>
        <row r="9">
          <cell r="BA9">
            <v>20</v>
          </cell>
          <cell r="BB9">
            <v>11</v>
          </cell>
          <cell r="BC9">
            <v>11</v>
          </cell>
          <cell r="BD9">
            <v>11</v>
          </cell>
          <cell r="BE9">
            <v>18</v>
          </cell>
          <cell r="BF9">
            <v>10</v>
          </cell>
          <cell r="BG9">
            <v>14</v>
          </cell>
          <cell r="BH9">
            <v>9</v>
          </cell>
          <cell r="BI9">
            <v>8</v>
          </cell>
          <cell r="BJ9">
            <v>8.5</v>
          </cell>
          <cell r="BK9">
            <v>18</v>
          </cell>
          <cell r="BL9">
            <v>9</v>
          </cell>
          <cell r="BM9">
            <v>13.5</v>
          </cell>
          <cell r="BN9">
            <v>16</v>
          </cell>
          <cell r="BO9">
            <v>15</v>
          </cell>
          <cell r="BP9">
            <v>15.5</v>
          </cell>
          <cell r="BQ9">
            <v>13</v>
          </cell>
          <cell r="BR9">
            <v>15</v>
          </cell>
          <cell r="BS9">
            <v>14</v>
          </cell>
          <cell r="BT9">
            <v>16</v>
          </cell>
          <cell r="BU9">
            <v>14</v>
          </cell>
          <cell r="BV9">
            <v>15</v>
          </cell>
          <cell r="BW9">
            <v>20</v>
          </cell>
          <cell r="BX9">
            <v>13</v>
          </cell>
          <cell r="BY9">
            <v>16.5</v>
          </cell>
          <cell r="BZ9">
            <v>20</v>
          </cell>
          <cell r="CA9">
            <v>18</v>
          </cell>
          <cell r="CB9">
            <v>19</v>
          </cell>
          <cell r="CC9">
            <v>11</v>
          </cell>
          <cell r="CD9">
            <v>7</v>
          </cell>
          <cell r="CE9">
            <v>9</v>
          </cell>
          <cell r="CF9">
            <v>8</v>
          </cell>
          <cell r="CG9">
            <v>18</v>
          </cell>
          <cell r="CH9">
            <v>13</v>
          </cell>
          <cell r="CI9">
            <v>12</v>
          </cell>
          <cell r="CJ9">
            <v>18</v>
          </cell>
          <cell r="CK9">
            <v>15</v>
          </cell>
          <cell r="CL9">
            <v>20</v>
          </cell>
          <cell r="CM9">
            <v>12</v>
          </cell>
          <cell r="CN9">
            <v>16</v>
          </cell>
          <cell r="CO9">
            <v>16</v>
          </cell>
          <cell r="CP9">
            <v>16</v>
          </cell>
          <cell r="CQ9">
            <v>16</v>
          </cell>
          <cell r="CR9">
            <v>19</v>
          </cell>
          <cell r="CS9">
            <v>7</v>
          </cell>
          <cell r="CT9">
            <v>13</v>
          </cell>
          <cell r="CU9">
            <v>8</v>
          </cell>
          <cell r="CV9">
            <v>17</v>
          </cell>
          <cell r="CW9">
            <v>12.5</v>
          </cell>
          <cell r="CX9">
            <v>19</v>
          </cell>
          <cell r="CY9">
            <v>8</v>
          </cell>
          <cell r="CZ9">
            <v>13.5</v>
          </cell>
          <cell r="DA9">
            <v>20</v>
          </cell>
          <cell r="DB9">
            <v>11</v>
          </cell>
          <cell r="DC9">
            <v>15.5</v>
          </cell>
          <cell r="DD9">
            <v>20</v>
          </cell>
        </row>
        <row r="9">
          <cell r="DF9">
            <v>20</v>
          </cell>
          <cell r="DG9">
            <v>13.025</v>
          </cell>
          <cell r="DH9">
            <v>17.1666666666667</v>
          </cell>
          <cell r="DI9">
            <v>15.0958333333333</v>
          </cell>
          <cell r="DJ9">
            <v>1</v>
          </cell>
        </row>
        <row r="10">
          <cell r="A10" t="str">
            <v>Cheikh Ahmed Tidiane Chérif DIOP</v>
          </cell>
          <cell r="B10">
            <v>36162</v>
          </cell>
          <cell r="C10" t="str">
            <v>Sénégalaise</v>
          </cell>
          <cell r="D10">
            <v>44470</v>
          </cell>
          <cell r="E10">
            <v>14</v>
          </cell>
          <cell r="F10">
            <v>18</v>
          </cell>
        </row>
        <row r="10">
          <cell r="H10">
            <v>18</v>
          </cell>
          <cell r="I10">
            <v>17</v>
          </cell>
          <cell r="J10">
            <v>19</v>
          </cell>
          <cell r="K10">
            <v>18</v>
          </cell>
          <cell r="L10">
            <v>15</v>
          </cell>
        </row>
        <row r="10">
          <cell r="N10">
            <v>15</v>
          </cell>
          <cell r="O10">
            <v>9</v>
          </cell>
          <cell r="P10">
            <v>19</v>
          </cell>
          <cell r="Q10">
            <v>14</v>
          </cell>
          <cell r="R10">
            <v>15</v>
          </cell>
        </row>
        <row r="10">
          <cell r="T10">
            <v>15</v>
          </cell>
          <cell r="U10">
            <v>15</v>
          </cell>
          <cell r="V10">
            <v>17</v>
          </cell>
          <cell r="W10">
            <v>16</v>
          </cell>
          <cell r="X10">
            <v>10</v>
          </cell>
          <cell r="Y10">
            <v>7</v>
          </cell>
          <cell r="Z10">
            <v>8.5</v>
          </cell>
          <cell r="AA10">
            <v>10</v>
          </cell>
          <cell r="AB10">
            <v>9</v>
          </cell>
          <cell r="AC10">
            <v>9.5</v>
          </cell>
          <cell r="AD10">
            <v>11</v>
          </cell>
          <cell r="AE10">
            <v>10</v>
          </cell>
          <cell r="AF10">
            <v>10.5</v>
          </cell>
          <cell r="AG10">
            <v>17</v>
          </cell>
          <cell r="AH10">
            <v>9</v>
          </cell>
          <cell r="AI10">
            <v>13</v>
          </cell>
          <cell r="AJ10">
            <v>10</v>
          </cell>
          <cell r="AK10">
            <v>13</v>
          </cell>
          <cell r="AL10">
            <v>11.5</v>
          </cell>
          <cell r="AM10">
            <v>8</v>
          </cell>
          <cell r="AN10">
            <v>12</v>
          </cell>
          <cell r="AO10">
            <v>10</v>
          </cell>
          <cell r="AP10">
            <v>12</v>
          </cell>
          <cell r="AQ10">
            <v>11</v>
          </cell>
          <cell r="AR10">
            <v>11.5</v>
          </cell>
          <cell r="AS10">
            <v>20</v>
          </cell>
          <cell r="AT10">
            <v>13</v>
          </cell>
          <cell r="AU10">
            <v>16.5</v>
          </cell>
          <cell r="AV10">
            <v>8</v>
          </cell>
          <cell r="AW10">
            <v>11</v>
          </cell>
          <cell r="AX10">
            <v>9.5</v>
          </cell>
          <cell r="AY10">
            <v>15</v>
          </cell>
        </row>
        <row r="10">
          <cell r="BA10">
            <v>15</v>
          </cell>
          <cell r="BB10">
            <v>19</v>
          </cell>
          <cell r="BC10">
            <v>12</v>
          </cell>
          <cell r="BD10">
            <v>15.5</v>
          </cell>
          <cell r="BE10">
            <v>12</v>
          </cell>
          <cell r="BF10">
            <v>15</v>
          </cell>
          <cell r="BG10">
            <v>13.5</v>
          </cell>
          <cell r="BH10">
            <v>8</v>
          </cell>
          <cell r="BI10">
            <v>12</v>
          </cell>
          <cell r="BJ10">
            <v>10</v>
          </cell>
          <cell r="BK10">
            <v>14</v>
          </cell>
          <cell r="BL10">
            <v>17</v>
          </cell>
          <cell r="BM10">
            <v>15.5</v>
          </cell>
          <cell r="BN10">
            <v>10</v>
          </cell>
          <cell r="BO10">
            <v>17</v>
          </cell>
          <cell r="BP10">
            <v>13.5</v>
          </cell>
          <cell r="BQ10">
            <v>18</v>
          </cell>
          <cell r="BR10">
            <v>16</v>
          </cell>
          <cell r="BS10">
            <v>17</v>
          </cell>
          <cell r="BT10">
            <v>18</v>
          </cell>
          <cell r="BU10">
            <v>13</v>
          </cell>
          <cell r="BV10">
            <v>15.5</v>
          </cell>
          <cell r="BW10">
            <v>8</v>
          </cell>
          <cell r="BX10">
            <v>7</v>
          </cell>
          <cell r="BY10">
            <v>7.5</v>
          </cell>
          <cell r="BZ10">
            <v>14</v>
          </cell>
          <cell r="CA10">
            <v>9</v>
          </cell>
          <cell r="CB10">
            <v>11.5</v>
          </cell>
          <cell r="CC10">
            <v>7</v>
          </cell>
          <cell r="CD10">
            <v>9</v>
          </cell>
          <cell r="CE10">
            <v>8</v>
          </cell>
          <cell r="CF10">
            <v>14</v>
          </cell>
          <cell r="CG10">
            <v>13</v>
          </cell>
          <cell r="CH10">
            <v>13.5</v>
          </cell>
          <cell r="CI10">
            <v>8</v>
          </cell>
          <cell r="CJ10">
            <v>7</v>
          </cell>
          <cell r="CK10">
            <v>7.5</v>
          </cell>
          <cell r="CL10">
            <v>14</v>
          </cell>
          <cell r="CM10">
            <v>9</v>
          </cell>
          <cell r="CN10">
            <v>11.5</v>
          </cell>
          <cell r="CO10">
            <v>8</v>
          </cell>
          <cell r="CP10">
            <v>18</v>
          </cell>
          <cell r="CQ10">
            <v>13</v>
          </cell>
          <cell r="CR10">
            <v>13</v>
          </cell>
          <cell r="CS10">
            <v>20</v>
          </cell>
          <cell r="CT10">
            <v>16.5</v>
          </cell>
          <cell r="CU10">
            <v>9</v>
          </cell>
          <cell r="CV10">
            <v>15</v>
          </cell>
          <cell r="CW10">
            <v>12</v>
          </cell>
          <cell r="CX10">
            <v>16</v>
          </cell>
          <cell r="CY10">
            <v>20</v>
          </cell>
          <cell r="CZ10">
            <v>18</v>
          </cell>
          <cell r="DA10">
            <v>15</v>
          </cell>
          <cell r="DB10">
            <v>18</v>
          </cell>
          <cell r="DC10">
            <v>16.5</v>
          </cell>
          <cell r="DD10">
            <v>11</v>
          </cell>
        </row>
        <row r="10">
          <cell r="DF10">
            <v>11</v>
          </cell>
          <cell r="DG10">
            <v>13.7083333333333</v>
          </cell>
          <cell r="DH10">
            <v>11.825</v>
          </cell>
          <cell r="DI10">
            <v>11.7666666666667</v>
          </cell>
          <cell r="DJ10">
            <v>15</v>
          </cell>
        </row>
        <row r="11">
          <cell r="A11" t="str">
            <v>Souleye DIOUF</v>
          </cell>
          <cell r="B11">
            <v>35699</v>
          </cell>
          <cell r="C11" t="str">
            <v>Sénégalaise</v>
          </cell>
          <cell r="D11">
            <v>44470</v>
          </cell>
          <cell r="E11">
            <v>9</v>
          </cell>
          <cell r="F11">
            <v>12</v>
          </cell>
        </row>
        <row r="11">
          <cell r="H11">
            <v>12</v>
          </cell>
          <cell r="I11">
            <v>20</v>
          </cell>
          <cell r="J11">
            <v>15</v>
          </cell>
          <cell r="K11">
            <v>17.5</v>
          </cell>
          <cell r="L11">
            <v>12</v>
          </cell>
        </row>
        <row r="11">
          <cell r="N11">
            <v>12</v>
          </cell>
          <cell r="O11">
            <v>7</v>
          </cell>
          <cell r="P11">
            <v>13</v>
          </cell>
          <cell r="Q11">
            <v>10</v>
          </cell>
          <cell r="R11">
            <v>14</v>
          </cell>
        </row>
        <row r="11">
          <cell r="T11">
            <v>14</v>
          </cell>
          <cell r="U11">
            <v>17</v>
          </cell>
          <cell r="V11">
            <v>12</v>
          </cell>
          <cell r="W11">
            <v>14.5</v>
          </cell>
          <cell r="X11">
            <v>15</v>
          </cell>
          <cell r="Y11">
            <v>7</v>
          </cell>
          <cell r="Z11">
            <v>11</v>
          </cell>
          <cell r="AA11">
            <v>16</v>
          </cell>
          <cell r="AB11">
            <v>9</v>
          </cell>
          <cell r="AC11">
            <v>12.5</v>
          </cell>
          <cell r="AD11">
            <v>10</v>
          </cell>
          <cell r="AE11">
            <v>15</v>
          </cell>
          <cell r="AF11">
            <v>12.5</v>
          </cell>
          <cell r="AG11">
            <v>19</v>
          </cell>
          <cell r="AH11">
            <v>14</v>
          </cell>
          <cell r="AI11">
            <v>16.5</v>
          </cell>
          <cell r="AJ11">
            <v>9</v>
          </cell>
          <cell r="AK11">
            <v>11</v>
          </cell>
          <cell r="AL11">
            <v>10</v>
          </cell>
          <cell r="AM11">
            <v>12</v>
          </cell>
          <cell r="AN11">
            <v>19</v>
          </cell>
          <cell r="AO11">
            <v>15.5</v>
          </cell>
          <cell r="AP11">
            <v>18</v>
          </cell>
          <cell r="AQ11">
            <v>18</v>
          </cell>
          <cell r="AR11">
            <v>18</v>
          </cell>
          <cell r="AS11">
            <v>7</v>
          </cell>
          <cell r="AT11">
            <v>12</v>
          </cell>
          <cell r="AU11">
            <v>9.5</v>
          </cell>
          <cell r="AV11">
            <v>13</v>
          </cell>
          <cell r="AW11">
            <v>11</v>
          </cell>
          <cell r="AX11">
            <v>12</v>
          </cell>
          <cell r="AY11">
            <v>14</v>
          </cell>
        </row>
        <row r="11">
          <cell r="BA11">
            <v>14</v>
          </cell>
          <cell r="BB11">
            <v>15</v>
          </cell>
          <cell r="BC11">
            <v>19</v>
          </cell>
          <cell r="BD11">
            <v>17</v>
          </cell>
          <cell r="BE11">
            <v>12</v>
          </cell>
          <cell r="BF11">
            <v>13</v>
          </cell>
          <cell r="BG11">
            <v>12.5</v>
          </cell>
          <cell r="BH11">
            <v>9</v>
          </cell>
          <cell r="BI11">
            <v>8</v>
          </cell>
          <cell r="BJ11">
            <v>8.5</v>
          </cell>
          <cell r="BK11">
            <v>7</v>
          </cell>
          <cell r="BL11">
            <v>14</v>
          </cell>
          <cell r="BM11">
            <v>10.5</v>
          </cell>
          <cell r="BN11">
            <v>14</v>
          </cell>
          <cell r="BO11">
            <v>7</v>
          </cell>
          <cell r="BP11">
            <v>10.5</v>
          </cell>
          <cell r="BQ11">
            <v>15</v>
          </cell>
          <cell r="BR11">
            <v>20</v>
          </cell>
          <cell r="BS11">
            <v>17.5</v>
          </cell>
          <cell r="BT11">
            <v>7</v>
          </cell>
          <cell r="BU11">
            <v>13</v>
          </cell>
          <cell r="BV11">
            <v>10</v>
          </cell>
          <cell r="BW11">
            <v>17</v>
          </cell>
          <cell r="BX11">
            <v>13</v>
          </cell>
          <cell r="BY11">
            <v>15</v>
          </cell>
          <cell r="BZ11">
            <v>18</v>
          </cell>
          <cell r="CA11">
            <v>16</v>
          </cell>
          <cell r="CB11">
            <v>17</v>
          </cell>
          <cell r="CC11">
            <v>10</v>
          </cell>
          <cell r="CD11">
            <v>7</v>
          </cell>
          <cell r="CE11">
            <v>8.5</v>
          </cell>
          <cell r="CF11">
            <v>11</v>
          </cell>
          <cell r="CG11">
            <v>11</v>
          </cell>
          <cell r="CH11">
            <v>11</v>
          </cell>
          <cell r="CI11">
            <v>19</v>
          </cell>
          <cell r="CJ11">
            <v>10</v>
          </cell>
          <cell r="CK11">
            <v>14.5</v>
          </cell>
          <cell r="CL11">
            <v>10</v>
          </cell>
          <cell r="CM11">
            <v>20</v>
          </cell>
          <cell r="CN11">
            <v>15</v>
          </cell>
          <cell r="CO11">
            <v>13</v>
          </cell>
          <cell r="CP11">
            <v>9</v>
          </cell>
          <cell r="CQ11">
            <v>11</v>
          </cell>
          <cell r="CR11">
            <v>15</v>
          </cell>
          <cell r="CS11">
            <v>7</v>
          </cell>
          <cell r="CT11">
            <v>11</v>
          </cell>
          <cell r="CU11">
            <v>7</v>
          </cell>
          <cell r="CV11">
            <v>11</v>
          </cell>
          <cell r="CW11">
            <v>9</v>
          </cell>
          <cell r="CX11">
            <v>14</v>
          </cell>
          <cell r="CY11">
            <v>14</v>
          </cell>
          <cell r="CZ11">
            <v>14</v>
          </cell>
          <cell r="DA11">
            <v>7</v>
          </cell>
          <cell r="DB11">
            <v>20</v>
          </cell>
          <cell r="DC11">
            <v>13.5</v>
          </cell>
          <cell r="DD11">
            <v>13</v>
          </cell>
        </row>
        <row r="11">
          <cell r="DF11">
            <v>13</v>
          </cell>
          <cell r="DG11">
            <v>13.1416666666667</v>
          </cell>
          <cell r="DH11">
            <v>12.575</v>
          </cell>
          <cell r="DI11">
            <v>12.8583333333333</v>
          </cell>
          <cell r="DJ11">
            <v>13</v>
          </cell>
        </row>
        <row r="12">
          <cell r="A12" t="str">
            <v>Mame Mor DIOUM</v>
          </cell>
          <cell r="B12">
            <v>35210</v>
          </cell>
          <cell r="C12" t="str">
            <v>Sénégalaise</v>
          </cell>
          <cell r="D12">
            <v>44470</v>
          </cell>
          <cell r="E12">
            <v>4</v>
          </cell>
          <cell r="F12">
            <v>20</v>
          </cell>
        </row>
        <row r="12">
          <cell r="H12">
            <v>20</v>
          </cell>
          <cell r="I12">
            <v>17</v>
          </cell>
          <cell r="J12">
            <v>7</v>
          </cell>
          <cell r="K12">
            <v>12</v>
          </cell>
          <cell r="L12">
            <v>14</v>
          </cell>
        </row>
        <row r="12">
          <cell r="N12">
            <v>14</v>
          </cell>
          <cell r="O12">
            <v>15</v>
          </cell>
          <cell r="P12">
            <v>17</v>
          </cell>
          <cell r="Q12">
            <v>16</v>
          </cell>
          <cell r="R12">
            <v>13</v>
          </cell>
        </row>
        <row r="12">
          <cell r="T12">
            <v>13</v>
          </cell>
          <cell r="U12">
            <v>19</v>
          </cell>
          <cell r="V12">
            <v>11</v>
          </cell>
          <cell r="W12">
            <v>15</v>
          </cell>
          <cell r="X12">
            <v>15</v>
          </cell>
          <cell r="Y12">
            <v>15</v>
          </cell>
          <cell r="Z12">
            <v>15</v>
          </cell>
          <cell r="AA12">
            <v>17</v>
          </cell>
          <cell r="AB12">
            <v>18</v>
          </cell>
          <cell r="AC12">
            <v>17.5</v>
          </cell>
          <cell r="AD12">
            <v>15</v>
          </cell>
          <cell r="AE12">
            <v>7</v>
          </cell>
          <cell r="AF12">
            <v>11</v>
          </cell>
          <cell r="AG12">
            <v>14</v>
          </cell>
          <cell r="AH12">
            <v>19</v>
          </cell>
          <cell r="AI12">
            <v>16.5</v>
          </cell>
          <cell r="AJ12">
            <v>14</v>
          </cell>
          <cell r="AK12">
            <v>9</v>
          </cell>
          <cell r="AL12">
            <v>11.5</v>
          </cell>
          <cell r="AM12">
            <v>12</v>
          </cell>
          <cell r="AN12">
            <v>14</v>
          </cell>
          <cell r="AO12">
            <v>13</v>
          </cell>
          <cell r="AP12">
            <v>11</v>
          </cell>
          <cell r="AQ12">
            <v>8</v>
          </cell>
          <cell r="AR12">
            <v>9.5</v>
          </cell>
          <cell r="AS12">
            <v>19</v>
          </cell>
          <cell r="AT12">
            <v>14</v>
          </cell>
          <cell r="AU12">
            <v>16.5</v>
          </cell>
          <cell r="AV12">
            <v>20</v>
          </cell>
          <cell r="AW12">
            <v>13</v>
          </cell>
          <cell r="AX12">
            <v>16.5</v>
          </cell>
          <cell r="AY12">
            <v>8</v>
          </cell>
        </row>
        <row r="12">
          <cell r="BA12">
            <v>8</v>
          </cell>
          <cell r="BB12">
            <v>20</v>
          </cell>
          <cell r="BC12">
            <v>10</v>
          </cell>
          <cell r="BD12">
            <v>15</v>
          </cell>
          <cell r="BE12">
            <v>7</v>
          </cell>
          <cell r="BF12">
            <v>15</v>
          </cell>
          <cell r="BG12">
            <v>11</v>
          </cell>
          <cell r="BH12">
            <v>13</v>
          </cell>
          <cell r="BI12">
            <v>16</v>
          </cell>
          <cell r="BJ12">
            <v>14.5</v>
          </cell>
          <cell r="BK12">
            <v>16</v>
          </cell>
          <cell r="BL12">
            <v>8</v>
          </cell>
          <cell r="BM12">
            <v>12</v>
          </cell>
          <cell r="BN12">
            <v>18</v>
          </cell>
          <cell r="BO12">
            <v>15</v>
          </cell>
          <cell r="BP12">
            <v>16.5</v>
          </cell>
          <cell r="BQ12">
            <v>17</v>
          </cell>
          <cell r="BR12">
            <v>14</v>
          </cell>
          <cell r="BS12">
            <v>15.5</v>
          </cell>
          <cell r="BT12">
            <v>20</v>
          </cell>
          <cell r="BU12">
            <v>12</v>
          </cell>
          <cell r="BV12">
            <v>16</v>
          </cell>
          <cell r="BW12">
            <v>16</v>
          </cell>
          <cell r="BX12">
            <v>13</v>
          </cell>
          <cell r="BY12">
            <v>14.5</v>
          </cell>
          <cell r="BZ12">
            <v>13</v>
          </cell>
          <cell r="CA12">
            <v>7</v>
          </cell>
          <cell r="CB12">
            <v>10</v>
          </cell>
          <cell r="CC12">
            <v>13</v>
          </cell>
          <cell r="CD12">
            <v>10</v>
          </cell>
          <cell r="CE12">
            <v>11.5</v>
          </cell>
          <cell r="CF12">
            <v>20</v>
          </cell>
          <cell r="CG12">
            <v>12</v>
          </cell>
          <cell r="CH12">
            <v>16</v>
          </cell>
          <cell r="CI12">
            <v>9</v>
          </cell>
          <cell r="CJ12">
            <v>16</v>
          </cell>
          <cell r="CK12">
            <v>12.5</v>
          </cell>
          <cell r="CL12">
            <v>10</v>
          </cell>
          <cell r="CM12">
            <v>13</v>
          </cell>
          <cell r="CN12">
            <v>11.5</v>
          </cell>
          <cell r="CO12">
            <v>12</v>
          </cell>
          <cell r="CP12">
            <v>10</v>
          </cell>
          <cell r="CQ12">
            <v>11</v>
          </cell>
          <cell r="CR12">
            <v>16</v>
          </cell>
          <cell r="CS12">
            <v>15</v>
          </cell>
          <cell r="CT12">
            <v>15.5</v>
          </cell>
          <cell r="CU12">
            <v>7</v>
          </cell>
          <cell r="CV12">
            <v>19</v>
          </cell>
          <cell r="CW12">
            <v>13</v>
          </cell>
          <cell r="CX12">
            <v>20</v>
          </cell>
          <cell r="CY12">
            <v>12</v>
          </cell>
          <cell r="CZ12">
            <v>16</v>
          </cell>
          <cell r="DA12">
            <v>13</v>
          </cell>
          <cell r="DB12">
            <v>20</v>
          </cell>
          <cell r="DC12">
            <v>16.5</v>
          </cell>
          <cell r="DD12">
            <v>13</v>
          </cell>
        </row>
        <row r="12">
          <cell r="DF12">
            <v>13</v>
          </cell>
          <cell r="DG12">
            <v>14.225</v>
          </cell>
          <cell r="DH12">
            <v>13.3083333333333</v>
          </cell>
          <cell r="DI12">
            <v>13.7666666666667</v>
          </cell>
          <cell r="DJ12">
            <v>8</v>
          </cell>
        </row>
        <row r="13">
          <cell r="A13" t="str">
            <v>Abdoulaye Blondin DJIBA</v>
          </cell>
          <cell r="B13">
            <v>35343</v>
          </cell>
          <cell r="C13" t="str">
            <v>Sénégalaise</v>
          </cell>
          <cell r="D13">
            <v>44470</v>
          </cell>
          <cell r="E13">
            <v>11</v>
          </cell>
          <cell r="F13">
            <v>18</v>
          </cell>
        </row>
        <row r="13">
          <cell r="H13">
            <v>18</v>
          </cell>
          <cell r="I13">
            <v>12</v>
          </cell>
          <cell r="J13">
            <v>10</v>
          </cell>
          <cell r="K13">
            <v>11</v>
          </cell>
          <cell r="L13">
            <v>9</v>
          </cell>
        </row>
        <row r="13">
          <cell r="N13">
            <v>9</v>
          </cell>
          <cell r="O13">
            <v>9</v>
          </cell>
          <cell r="P13">
            <v>19</v>
          </cell>
          <cell r="Q13">
            <v>14</v>
          </cell>
          <cell r="R13">
            <v>15</v>
          </cell>
        </row>
        <row r="13">
          <cell r="T13">
            <v>15</v>
          </cell>
          <cell r="U13">
            <v>13</v>
          </cell>
          <cell r="V13">
            <v>11</v>
          </cell>
          <cell r="W13">
            <v>12</v>
          </cell>
          <cell r="X13">
            <v>14</v>
          </cell>
          <cell r="Y13">
            <v>14</v>
          </cell>
          <cell r="Z13">
            <v>14</v>
          </cell>
          <cell r="AA13">
            <v>12</v>
          </cell>
          <cell r="AB13">
            <v>19</v>
          </cell>
          <cell r="AC13">
            <v>15.5</v>
          </cell>
          <cell r="AD13">
            <v>20</v>
          </cell>
          <cell r="AE13">
            <v>12</v>
          </cell>
          <cell r="AF13">
            <v>16</v>
          </cell>
          <cell r="AG13">
            <v>11</v>
          </cell>
          <cell r="AH13">
            <v>16</v>
          </cell>
          <cell r="AI13">
            <v>13.5</v>
          </cell>
          <cell r="AJ13">
            <v>17</v>
          </cell>
          <cell r="AK13">
            <v>8</v>
          </cell>
          <cell r="AL13">
            <v>12.5</v>
          </cell>
          <cell r="AM13">
            <v>9</v>
          </cell>
          <cell r="AN13">
            <v>8</v>
          </cell>
          <cell r="AO13">
            <v>8.5</v>
          </cell>
          <cell r="AP13">
            <v>8</v>
          </cell>
          <cell r="AQ13">
            <v>19</v>
          </cell>
          <cell r="AR13">
            <v>13.5</v>
          </cell>
          <cell r="AS13">
            <v>9</v>
          </cell>
          <cell r="AT13">
            <v>14</v>
          </cell>
          <cell r="AU13">
            <v>11.5</v>
          </cell>
          <cell r="AV13">
            <v>9</v>
          </cell>
          <cell r="AW13">
            <v>7</v>
          </cell>
          <cell r="AX13">
            <v>8</v>
          </cell>
          <cell r="AY13">
            <v>15</v>
          </cell>
        </row>
        <row r="13">
          <cell r="BA13">
            <v>15</v>
          </cell>
          <cell r="BB13">
            <v>19</v>
          </cell>
          <cell r="BC13">
            <v>17</v>
          </cell>
          <cell r="BD13">
            <v>18</v>
          </cell>
          <cell r="BE13">
            <v>8</v>
          </cell>
          <cell r="BF13">
            <v>17</v>
          </cell>
          <cell r="BG13">
            <v>12.5</v>
          </cell>
          <cell r="BH13">
            <v>18</v>
          </cell>
          <cell r="BI13">
            <v>7</v>
          </cell>
          <cell r="BJ13">
            <v>12.5</v>
          </cell>
          <cell r="BK13">
            <v>8</v>
          </cell>
          <cell r="BL13">
            <v>20</v>
          </cell>
          <cell r="BM13">
            <v>14</v>
          </cell>
          <cell r="BN13">
            <v>7</v>
          </cell>
          <cell r="BO13">
            <v>20</v>
          </cell>
          <cell r="BP13">
            <v>13.5</v>
          </cell>
          <cell r="BQ13">
            <v>16</v>
          </cell>
          <cell r="BR13">
            <v>10</v>
          </cell>
          <cell r="BS13">
            <v>13</v>
          </cell>
          <cell r="BT13">
            <v>8</v>
          </cell>
          <cell r="BU13">
            <v>16</v>
          </cell>
          <cell r="BV13">
            <v>12</v>
          </cell>
          <cell r="BW13">
            <v>9</v>
          </cell>
          <cell r="BX13">
            <v>7</v>
          </cell>
          <cell r="BY13">
            <v>8</v>
          </cell>
          <cell r="BZ13">
            <v>11</v>
          </cell>
          <cell r="CA13">
            <v>19</v>
          </cell>
          <cell r="CB13">
            <v>15</v>
          </cell>
          <cell r="CC13">
            <v>20</v>
          </cell>
          <cell r="CD13">
            <v>13</v>
          </cell>
          <cell r="CE13">
            <v>16.5</v>
          </cell>
          <cell r="CF13">
            <v>17</v>
          </cell>
          <cell r="CG13">
            <v>19</v>
          </cell>
          <cell r="CH13">
            <v>18</v>
          </cell>
          <cell r="CI13">
            <v>15</v>
          </cell>
          <cell r="CJ13">
            <v>13</v>
          </cell>
          <cell r="CK13">
            <v>14</v>
          </cell>
          <cell r="CL13">
            <v>14</v>
          </cell>
          <cell r="CM13">
            <v>11</v>
          </cell>
          <cell r="CN13">
            <v>12.5</v>
          </cell>
          <cell r="CO13">
            <v>17</v>
          </cell>
          <cell r="CP13">
            <v>9</v>
          </cell>
          <cell r="CQ13">
            <v>13</v>
          </cell>
          <cell r="CR13">
            <v>7</v>
          </cell>
          <cell r="CS13">
            <v>10</v>
          </cell>
          <cell r="CT13">
            <v>8.5</v>
          </cell>
          <cell r="CU13">
            <v>7</v>
          </cell>
          <cell r="CV13">
            <v>19</v>
          </cell>
          <cell r="CW13">
            <v>13</v>
          </cell>
          <cell r="CX13">
            <v>11</v>
          </cell>
          <cell r="CY13">
            <v>15</v>
          </cell>
          <cell r="CZ13">
            <v>13</v>
          </cell>
          <cell r="DA13">
            <v>13</v>
          </cell>
          <cell r="DB13">
            <v>13</v>
          </cell>
          <cell r="DC13">
            <v>13</v>
          </cell>
          <cell r="DD13">
            <v>7</v>
          </cell>
        </row>
        <row r="13">
          <cell r="DF13">
            <v>7</v>
          </cell>
          <cell r="DG13">
            <v>13.5583333333333</v>
          </cell>
          <cell r="DH13">
            <v>9.88333333333333</v>
          </cell>
          <cell r="DI13">
            <v>11.4708333333333</v>
          </cell>
          <cell r="DJ13">
            <v>19</v>
          </cell>
        </row>
        <row r="14">
          <cell r="A14" t="str">
            <v>Moussa FALL</v>
          </cell>
          <cell r="B14">
            <v>36241</v>
          </cell>
          <cell r="C14" t="str">
            <v>Sénégalaise</v>
          </cell>
          <cell r="D14">
            <v>44470</v>
          </cell>
          <cell r="E14">
            <v>7</v>
          </cell>
          <cell r="F14">
            <v>20</v>
          </cell>
        </row>
        <row r="14">
          <cell r="H14">
            <v>20</v>
          </cell>
          <cell r="I14">
            <v>11</v>
          </cell>
          <cell r="J14">
            <v>12</v>
          </cell>
          <cell r="K14">
            <v>11.5</v>
          </cell>
          <cell r="L14">
            <v>19</v>
          </cell>
        </row>
        <row r="14">
          <cell r="N14">
            <v>19</v>
          </cell>
          <cell r="O14">
            <v>8</v>
          </cell>
          <cell r="P14">
            <v>18</v>
          </cell>
          <cell r="Q14">
            <v>13</v>
          </cell>
          <cell r="R14">
            <v>12</v>
          </cell>
        </row>
        <row r="14">
          <cell r="T14">
            <v>12</v>
          </cell>
          <cell r="U14">
            <v>19</v>
          </cell>
          <cell r="V14">
            <v>14</v>
          </cell>
          <cell r="W14">
            <v>16.5</v>
          </cell>
          <cell r="X14">
            <v>14</v>
          </cell>
          <cell r="Y14">
            <v>20</v>
          </cell>
          <cell r="Z14">
            <v>17</v>
          </cell>
          <cell r="AA14">
            <v>8</v>
          </cell>
          <cell r="AB14">
            <v>7</v>
          </cell>
          <cell r="AC14">
            <v>7.5</v>
          </cell>
          <cell r="AD14">
            <v>7</v>
          </cell>
          <cell r="AE14">
            <v>12</v>
          </cell>
          <cell r="AF14">
            <v>9.5</v>
          </cell>
          <cell r="AG14">
            <v>18</v>
          </cell>
          <cell r="AH14">
            <v>13</v>
          </cell>
          <cell r="AI14">
            <v>15.5</v>
          </cell>
          <cell r="AJ14">
            <v>12</v>
          </cell>
          <cell r="AK14">
            <v>16</v>
          </cell>
          <cell r="AL14">
            <v>14</v>
          </cell>
          <cell r="AM14">
            <v>16</v>
          </cell>
          <cell r="AN14">
            <v>7</v>
          </cell>
          <cell r="AO14">
            <v>11.5</v>
          </cell>
          <cell r="AP14">
            <v>20</v>
          </cell>
          <cell r="AQ14">
            <v>19</v>
          </cell>
          <cell r="AR14">
            <v>19.5</v>
          </cell>
          <cell r="AS14">
            <v>14</v>
          </cell>
          <cell r="AT14">
            <v>16</v>
          </cell>
          <cell r="AU14">
            <v>15</v>
          </cell>
          <cell r="AV14">
            <v>19</v>
          </cell>
          <cell r="AW14">
            <v>16</v>
          </cell>
          <cell r="AX14">
            <v>17.5</v>
          </cell>
          <cell r="AY14">
            <v>9</v>
          </cell>
        </row>
        <row r="14">
          <cell r="BA14">
            <v>9</v>
          </cell>
          <cell r="BB14">
            <v>15</v>
          </cell>
          <cell r="BC14">
            <v>18</v>
          </cell>
          <cell r="BD14">
            <v>16.5</v>
          </cell>
          <cell r="BE14">
            <v>18</v>
          </cell>
          <cell r="BF14">
            <v>20</v>
          </cell>
          <cell r="BG14">
            <v>19</v>
          </cell>
          <cell r="BH14">
            <v>12</v>
          </cell>
          <cell r="BI14">
            <v>18</v>
          </cell>
          <cell r="BJ14">
            <v>15</v>
          </cell>
          <cell r="BK14">
            <v>17</v>
          </cell>
          <cell r="BL14">
            <v>17</v>
          </cell>
          <cell r="BM14">
            <v>17</v>
          </cell>
          <cell r="BN14">
            <v>12</v>
          </cell>
          <cell r="BO14">
            <v>9</v>
          </cell>
          <cell r="BP14">
            <v>10.5</v>
          </cell>
          <cell r="BQ14">
            <v>20</v>
          </cell>
          <cell r="BR14">
            <v>13</v>
          </cell>
          <cell r="BS14">
            <v>16.5</v>
          </cell>
          <cell r="BT14">
            <v>15</v>
          </cell>
          <cell r="BU14">
            <v>18</v>
          </cell>
          <cell r="BV14">
            <v>16.5</v>
          </cell>
          <cell r="BW14">
            <v>13</v>
          </cell>
          <cell r="BX14">
            <v>18</v>
          </cell>
          <cell r="BY14">
            <v>15.5</v>
          </cell>
          <cell r="BZ14">
            <v>7</v>
          </cell>
          <cell r="CA14">
            <v>8</v>
          </cell>
          <cell r="CB14">
            <v>7.5</v>
          </cell>
          <cell r="CC14">
            <v>11</v>
          </cell>
          <cell r="CD14">
            <v>15</v>
          </cell>
          <cell r="CE14">
            <v>13</v>
          </cell>
          <cell r="CF14">
            <v>7</v>
          </cell>
          <cell r="CG14">
            <v>10</v>
          </cell>
          <cell r="CH14">
            <v>8.5</v>
          </cell>
          <cell r="CI14">
            <v>8</v>
          </cell>
          <cell r="CJ14">
            <v>18</v>
          </cell>
          <cell r="CK14">
            <v>13</v>
          </cell>
          <cell r="CL14">
            <v>15</v>
          </cell>
          <cell r="CM14">
            <v>20</v>
          </cell>
          <cell r="CN14">
            <v>17.5</v>
          </cell>
          <cell r="CO14">
            <v>9</v>
          </cell>
          <cell r="CP14">
            <v>7</v>
          </cell>
          <cell r="CQ14">
            <v>8</v>
          </cell>
          <cell r="CR14">
            <v>7</v>
          </cell>
          <cell r="CS14">
            <v>7</v>
          </cell>
          <cell r="CT14">
            <v>7</v>
          </cell>
          <cell r="CU14">
            <v>8</v>
          </cell>
          <cell r="CV14">
            <v>10</v>
          </cell>
          <cell r="CW14">
            <v>9</v>
          </cell>
          <cell r="CX14">
            <v>19</v>
          </cell>
          <cell r="CY14">
            <v>7</v>
          </cell>
          <cell r="CZ14">
            <v>13</v>
          </cell>
          <cell r="DA14">
            <v>18</v>
          </cell>
          <cell r="DB14">
            <v>20</v>
          </cell>
          <cell r="DC14">
            <v>19</v>
          </cell>
          <cell r="DD14">
            <v>13</v>
          </cell>
        </row>
        <row r="14">
          <cell r="DF14">
            <v>13</v>
          </cell>
          <cell r="DG14">
            <v>15.2083333333333</v>
          </cell>
          <cell r="DH14">
            <v>12.3</v>
          </cell>
          <cell r="DI14">
            <v>13.7541666666667</v>
          </cell>
          <cell r="DJ14">
            <v>9</v>
          </cell>
        </row>
        <row r="15">
          <cell r="A15" t="str">
            <v>Elhadji Yaya LY</v>
          </cell>
          <cell r="B15">
            <v>33760</v>
          </cell>
          <cell r="C15" t="str">
            <v>Sénégalaise</v>
          </cell>
          <cell r="D15">
            <v>44470</v>
          </cell>
          <cell r="E15">
            <v>13</v>
          </cell>
          <cell r="F15">
            <v>8</v>
          </cell>
        </row>
        <row r="15">
          <cell r="H15">
            <v>8</v>
          </cell>
          <cell r="I15">
            <v>15</v>
          </cell>
          <cell r="J15">
            <v>20</v>
          </cell>
          <cell r="K15">
            <v>17.5</v>
          </cell>
          <cell r="L15">
            <v>18</v>
          </cell>
        </row>
        <row r="15">
          <cell r="N15">
            <v>18</v>
          </cell>
          <cell r="O15">
            <v>14</v>
          </cell>
          <cell r="P15">
            <v>8</v>
          </cell>
          <cell r="Q15">
            <v>11</v>
          </cell>
          <cell r="R15">
            <v>8</v>
          </cell>
        </row>
        <row r="15">
          <cell r="T15">
            <v>8</v>
          </cell>
          <cell r="U15">
            <v>20</v>
          </cell>
          <cell r="V15">
            <v>10</v>
          </cell>
          <cell r="W15">
            <v>15</v>
          </cell>
          <cell r="X15">
            <v>11</v>
          </cell>
          <cell r="Y15">
            <v>18</v>
          </cell>
          <cell r="Z15">
            <v>14.5</v>
          </cell>
          <cell r="AA15">
            <v>11</v>
          </cell>
          <cell r="AB15">
            <v>7</v>
          </cell>
          <cell r="AC15">
            <v>9</v>
          </cell>
          <cell r="AD15">
            <v>15</v>
          </cell>
          <cell r="AE15">
            <v>19</v>
          </cell>
          <cell r="AF15">
            <v>17</v>
          </cell>
          <cell r="AG15">
            <v>12</v>
          </cell>
          <cell r="AH15">
            <v>16</v>
          </cell>
          <cell r="AI15">
            <v>14</v>
          </cell>
          <cell r="AJ15">
            <v>18</v>
          </cell>
          <cell r="AK15">
            <v>18</v>
          </cell>
          <cell r="AL15">
            <v>18</v>
          </cell>
          <cell r="AM15">
            <v>10</v>
          </cell>
          <cell r="AN15">
            <v>14</v>
          </cell>
          <cell r="AO15">
            <v>12</v>
          </cell>
          <cell r="AP15">
            <v>9</v>
          </cell>
          <cell r="AQ15">
            <v>15</v>
          </cell>
          <cell r="AR15">
            <v>12</v>
          </cell>
          <cell r="AS15">
            <v>15</v>
          </cell>
          <cell r="AT15">
            <v>19</v>
          </cell>
          <cell r="AU15">
            <v>17</v>
          </cell>
          <cell r="AV15">
            <v>8</v>
          </cell>
          <cell r="AW15">
            <v>16</v>
          </cell>
          <cell r="AX15">
            <v>12</v>
          </cell>
          <cell r="AY15">
            <v>16</v>
          </cell>
        </row>
        <row r="15">
          <cell r="BA15">
            <v>16</v>
          </cell>
          <cell r="BB15">
            <v>20</v>
          </cell>
          <cell r="BC15">
            <v>15</v>
          </cell>
          <cell r="BD15">
            <v>17.5</v>
          </cell>
          <cell r="BE15">
            <v>8</v>
          </cell>
          <cell r="BF15">
            <v>13</v>
          </cell>
          <cell r="BG15">
            <v>10.5</v>
          </cell>
          <cell r="BH15">
            <v>14</v>
          </cell>
          <cell r="BI15">
            <v>10</v>
          </cell>
          <cell r="BJ15">
            <v>12</v>
          </cell>
          <cell r="BK15">
            <v>7</v>
          </cell>
          <cell r="BL15">
            <v>19</v>
          </cell>
          <cell r="BM15">
            <v>13</v>
          </cell>
          <cell r="BN15">
            <v>9</v>
          </cell>
          <cell r="BO15">
            <v>18</v>
          </cell>
          <cell r="BP15">
            <v>13.5</v>
          </cell>
          <cell r="BQ15">
            <v>13</v>
          </cell>
          <cell r="BR15">
            <v>7</v>
          </cell>
          <cell r="BS15">
            <v>10</v>
          </cell>
          <cell r="BT15">
            <v>13</v>
          </cell>
          <cell r="BU15">
            <v>7</v>
          </cell>
          <cell r="BV15">
            <v>10</v>
          </cell>
          <cell r="BW15">
            <v>11</v>
          </cell>
          <cell r="BX15">
            <v>20</v>
          </cell>
          <cell r="BY15">
            <v>15.5</v>
          </cell>
          <cell r="BZ15">
            <v>20</v>
          </cell>
          <cell r="CA15">
            <v>18</v>
          </cell>
          <cell r="CB15">
            <v>19</v>
          </cell>
          <cell r="CC15">
            <v>18</v>
          </cell>
          <cell r="CD15">
            <v>9</v>
          </cell>
          <cell r="CE15">
            <v>13.5</v>
          </cell>
          <cell r="CF15">
            <v>19</v>
          </cell>
          <cell r="CG15">
            <v>8</v>
          </cell>
          <cell r="CH15">
            <v>13.5</v>
          </cell>
          <cell r="CI15">
            <v>20</v>
          </cell>
          <cell r="CJ15">
            <v>13</v>
          </cell>
          <cell r="CK15">
            <v>16.5</v>
          </cell>
          <cell r="CL15">
            <v>12</v>
          </cell>
          <cell r="CM15">
            <v>16</v>
          </cell>
          <cell r="CN15">
            <v>14</v>
          </cell>
          <cell r="CO15">
            <v>12</v>
          </cell>
          <cell r="CP15">
            <v>16</v>
          </cell>
          <cell r="CQ15">
            <v>14</v>
          </cell>
          <cell r="CR15">
            <v>19</v>
          </cell>
          <cell r="CS15">
            <v>16</v>
          </cell>
          <cell r="CT15">
            <v>17.5</v>
          </cell>
          <cell r="CU15">
            <v>16</v>
          </cell>
          <cell r="CV15">
            <v>20</v>
          </cell>
          <cell r="CW15">
            <v>18</v>
          </cell>
          <cell r="CX15">
            <v>14</v>
          </cell>
          <cell r="CY15">
            <v>9</v>
          </cell>
          <cell r="CZ15">
            <v>11.5</v>
          </cell>
          <cell r="DA15">
            <v>17</v>
          </cell>
          <cell r="DB15">
            <v>17</v>
          </cell>
          <cell r="DC15">
            <v>17</v>
          </cell>
          <cell r="DD15">
            <v>20</v>
          </cell>
        </row>
        <row r="15">
          <cell r="DF15">
            <v>20</v>
          </cell>
          <cell r="DG15">
            <v>13.3</v>
          </cell>
          <cell r="DH15">
            <v>17.6916666666667</v>
          </cell>
          <cell r="DI15">
            <v>14.7458333333333</v>
          </cell>
          <cell r="DJ15">
            <v>4</v>
          </cell>
        </row>
        <row r="16">
          <cell r="A16" t="str">
            <v>Providence MBAINDIGUIM</v>
          </cell>
          <cell r="B16">
            <v>35438</v>
          </cell>
          <cell r="C16" t="str">
            <v>TCHADIENNE</v>
          </cell>
          <cell r="D16">
            <v>44470</v>
          </cell>
          <cell r="E16">
            <v>12</v>
          </cell>
          <cell r="F16">
            <v>15</v>
          </cell>
        </row>
        <row r="16">
          <cell r="H16">
            <v>15</v>
          </cell>
          <cell r="I16">
            <v>11</v>
          </cell>
          <cell r="J16">
            <v>7</v>
          </cell>
          <cell r="K16">
            <v>9</v>
          </cell>
          <cell r="L16">
            <v>17</v>
          </cell>
        </row>
        <row r="16">
          <cell r="N16">
            <v>17</v>
          </cell>
          <cell r="O16">
            <v>19</v>
          </cell>
          <cell r="P16">
            <v>12</v>
          </cell>
          <cell r="Q16">
            <v>15.5</v>
          </cell>
          <cell r="R16">
            <v>17</v>
          </cell>
        </row>
        <row r="16">
          <cell r="T16">
            <v>17</v>
          </cell>
          <cell r="U16">
            <v>20</v>
          </cell>
          <cell r="V16">
            <v>18</v>
          </cell>
          <cell r="W16">
            <v>19</v>
          </cell>
          <cell r="X16">
            <v>14</v>
          </cell>
          <cell r="Y16">
            <v>18</v>
          </cell>
          <cell r="Z16">
            <v>16</v>
          </cell>
          <cell r="AA16">
            <v>15</v>
          </cell>
          <cell r="AB16">
            <v>20</v>
          </cell>
          <cell r="AC16">
            <v>17.5</v>
          </cell>
          <cell r="AD16">
            <v>7</v>
          </cell>
          <cell r="AE16">
            <v>13</v>
          </cell>
          <cell r="AF16">
            <v>10</v>
          </cell>
          <cell r="AG16">
            <v>20</v>
          </cell>
          <cell r="AH16">
            <v>11</v>
          </cell>
          <cell r="AI16">
            <v>15.5</v>
          </cell>
          <cell r="AJ16">
            <v>13</v>
          </cell>
          <cell r="AK16">
            <v>17</v>
          </cell>
          <cell r="AL16">
            <v>15</v>
          </cell>
          <cell r="AM16">
            <v>7</v>
          </cell>
          <cell r="AN16">
            <v>11</v>
          </cell>
          <cell r="AO16">
            <v>9</v>
          </cell>
          <cell r="AP16">
            <v>7</v>
          </cell>
          <cell r="AQ16">
            <v>16</v>
          </cell>
          <cell r="AR16">
            <v>11.5</v>
          </cell>
          <cell r="AS16">
            <v>12</v>
          </cell>
          <cell r="AT16">
            <v>17</v>
          </cell>
          <cell r="AU16">
            <v>14.5</v>
          </cell>
          <cell r="AV16">
            <v>8</v>
          </cell>
          <cell r="AW16">
            <v>17</v>
          </cell>
          <cell r="AX16">
            <v>12.5</v>
          </cell>
          <cell r="AY16">
            <v>20</v>
          </cell>
        </row>
        <row r="16">
          <cell r="BA16">
            <v>20</v>
          </cell>
          <cell r="BB16">
            <v>19</v>
          </cell>
          <cell r="BC16">
            <v>14</v>
          </cell>
          <cell r="BD16">
            <v>16.5</v>
          </cell>
          <cell r="BE16">
            <v>15</v>
          </cell>
          <cell r="BF16">
            <v>12</v>
          </cell>
          <cell r="BG16">
            <v>13.5</v>
          </cell>
          <cell r="BH16">
            <v>18</v>
          </cell>
          <cell r="BI16">
            <v>10</v>
          </cell>
          <cell r="BJ16">
            <v>14</v>
          </cell>
          <cell r="BK16">
            <v>7</v>
          </cell>
          <cell r="BL16">
            <v>16</v>
          </cell>
          <cell r="BM16">
            <v>11.5</v>
          </cell>
          <cell r="BN16">
            <v>9</v>
          </cell>
          <cell r="BO16">
            <v>19</v>
          </cell>
          <cell r="BP16">
            <v>14</v>
          </cell>
          <cell r="BQ16">
            <v>16</v>
          </cell>
          <cell r="BR16">
            <v>7</v>
          </cell>
          <cell r="BS16">
            <v>11.5</v>
          </cell>
          <cell r="BT16">
            <v>18</v>
          </cell>
          <cell r="BU16">
            <v>20</v>
          </cell>
          <cell r="BV16">
            <v>19</v>
          </cell>
          <cell r="BW16">
            <v>13</v>
          </cell>
          <cell r="BX16">
            <v>18</v>
          </cell>
          <cell r="BY16">
            <v>15.5</v>
          </cell>
          <cell r="BZ16">
            <v>16</v>
          </cell>
          <cell r="CA16">
            <v>17</v>
          </cell>
          <cell r="CB16">
            <v>16.5</v>
          </cell>
          <cell r="CC16">
            <v>17</v>
          </cell>
          <cell r="CD16">
            <v>19</v>
          </cell>
          <cell r="CE16">
            <v>18</v>
          </cell>
          <cell r="CF16">
            <v>18</v>
          </cell>
          <cell r="CG16">
            <v>19</v>
          </cell>
          <cell r="CH16">
            <v>18.5</v>
          </cell>
          <cell r="CI16">
            <v>17</v>
          </cell>
          <cell r="CJ16">
            <v>19</v>
          </cell>
          <cell r="CK16">
            <v>18</v>
          </cell>
          <cell r="CL16">
            <v>16</v>
          </cell>
          <cell r="CM16">
            <v>16</v>
          </cell>
          <cell r="CN16">
            <v>16</v>
          </cell>
          <cell r="CO16">
            <v>12</v>
          </cell>
          <cell r="CP16">
            <v>8</v>
          </cell>
          <cell r="CQ16">
            <v>10</v>
          </cell>
          <cell r="CR16">
            <v>8</v>
          </cell>
          <cell r="CS16">
            <v>18</v>
          </cell>
          <cell r="CT16">
            <v>13</v>
          </cell>
          <cell r="CU16">
            <v>10</v>
          </cell>
          <cell r="CV16">
            <v>19</v>
          </cell>
          <cell r="CW16">
            <v>14.5</v>
          </cell>
          <cell r="CX16">
            <v>18</v>
          </cell>
          <cell r="CY16">
            <v>12</v>
          </cell>
          <cell r="CZ16">
            <v>15</v>
          </cell>
          <cell r="DA16">
            <v>16</v>
          </cell>
          <cell r="DB16">
            <v>18</v>
          </cell>
          <cell r="DC16">
            <v>17</v>
          </cell>
          <cell r="DD16">
            <v>14</v>
          </cell>
        </row>
        <row r="16">
          <cell r="DF16">
            <v>14</v>
          </cell>
          <cell r="DG16">
            <v>14.4583333333333</v>
          </cell>
          <cell r="DH16">
            <v>14.75</v>
          </cell>
          <cell r="DI16">
            <v>14.1041666666667</v>
          </cell>
          <cell r="DJ16">
            <v>5</v>
          </cell>
        </row>
        <row r="17">
          <cell r="A17" t="str">
            <v>Jean MOYENGA</v>
          </cell>
          <cell r="B17">
            <v>35034</v>
          </cell>
          <cell r="C17" t="str">
            <v>Burkinabe</v>
          </cell>
          <cell r="D17">
            <v>44470</v>
          </cell>
          <cell r="E17">
            <v>8</v>
          </cell>
          <cell r="F17">
            <v>8</v>
          </cell>
        </row>
        <row r="17">
          <cell r="H17">
            <v>8</v>
          </cell>
          <cell r="I17">
            <v>19</v>
          </cell>
          <cell r="J17">
            <v>16</v>
          </cell>
          <cell r="K17">
            <v>17.5</v>
          </cell>
          <cell r="L17">
            <v>19</v>
          </cell>
        </row>
        <row r="17">
          <cell r="N17">
            <v>19</v>
          </cell>
          <cell r="O17">
            <v>11</v>
          </cell>
          <cell r="P17">
            <v>11</v>
          </cell>
          <cell r="Q17">
            <v>11</v>
          </cell>
          <cell r="R17">
            <v>17</v>
          </cell>
        </row>
        <row r="17">
          <cell r="T17">
            <v>17</v>
          </cell>
          <cell r="U17">
            <v>7</v>
          </cell>
          <cell r="V17">
            <v>7</v>
          </cell>
          <cell r="W17">
            <v>7</v>
          </cell>
          <cell r="X17">
            <v>17</v>
          </cell>
          <cell r="Y17">
            <v>11</v>
          </cell>
          <cell r="Z17">
            <v>14</v>
          </cell>
          <cell r="AA17">
            <v>18</v>
          </cell>
          <cell r="AB17">
            <v>18</v>
          </cell>
          <cell r="AC17">
            <v>18</v>
          </cell>
          <cell r="AD17">
            <v>16</v>
          </cell>
          <cell r="AE17">
            <v>20</v>
          </cell>
          <cell r="AF17">
            <v>18</v>
          </cell>
          <cell r="AG17">
            <v>20</v>
          </cell>
          <cell r="AH17">
            <v>16</v>
          </cell>
          <cell r="AI17">
            <v>18</v>
          </cell>
          <cell r="AJ17">
            <v>7</v>
          </cell>
          <cell r="AK17">
            <v>11</v>
          </cell>
          <cell r="AL17">
            <v>9</v>
          </cell>
          <cell r="AM17">
            <v>10</v>
          </cell>
          <cell r="AN17">
            <v>20</v>
          </cell>
          <cell r="AO17">
            <v>15</v>
          </cell>
          <cell r="AP17">
            <v>19</v>
          </cell>
          <cell r="AQ17">
            <v>18</v>
          </cell>
          <cell r="AR17">
            <v>18.5</v>
          </cell>
          <cell r="AS17">
            <v>11</v>
          </cell>
          <cell r="AT17">
            <v>17</v>
          </cell>
          <cell r="AU17">
            <v>14</v>
          </cell>
          <cell r="AV17">
            <v>12</v>
          </cell>
          <cell r="AW17">
            <v>9</v>
          </cell>
          <cell r="AX17">
            <v>10.5</v>
          </cell>
          <cell r="AY17">
            <v>7</v>
          </cell>
        </row>
        <row r="17">
          <cell r="BA17">
            <v>7</v>
          </cell>
          <cell r="BB17">
            <v>9</v>
          </cell>
          <cell r="BC17">
            <v>12</v>
          </cell>
          <cell r="BD17">
            <v>10.5</v>
          </cell>
          <cell r="BE17">
            <v>13</v>
          </cell>
          <cell r="BF17">
            <v>13</v>
          </cell>
          <cell r="BG17">
            <v>13</v>
          </cell>
          <cell r="BH17">
            <v>19</v>
          </cell>
          <cell r="BI17">
            <v>9</v>
          </cell>
          <cell r="BJ17">
            <v>14</v>
          </cell>
          <cell r="BK17">
            <v>19</v>
          </cell>
          <cell r="BL17">
            <v>10</v>
          </cell>
          <cell r="BM17">
            <v>14.5</v>
          </cell>
          <cell r="BN17">
            <v>17</v>
          </cell>
          <cell r="BO17">
            <v>16</v>
          </cell>
          <cell r="BP17">
            <v>16.5</v>
          </cell>
          <cell r="BQ17">
            <v>18</v>
          </cell>
          <cell r="BR17">
            <v>15</v>
          </cell>
          <cell r="BS17">
            <v>16.5</v>
          </cell>
          <cell r="BT17">
            <v>19</v>
          </cell>
          <cell r="BU17">
            <v>7</v>
          </cell>
          <cell r="BV17">
            <v>13</v>
          </cell>
          <cell r="BW17">
            <v>17</v>
          </cell>
          <cell r="BX17">
            <v>13</v>
          </cell>
          <cell r="BY17">
            <v>15</v>
          </cell>
          <cell r="BZ17">
            <v>11</v>
          </cell>
          <cell r="CA17">
            <v>18</v>
          </cell>
          <cell r="CB17">
            <v>14.5</v>
          </cell>
          <cell r="CC17">
            <v>12</v>
          </cell>
          <cell r="CD17">
            <v>8</v>
          </cell>
          <cell r="CE17">
            <v>10</v>
          </cell>
          <cell r="CF17">
            <v>9</v>
          </cell>
          <cell r="CG17">
            <v>19</v>
          </cell>
          <cell r="CH17">
            <v>14</v>
          </cell>
          <cell r="CI17">
            <v>19</v>
          </cell>
          <cell r="CJ17">
            <v>12</v>
          </cell>
          <cell r="CK17">
            <v>15.5</v>
          </cell>
          <cell r="CL17">
            <v>20</v>
          </cell>
          <cell r="CM17">
            <v>10</v>
          </cell>
          <cell r="CN17">
            <v>15</v>
          </cell>
          <cell r="CO17">
            <v>18</v>
          </cell>
          <cell r="CP17">
            <v>17</v>
          </cell>
          <cell r="CQ17">
            <v>17.5</v>
          </cell>
          <cell r="CR17">
            <v>15</v>
          </cell>
          <cell r="CS17">
            <v>12</v>
          </cell>
          <cell r="CT17">
            <v>13.5</v>
          </cell>
          <cell r="CU17">
            <v>10</v>
          </cell>
          <cell r="CV17">
            <v>11</v>
          </cell>
          <cell r="CW17">
            <v>10.5</v>
          </cell>
          <cell r="CX17">
            <v>7</v>
          </cell>
          <cell r="CY17">
            <v>7</v>
          </cell>
          <cell r="CZ17">
            <v>7</v>
          </cell>
          <cell r="DA17">
            <v>9</v>
          </cell>
          <cell r="DB17">
            <v>20</v>
          </cell>
          <cell r="DC17">
            <v>14.5</v>
          </cell>
          <cell r="DD17">
            <v>7</v>
          </cell>
        </row>
        <row r="17">
          <cell r="DF17">
            <v>7</v>
          </cell>
          <cell r="DG17">
            <v>13.325</v>
          </cell>
          <cell r="DH17">
            <v>10.1833333333333</v>
          </cell>
          <cell r="DI17">
            <v>11.7541666666667</v>
          </cell>
          <cell r="DJ17">
            <v>16</v>
          </cell>
        </row>
        <row r="18">
          <cell r="A18" t="str">
            <v>Garmy SAMB</v>
          </cell>
          <cell r="B18">
            <v>35065</v>
          </cell>
          <cell r="C18" t="str">
            <v>Sénégalaise</v>
          </cell>
          <cell r="D18">
            <v>44470</v>
          </cell>
          <cell r="E18">
            <v>12</v>
          </cell>
          <cell r="F18">
            <v>16</v>
          </cell>
        </row>
        <row r="18">
          <cell r="H18">
            <v>16</v>
          </cell>
          <cell r="I18">
            <v>17</v>
          </cell>
          <cell r="J18">
            <v>15</v>
          </cell>
          <cell r="K18">
            <v>16</v>
          </cell>
          <cell r="L18">
            <v>7</v>
          </cell>
        </row>
        <row r="18">
          <cell r="N18">
            <v>7</v>
          </cell>
          <cell r="O18">
            <v>13</v>
          </cell>
          <cell r="P18">
            <v>13</v>
          </cell>
          <cell r="Q18">
            <v>13</v>
          </cell>
          <cell r="R18">
            <v>10</v>
          </cell>
        </row>
        <row r="18">
          <cell r="T18">
            <v>10</v>
          </cell>
          <cell r="U18">
            <v>10</v>
          </cell>
          <cell r="V18">
            <v>15</v>
          </cell>
          <cell r="W18">
            <v>12.5</v>
          </cell>
          <cell r="X18">
            <v>13</v>
          </cell>
          <cell r="Y18">
            <v>13</v>
          </cell>
          <cell r="Z18">
            <v>13</v>
          </cell>
          <cell r="AA18">
            <v>19</v>
          </cell>
          <cell r="AB18">
            <v>11</v>
          </cell>
          <cell r="AC18">
            <v>15</v>
          </cell>
          <cell r="AD18">
            <v>19</v>
          </cell>
          <cell r="AE18">
            <v>7</v>
          </cell>
          <cell r="AF18">
            <v>13</v>
          </cell>
          <cell r="AG18">
            <v>10</v>
          </cell>
          <cell r="AH18">
            <v>8</v>
          </cell>
          <cell r="AI18">
            <v>9</v>
          </cell>
          <cell r="AJ18">
            <v>13</v>
          </cell>
          <cell r="AK18">
            <v>20</v>
          </cell>
          <cell r="AL18">
            <v>16.5</v>
          </cell>
          <cell r="AM18">
            <v>14</v>
          </cell>
          <cell r="AN18">
            <v>17</v>
          </cell>
          <cell r="AO18">
            <v>15.5</v>
          </cell>
          <cell r="AP18">
            <v>14</v>
          </cell>
          <cell r="AQ18">
            <v>7</v>
          </cell>
          <cell r="AR18">
            <v>10.5</v>
          </cell>
          <cell r="AS18">
            <v>13</v>
          </cell>
          <cell r="AT18">
            <v>15</v>
          </cell>
          <cell r="AU18">
            <v>14</v>
          </cell>
          <cell r="AV18">
            <v>20</v>
          </cell>
          <cell r="AW18">
            <v>7</v>
          </cell>
          <cell r="AX18">
            <v>13.5</v>
          </cell>
          <cell r="AY18">
            <v>16</v>
          </cell>
        </row>
        <row r="18">
          <cell r="BA18">
            <v>16</v>
          </cell>
          <cell r="BB18">
            <v>13</v>
          </cell>
          <cell r="BC18">
            <v>8</v>
          </cell>
          <cell r="BD18">
            <v>10.5</v>
          </cell>
          <cell r="BE18">
            <v>8</v>
          </cell>
          <cell r="BF18">
            <v>12</v>
          </cell>
          <cell r="BG18">
            <v>10</v>
          </cell>
          <cell r="BH18">
            <v>20</v>
          </cell>
          <cell r="BI18">
            <v>20</v>
          </cell>
          <cell r="BJ18">
            <v>20</v>
          </cell>
          <cell r="BK18">
            <v>8</v>
          </cell>
          <cell r="BL18">
            <v>10</v>
          </cell>
          <cell r="BM18">
            <v>9</v>
          </cell>
          <cell r="BN18">
            <v>9</v>
          </cell>
          <cell r="BO18">
            <v>15</v>
          </cell>
          <cell r="BP18">
            <v>12</v>
          </cell>
          <cell r="BQ18">
            <v>18</v>
          </cell>
          <cell r="BR18">
            <v>16</v>
          </cell>
          <cell r="BS18">
            <v>17</v>
          </cell>
          <cell r="BT18">
            <v>9</v>
          </cell>
          <cell r="BU18">
            <v>8</v>
          </cell>
          <cell r="BV18">
            <v>8.5</v>
          </cell>
          <cell r="BW18">
            <v>14</v>
          </cell>
          <cell r="BX18">
            <v>16</v>
          </cell>
          <cell r="BY18">
            <v>15</v>
          </cell>
          <cell r="BZ18">
            <v>12</v>
          </cell>
          <cell r="CA18">
            <v>16</v>
          </cell>
          <cell r="CB18">
            <v>14</v>
          </cell>
          <cell r="CC18">
            <v>13</v>
          </cell>
          <cell r="CD18">
            <v>7</v>
          </cell>
          <cell r="CE18">
            <v>10</v>
          </cell>
          <cell r="CF18">
            <v>10</v>
          </cell>
          <cell r="CG18">
            <v>10</v>
          </cell>
          <cell r="CH18">
            <v>10</v>
          </cell>
          <cell r="CI18">
            <v>17</v>
          </cell>
          <cell r="CJ18">
            <v>9</v>
          </cell>
          <cell r="CK18">
            <v>13</v>
          </cell>
          <cell r="CL18">
            <v>12</v>
          </cell>
          <cell r="CM18">
            <v>17</v>
          </cell>
          <cell r="CN18">
            <v>14.5</v>
          </cell>
          <cell r="CO18">
            <v>15</v>
          </cell>
          <cell r="CP18">
            <v>20</v>
          </cell>
          <cell r="CQ18">
            <v>17.5</v>
          </cell>
          <cell r="CR18">
            <v>10</v>
          </cell>
          <cell r="CS18">
            <v>9</v>
          </cell>
          <cell r="CT18">
            <v>9.5</v>
          </cell>
          <cell r="CU18">
            <v>13</v>
          </cell>
          <cell r="CV18">
            <v>10</v>
          </cell>
          <cell r="CW18">
            <v>11.5</v>
          </cell>
          <cell r="CX18">
            <v>20</v>
          </cell>
          <cell r="CY18">
            <v>8</v>
          </cell>
          <cell r="CZ18">
            <v>14</v>
          </cell>
          <cell r="DA18">
            <v>7</v>
          </cell>
          <cell r="DB18">
            <v>17</v>
          </cell>
          <cell r="DC18">
            <v>12</v>
          </cell>
          <cell r="DD18">
            <v>10</v>
          </cell>
        </row>
        <row r="18">
          <cell r="DF18">
            <v>10</v>
          </cell>
          <cell r="DG18">
            <v>13.175</v>
          </cell>
          <cell r="DH18">
            <v>11.1916666666667</v>
          </cell>
          <cell r="DI18">
            <v>11.6833333333333</v>
          </cell>
          <cell r="DJ18">
            <v>17</v>
          </cell>
        </row>
        <row r="19">
          <cell r="A19" t="str">
            <v>Daouda SISSOKO</v>
          </cell>
          <cell r="B19">
            <v>35419</v>
          </cell>
          <cell r="C19" t="str">
            <v>Malienne</v>
          </cell>
          <cell r="D19">
            <v>44470</v>
          </cell>
          <cell r="E19">
            <v>5</v>
          </cell>
          <cell r="F19">
            <v>10</v>
          </cell>
        </row>
        <row r="19">
          <cell r="H19">
            <v>10</v>
          </cell>
          <cell r="I19">
            <v>9</v>
          </cell>
          <cell r="J19">
            <v>8</v>
          </cell>
          <cell r="K19">
            <v>8.5</v>
          </cell>
          <cell r="L19">
            <v>17</v>
          </cell>
        </row>
        <row r="19">
          <cell r="N19">
            <v>17</v>
          </cell>
          <cell r="O19">
            <v>7</v>
          </cell>
          <cell r="P19">
            <v>7</v>
          </cell>
          <cell r="Q19">
            <v>7</v>
          </cell>
          <cell r="R19">
            <v>16</v>
          </cell>
        </row>
        <row r="19">
          <cell r="T19">
            <v>16</v>
          </cell>
          <cell r="U19">
            <v>12</v>
          </cell>
          <cell r="V19">
            <v>12</v>
          </cell>
          <cell r="W19">
            <v>12</v>
          </cell>
          <cell r="X19">
            <v>9</v>
          </cell>
          <cell r="Y19">
            <v>9</v>
          </cell>
          <cell r="Z19">
            <v>9</v>
          </cell>
          <cell r="AA19">
            <v>9</v>
          </cell>
          <cell r="AB19">
            <v>16</v>
          </cell>
          <cell r="AC19">
            <v>12.5</v>
          </cell>
          <cell r="AD19">
            <v>7</v>
          </cell>
          <cell r="AE19">
            <v>10</v>
          </cell>
          <cell r="AF19">
            <v>8.5</v>
          </cell>
          <cell r="AG19">
            <v>8</v>
          </cell>
          <cell r="AH19">
            <v>16</v>
          </cell>
          <cell r="AI19">
            <v>12</v>
          </cell>
          <cell r="AJ19">
            <v>14</v>
          </cell>
          <cell r="AK19">
            <v>10</v>
          </cell>
          <cell r="AL19">
            <v>12</v>
          </cell>
          <cell r="AM19">
            <v>19</v>
          </cell>
          <cell r="AN19">
            <v>20</v>
          </cell>
          <cell r="AO19">
            <v>19.5</v>
          </cell>
          <cell r="AP19">
            <v>9</v>
          </cell>
          <cell r="AQ19">
            <v>19</v>
          </cell>
          <cell r="AR19">
            <v>14</v>
          </cell>
          <cell r="AS19">
            <v>14</v>
          </cell>
          <cell r="AT19">
            <v>10</v>
          </cell>
          <cell r="AU19">
            <v>12</v>
          </cell>
          <cell r="AV19">
            <v>14</v>
          </cell>
          <cell r="AW19">
            <v>11</v>
          </cell>
          <cell r="AX19">
            <v>12.5</v>
          </cell>
          <cell r="AY19">
            <v>16</v>
          </cell>
        </row>
        <row r="19">
          <cell r="BA19">
            <v>16</v>
          </cell>
          <cell r="BB19">
            <v>7</v>
          </cell>
          <cell r="BC19">
            <v>16</v>
          </cell>
          <cell r="BD19">
            <v>11.5</v>
          </cell>
          <cell r="BE19">
            <v>13</v>
          </cell>
          <cell r="BF19">
            <v>10</v>
          </cell>
          <cell r="BG19">
            <v>11.5</v>
          </cell>
          <cell r="BH19">
            <v>17</v>
          </cell>
          <cell r="BI19">
            <v>13</v>
          </cell>
          <cell r="BJ19">
            <v>15</v>
          </cell>
          <cell r="BK19">
            <v>9</v>
          </cell>
          <cell r="BL19">
            <v>16</v>
          </cell>
          <cell r="BM19">
            <v>12.5</v>
          </cell>
          <cell r="BN19">
            <v>20</v>
          </cell>
          <cell r="BO19">
            <v>13</v>
          </cell>
          <cell r="BP19">
            <v>16.5</v>
          </cell>
          <cell r="BQ19">
            <v>18</v>
          </cell>
          <cell r="BR19">
            <v>20</v>
          </cell>
          <cell r="BS19">
            <v>19</v>
          </cell>
          <cell r="BT19">
            <v>12</v>
          </cell>
          <cell r="BU19">
            <v>18</v>
          </cell>
          <cell r="BV19">
            <v>15</v>
          </cell>
          <cell r="BW19">
            <v>20</v>
          </cell>
          <cell r="BX19">
            <v>12</v>
          </cell>
          <cell r="BY19">
            <v>16</v>
          </cell>
          <cell r="BZ19">
            <v>16</v>
          </cell>
          <cell r="CA19">
            <v>15</v>
          </cell>
          <cell r="CB19">
            <v>15.5</v>
          </cell>
          <cell r="CC19">
            <v>7</v>
          </cell>
          <cell r="CD19">
            <v>10</v>
          </cell>
          <cell r="CE19">
            <v>8.5</v>
          </cell>
          <cell r="CF19">
            <v>7</v>
          </cell>
          <cell r="CG19">
            <v>9</v>
          </cell>
          <cell r="CH19">
            <v>8</v>
          </cell>
          <cell r="CI19">
            <v>12</v>
          </cell>
          <cell r="CJ19">
            <v>19</v>
          </cell>
          <cell r="CK19">
            <v>15.5</v>
          </cell>
          <cell r="CL19">
            <v>9</v>
          </cell>
          <cell r="CM19">
            <v>18</v>
          </cell>
          <cell r="CN19">
            <v>13.5</v>
          </cell>
          <cell r="CO19">
            <v>18</v>
          </cell>
          <cell r="CP19">
            <v>18</v>
          </cell>
          <cell r="CQ19">
            <v>18</v>
          </cell>
          <cell r="CR19">
            <v>20</v>
          </cell>
          <cell r="CS19">
            <v>14</v>
          </cell>
          <cell r="CT19">
            <v>17</v>
          </cell>
          <cell r="CU19">
            <v>20</v>
          </cell>
          <cell r="CV19">
            <v>19</v>
          </cell>
          <cell r="CW19">
            <v>19.5</v>
          </cell>
          <cell r="CX19">
            <v>17</v>
          </cell>
          <cell r="CY19">
            <v>8</v>
          </cell>
          <cell r="CZ19">
            <v>12.5</v>
          </cell>
          <cell r="DA19">
            <v>8</v>
          </cell>
          <cell r="DB19">
            <v>18</v>
          </cell>
          <cell r="DC19">
            <v>13</v>
          </cell>
          <cell r="DD19">
            <v>15</v>
          </cell>
        </row>
        <row r="19">
          <cell r="DF19">
            <v>15</v>
          </cell>
          <cell r="DG19">
            <v>12.8666666666667</v>
          </cell>
          <cell r="DH19">
            <v>15.0083333333333</v>
          </cell>
          <cell r="DI19">
            <v>13.9375</v>
          </cell>
          <cell r="DJ19">
            <v>7</v>
          </cell>
        </row>
        <row r="20">
          <cell r="A20" t="str">
            <v>Sié Charles SOU</v>
          </cell>
          <cell r="B20">
            <v>36834</v>
          </cell>
          <cell r="C20" t="str">
            <v>Burkinabe</v>
          </cell>
          <cell r="D20">
            <v>44470</v>
          </cell>
          <cell r="E20">
            <v>6</v>
          </cell>
          <cell r="F20">
            <v>15</v>
          </cell>
        </row>
        <row r="20">
          <cell r="H20">
            <v>15</v>
          </cell>
          <cell r="I20">
            <v>20</v>
          </cell>
          <cell r="J20">
            <v>15</v>
          </cell>
          <cell r="K20">
            <v>17.5</v>
          </cell>
          <cell r="L20">
            <v>9</v>
          </cell>
        </row>
        <row r="20">
          <cell r="N20">
            <v>9</v>
          </cell>
          <cell r="O20">
            <v>20</v>
          </cell>
          <cell r="P20">
            <v>16</v>
          </cell>
          <cell r="Q20">
            <v>18</v>
          </cell>
          <cell r="R20">
            <v>19</v>
          </cell>
        </row>
        <row r="20">
          <cell r="T20">
            <v>19</v>
          </cell>
          <cell r="U20">
            <v>14</v>
          </cell>
          <cell r="V20">
            <v>10</v>
          </cell>
          <cell r="W20">
            <v>12</v>
          </cell>
          <cell r="X20">
            <v>17</v>
          </cell>
          <cell r="Y20">
            <v>15</v>
          </cell>
          <cell r="Z20">
            <v>16</v>
          </cell>
          <cell r="AA20">
            <v>12</v>
          </cell>
          <cell r="AB20">
            <v>12</v>
          </cell>
          <cell r="AC20">
            <v>12</v>
          </cell>
          <cell r="AD20">
            <v>18</v>
          </cell>
          <cell r="AE20">
            <v>13</v>
          </cell>
          <cell r="AF20">
            <v>15.5</v>
          </cell>
          <cell r="AG20">
            <v>11</v>
          </cell>
          <cell r="AH20">
            <v>11</v>
          </cell>
          <cell r="AI20">
            <v>11</v>
          </cell>
          <cell r="AJ20">
            <v>20</v>
          </cell>
          <cell r="AK20">
            <v>20</v>
          </cell>
          <cell r="AL20">
            <v>20</v>
          </cell>
          <cell r="AM20">
            <v>18</v>
          </cell>
          <cell r="AN20">
            <v>16</v>
          </cell>
          <cell r="AO20">
            <v>17</v>
          </cell>
          <cell r="AP20">
            <v>16</v>
          </cell>
          <cell r="AQ20">
            <v>7</v>
          </cell>
          <cell r="AR20">
            <v>11.5</v>
          </cell>
          <cell r="AS20">
            <v>8</v>
          </cell>
          <cell r="AT20">
            <v>9</v>
          </cell>
          <cell r="AU20">
            <v>8.5</v>
          </cell>
          <cell r="AV20">
            <v>12</v>
          </cell>
          <cell r="AW20">
            <v>19</v>
          </cell>
          <cell r="AX20">
            <v>15.5</v>
          </cell>
          <cell r="AY20">
            <v>9</v>
          </cell>
        </row>
        <row r="20">
          <cell r="BA20">
            <v>9</v>
          </cell>
          <cell r="BB20">
            <v>7</v>
          </cell>
          <cell r="BC20">
            <v>18</v>
          </cell>
          <cell r="BD20">
            <v>12.5</v>
          </cell>
          <cell r="BE20">
            <v>9</v>
          </cell>
          <cell r="BF20">
            <v>15</v>
          </cell>
          <cell r="BG20">
            <v>12</v>
          </cell>
          <cell r="BH20">
            <v>12</v>
          </cell>
          <cell r="BI20">
            <v>16</v>
          </cell>
          <cell r="BJ20">
            <v>14</v>
          </cell>
          <cell r="BK20">
            <v>14</v>
          </cell>
          <cell r="BL20">
            <v>9</v>
          </cell>
          <cell r="BM20">
            <v>11.5</v>
          </cell>
          <cell r="BN20">
            <v>11</v>
          </cell>
          <cell r="BO20">
            <v>10</v>
          </cell>
          <cell r="BP20">
            <v>10.5</v>
          </cell>
          <cell r="BQ20">
            <v>19</v>
          </cell>
          <cell r="BR20">
            <v>8</v>
          </cell>
          <cell r="BS20">
            <v>13.5</v>
          </cell>
          <cell r="BT20">
            <v>20</v>
          </cell>
          <cell r="BU20">
            <v>20</v>
          </cell>
          <cell r="BV20">
            <v>20</v>
          </cell>
          <cell r="BW20">
            <v>7</v>
          </cell>
          <cell r="BX20">
            <v>16</v>
          </cell>
          <cell r="BY20">
            <v>11.5</v>
          </cell>
          <cell r="BZ20">
            <v>11</v>
          </cell>
          <cell r="CA20">
            <v>17</v>
          </cell>
          <cell r="CB20">
            <v>14</v>
          </cell>
          <cell r="CC20">
            <v>12</v>
          </cell>
          <cell r="CD20">
            <v>14</v>
          </cell>
          <cell r="CE20">
            <v>13</v>
          </cell>
          <cell r="CF20">
            <v>19</v>
          </cell>
          <cell r="CG20">
            <v>10</v>
          </cell>
          <cell r="CH20">
            <v>14.5</v>
          </cell>
          <cell r="CI20">
            <v>19</v>
          </cell>
          <cell r="CJ20">
            <v>20</v>
          </cell>
          <cell r="CK20">
            <v>19.5</v>
          </cell>
          <cell r="CL20">
            <v>9</v>
          </cell>
          <cell r="CM20">
            <v>8</v>
          </cell>
          <cell r="CN20">
            <v>8.5</v>
          </cell>
          <cell r="CO20">
            <v>14</v>
          </cell>
          <cell r="CP20">
            <v>17</v>
          </cell>
          <cell r="CQ20">
            <v>15.5</v>
          </cell>
          <cell r="CR20">
            <v>7</v>
          </cell>
          <cell r="CS20">
            <v>11</v>
          </cell>
          <cell r="CT20">
            <v>9</v>
          </cell>
          <cell r="CU20">
            <v>20</v>
          </cell>
          <cell r="CV20">
            <v>8</v>
          </cell>
          <cell r="CW20">
            <v>14</v>
          </cell>
          <cell r="CX20">
            <v>9</v>
          </cell>
          <cell r="CY20">
            <v>13</v>
          </cell>
          <cell r="CZ20">
            <v>11</v>
          </cell>
          <cell r="DA20">
            <v>15</v>
          </cell>
          <cell r="DB20">
            <v>13</v>
          </cell>
          <cell r="DC20">
            <v>14</v>
          </cell>
          <cell r="DD20">
            <v>13</v>
          </cell>
        </row>
        <row r="20">
          <cell r="DF20">
            <v>13</v>
          </cell>
          <cell r="DG20">
            <v>13.7416666666667</v>
          </cell>
          <cell r="DH20">
            <v>13.3333333333333</v>
          </cell>
          <cell r="DI20">
            <v>13.5375</v>
          </cell>
          <cell r="DJ20">
            <v>10</v>
          </cell>
        </row>
        <row r="21">
          <cell r="A21" t="str">
            <v>Serigne Mbaye THIAM</v>
          </cell>
          <cell r="B21">
            <v>34927</v>
          </cell>
          <cell r="C21" t="str">
            <v>Sénégalaise</v>
          </cell>
          <cell r="D21">
            <v>44470</v>
          </cell>
          <cell r="E21">
            <v>6</v>
          </cell>
          <cell r="F21">
            <v>9</v>
          </cell>
        </row>
        <row r="21">
          <cell r="H21">
            <v>9</v>
          </cell>
          <cell r="I21">
            <v>8</v>
          </cell>
          <cell r="J21">
            <v>20</v>
          </cell>
          <cell r="K21">
            <v>14</v>
          </cell>
          <cell r="L21">
            <v>18</v>
          </cell>
        </row>
        <row r="21">
          <cell r="N21">
            <v>18</v>
          </cell>
          <cell r="O21">
            <v>7</v>
          </cell>
          <cell r="P21">
            <v>15</v>
          </cell>
          <cell r="Q21">
            <v>11</v>
          </cell>
          <cell r="R21">
            <v>13</v>
          </cell>
        </row>
        <row r="21">
          <cell r="T21">
            <v>13</v>
          </cell>
          <cell r="U21">
            <v>7</v>
          </cell>
          <cell r="V21">
            <v>16</v>
          </cell>
          <cell r="W21">
            <v>11.5</v>
          </cell>
          <cell r="X21">
            <v>13</v>
          </cell>
          <cell r="Y21">
            <v>8</v>
          </cell>
          <cell r="Z21">
            <v>10.5</v>
          </cell>
          <cell r="AA21">
            <v>15</v>
          </cell>
          <cell r="AB21">
            <v>19</v>
          </cell>
          <cell r="AC21">
            <v>17</v>
          </cell>
          <cell r="AD21">
            <v>19</v>
          </cell>
          <cell r="AE21">
            <v>12</v>
          </cell>
          <cell r="AF21">
            <v>15.5</v>
          </cell>
          <cell r="AG21">
            <v>17</v>
          </cell>
          <cell r="AH21">
            <v>16</v>
          </cell>
          <cell r="AI21">
            <v>16.5</v>
          </cell>
          <cell r="AJ21">
            <v>18</v>
          </cell>
          <cell r="AK21">
            <v>19</v>
          </cell>
          <cell r="AL21">
            <v>18.5</v>
          </cell>
          <cell r="AM21">
            <v>9</v>
          </cell>
          <cell r="AN21">
            <v>17</v>
          </cell>
          <cell r="AO21">
            <v>13</v>
          </cell>
          <cell r="AP21">
            <v>20</v>
          </cell>
          <cell r="AQ21">
            <v>10</v>
          </cell>
          <cell r="AR21">
            <v>15</v>
          </cell>
          <cell r="AS21">
            <v>13</v>
          </cell>
          <cell r="AT21">
            <v>17</v>
          </cell>
          <cell r="AU21">
            <v>15</v>
          </cell>
          <cell r="AV21">
            <v>16</v>
          </cell>
          <cell r="AW21">
            <v>13</v>
          </cell>
          <cell r="AX21">
            <v>14.5</v>
          </cell>
          <cell r="AY21">
            <v>15</v>
          </cell>
        </row>
        <row r="21">
          <cell r="BA21">
            <v>15</v>
          </cell>
          <cell r="BB21">
            <v>20</v>
          </cell>
          <cell r="BC21">
            <v>16</v>
          </cell>
          <cell r="BD21">
            <v>18</v>
          </cell>
          <cell r="BE21">
            <v>17</v>
          </cell>
          <cell r="BF21">
            <v>16</v>
          </cell>
          <cell r="BG21">
            <v>16.5</v>
          </cell>
          <cell r="BH21">
            <v>7</v>
          </cell>
          <cell r="BI21">
            <v>7</v>
          </cell>
          <cell r="BJ21">
            <v>7</v>
          </cell>
          <cell r="BK21">
            <v>17</v>
          </cell>
          <cell r="BL21">
            <v>8</v>
          </cell>
          <cell r="BM21">
            <v>12.5</v>
          </cell>
          <cell r="BN21">
            <v>17</v>
          </cell>
          <cell r="BO21">
            <v>10</v>
          </cell>
          <cell r="BP21">
            <v>13.5</v>
          </cell>
          <cell r="BQ21">
            <v>17</v>
          </cell>
          <cell r="BR21">
            <v>11</v>
          </cell>
          <cell r="BS21">
            <v>14</v>
          </cell>
          <cell r="BT21">
            <v>17</v>
          </cell>
          <cell r="BU21">
            <v>18</v>
          </cell>
          <cell r="BV21">
            <v>17.5</v>
          </cell>
          <cell r="BW21">
            <v>20</v>
          </cell>
          <cell r="BX21">
            <v>20</v>
          </cell>
          <cell r="BY21">
            <v>20</v>
          </cell>
          <cell r="BZ21">
            <v>16</v>
          </cell>
          <cell r="CA21">
            <v>15</v>
          </cell>
          <cell r="CB21">
            <v>15.5</v>
          </cell>
          <cell r="CC21">
            <v>17</v>
          </cell>
          <cell r="CD21">
            <v>9</v>
          </cell>
          <cell r="CE21">
            <v>13</v>
          </cell>
          <cell r="CF21">
            <v>8</v>
          </cell>
          <cell r="CG21">
            <v>14</v>
          </cell>
          <cell r="CH21">
            <v>11</v>
          </cell>
          <cell r="CI21">
            <v>15</v>
          </cell>
          <cell r="CJ21">
            <v>20</v>
          </cell>
          <cell r="CK21">
            <v>17.5</v>
          </cell>
          <cell r="CL21">
            <v>9</v>
          </cell>
          <cell r="CM21">
            <v>18</v>
          </cell>
          <cell r="CN21">
            <v>13.5</v>
          </cell>
          <cell r="CO21">
            <v>18</v>
          </cell>
          <cell r="CP21">
            <v>8</v>
          </cell>
          <cell r="CQ21">
            <v>13</v>
          </cell>
          <cell r="CR21">
            <v>13</v>
          </cell>
          <cell r="CS21">
            <v>12</v>
          </cell>
          <cell r="CT21">
            <v>12.5</v>
          </cell>
          <cell r="CU21">
            <v>16</v>
          </cell>
          <cell r="CV21">
            <v>12</v>
          </cell>
          <cell r="CW21">
            <v>14</v>
          </cell>
          <cell r="CX21">
            <v>7</v>
          </cell>
          <cell r="CY21">
            <v>19</v>
          </cell>
          <cell r="CZ21">
            <v>13</v>
          </cell>
          <cell r="DA21">
            <v>19</v>
          </cell>
          <cell r="DB21">
            <v>18</v>
          </cell>
          <cell r="DC21">
            <v>18.5</v>
          </cell>
          <cell r="DD21">
            <v>17</v>
          </cell>
        </row>
        <row r="21">
          <cell r="DF21">
            <v>17</v>
          </cell>
          <cell r="DG21">
            <v>13.9666666666667</v>
          </cell>
          <cell r="DH21">
            <v>15.8583333333333</v>
          </cell>
          <cell r="DI21">
            <v>14.9125</v>
          </cell>
          <cell r="DJ21">
            <v>3</v>
          </cell>
        </row>
        <row r="22">
          <cell r="A22" t="str">
            <v>Amath Ndama THIAM</v>
          </cell>
          <cell r="B22">
            <v>35932</v>
          </cell>
          <cell r="C22" t="str">
            <v>Sénégalaise</v>
          </cell>
          <cell r="D22">
            <v>44470</v>
          </cell>
          <cell r="E22">
            <v>12</v>
          </cell>
          <cell r="F22">
            <v>10</v>
          </cell>
        </row>
        <row r="22">
          <cell r="H22">
            <v>10</v>
          </cell>
          <cell r="I22">
            <v>20</v>
          </cell>
          <cell r="J22">
            <v>19</v>
          </cell>
          <cell r="K22">
            <v>19.5</v>
          </cell>
          <cell r="L22">
            <v>13</v>
          </cell>
        </row>
        <row r="22">
          <cell r="N22">
            <v>13</v>
          </cell>
          <cell r="O22">
            <v>12</v>
          </cell>
          <cell r="P22">
            <v>18</v>
          </cell>
          <cell r="Q22">
            <v>15</v>
          </cell>
          <cell r="R22">
            <v>20</v>
          </cell>
        </row>
        <row r="22">
          <cell r="T22">
            <v>20</v>
          </cell>
          <cell r="U22">
            <v>19</v>
          </cell>
          <cell r="V22">
            <v>7</v>
          </cell>
          <cell r="W22">
            <v>13</v>
          </cell>
          <cell r="X22">
            <v>18</v>
          </cell>
          <cell r="Y22">
            <v>18</v>
          </cell>
          <cell r="Z22">
            <v>18</v>
          </cell>
          <cell r="AA22">
            <v>12</v>
          </cell>
          <cell r="AB22">
            <v>11</v>
          </cell>
          <cell r="AC22">
            <v>11.5</v>
          </cell>
          <cell r="AD22">
            <v>20</v>
          </cell>
          <cell r="AE22">
            <v>10</v>
          </cell>
          <cell r="AF22">
            <v>15</v>
          </cell>
          <cell r="AG22">
            <v>17</v>
          </cell>
          <cell r="AH22">
            <v>12</v>
          </cell>
          <cell r="AI22">
            <v>14.5</v>
          </cell>
          <cell r="AJ22">
            <v>14</v>
          </cell>
          <cell r="AK22">
            <v>16</v>
          </cell>
          <cell r="AL22">
            <v>15</v>
          </cell>
          <cell r="AM22">
            <v>11</v>
          </cell>
          <cell r="AN22">
            <v>9</v>
          </cell>
          <cell r="AO22">
            <v>10</v>
          </cell>
          <cell r="AP22">
            <v>16</v>
          </cell>
          <cell r="AQ22">
            <v>15</v>
          </cell>
          <cell r="AR22">
            <v>15.5</v>
          </cell>
          <cell r="AS22">
            <v>10</v>
          </cell>
          <cell r="AT22">
            <v>12</v>
          </cell>
          <cell r="AU22">
            <v>11</v>
          </cell>
          <cell r="AV22">
            <v>20</v>
          </cell>
          <cell r="AW22">
            <v>15</v>
          </cell>
          <cell r="AX22">
            <v>17.5</v>
          </cell>
          <cell r="AY22">
            <v>10</v>
          </cell>
        </row>
        <row r="22">
          <cell r="BA22">
            <v>10</v>
          </cell>
          <cell r="BB22">
            <v>20</v>
          </cell>
          <cell r="BC22">
            <v>16</v>
          </cell>
          <cell r="BD22">
            <v>18</v>
          </cell>
          <cell r="BE22">
            <v>11</v>
          </cell>
          <cell r="BF22">
            <v>13</v>
          </cell>
          <cell r="BG22">
            <v>12</v>
          </cell>
          <cell r="BH22">
            <v>13</v>
          </cell>
          <cell r="BI22">
            <v>18</v>
          </cell>
          <cell r="BJ22">
            <v>15.5</v>
          </cell>
          <cell r="BK22">
            <v>16</v>
          </cell>
          <cell r="BL22">
            <v>13</v>
          </cell>
          <cell r="BM22">
            <v>14.5</v>
          </cell>
          <cell r="BN22">
            <v>20</v>
          </cell>
          <cell r="BO22">
            <v>12</v>
          </cell>
          <cell r="BP22">
            <v>16</v>
          </cell>
          <cell r="BQ22">
            <v>9</v>
          </cell>
          <cell r="BR22">
            <v>18</v>
          </cell>
          <cell r="BS22">
            <v>13.5</v>
          </cell>
          <cell r="BT22">
            <v>19</v>
          </cell>
          <cell r="BU22">
            <v>20</v>
          </cell>
          <cell r="BV22">
            <v>19.5</v>
          </cell>
          <cell r="BW22">
            <v>18</v>
          </cell>
          <cell r="BX22">
            <v>10</v>
          </cell>
          <cell r="BY22">
            <v>14</v>
          </cell>
          <cell r="BZ22">
            <v>15</v>
          </cell>
          <cell r="CA22">
            <v>13</v>
          </cell>
          <cell r="CB22">
            <v>14</v>
          </cell>
          <cell r="CC22">
            <v>9</v>
          </cell>
          <cell r="CD22">
            <v>10</v>
          </cell>
          <cell r="CE22">
            <v>9.5</v>
          </cell>
          <cell r="CF22">
            <v>14</v>
          </cell>
          <cell r="CG22">
            <v>10</v>
          </cell>
          <cell r="CH22">
            <v>12</v>
          </cell>
          <cell r="CI22">
            <v>11</v>
          </cell>
          <cell r="CJ22">
            <v>13</v>
          </cell>
          <cell r="CK22">
            <v>12</v>
          </cell>
          <cell r="CL22">
            <v>8</v>
          </cell>
          <cell r="CM22">
            <v>20</v>
          </cell>
          <cell r="CN22">
            <v>14</v>
          </cell>
          <cell r="CO22">
            <v>8</v>
          </cell>
          <cell r="CP22">
            <v>10</v>
          </cell>
          <cell r="CQ22">
            <v>9</v>
          </cell>
          <cell r="CR22">
            <v>14</v>
          </cell>
          <cell r="CS22">
            <v>8</v>
          </cell>
          <cell r="CT22">
            <v>11</v>
          </cell>
          <cell r="CU22">
            <v>9</v>
          </cell>
          <cell r="CV22">
            <v>14</v>
          </cell>
          <cell r="CW22">
            <v>11.5</v>
          </cell>
          <cell r="CX22">
            <v>17</v>
          </cell>
          <cell r="CY22">
            <v>18</v>
          </cell>
          <cell r="CZ22">
            <v>17.5</v>
          </cell>
          <cell r="DA22">
            <v>11</v>
          </cell>
          <cell r="DB22">
            <v>15</v>
          </cell>
          <cell r="DC22">
            <v>13</v>
          </cell>
          <cell r="DD22">
            <v>9</v>
          </cell>
        </row>
        <row r="22">
          <cell r="DF22">
            <v>9</v>
          </cell>
          <cell r="DG22">
            <v>14.6083333333333</v>
          </cell>
          <cell r="DH22">
            <v>10.8333333333333</v>
          </cell>
          <cell r="DI22">
            <v>12.2208333333333</v>
          </cell>
          <cell r="DJ22">
            <v>14</v>
          </cell>
        </row>
        <row r="23">
          <cell r="E23" t="str">
            <v>Crédits :</v>
          </cell>
          <cell r="F23">
            <v>0</v>
          </cell>
          <cell r="G23">
            <v>0</v>
          </cell>
          <cell r="H23">
            <v>2</v>
          </cell>
          <cell r="I23">
            <v>0</v>
          </cell>
          <cell r="J23">
            <v>0</v>
          </cell>
          <cell r="K23">
            <v>1</v>
          </cell>
          <cell r="L23">
            <v>0</v>
          </cell>
          <cell r="M23">
            <v>0</v>
          </cell>
          <cell r="N23">
            <v>1</v>
          </cell>
          <cell r="O23">
            <v>0</v>
          </cell>
          <cell r="P23">
            <v>0</v>
          </cell>
          <cell r="Q23">
            <v>1</v>
          </cell>
          <cell r="R23">
            <v>0</v>
          </cell>
          <cell r="S23">
            <v>0</v>
          </cell>
          <cell r="T23">
            <v>1.5</v>
          </cell>
          <cell r="U23">
            <v>0</v>
          </cell>
          <cell r="V23">
            <v>0</v>
          </cell>
          <cell r="W23">
            <v>1.5</v>
          </cell>
          <cell r="X23">
            <v>0</v>
          </cell>
          <cell r="Y23">
            <v>0</v>
          </cell>
          <cell r="Z23">
            <v>1</v>
          </cell>
          <cell r="AA23">
            <v>0</v>
          </cell>
          <cell r="AB23">
            <v>0</v>
          </cell>
          <cell r="AC23">
            <v>1</v>
          </cell>
          <cell r="AD23">
            <v>0</v>
          </cell>
          <cell r="AE23">
            <v>0</v>
          </cell>
          <cell r="AF23">
            <v>1</v>
          </cell>
          <cell r="AG23">
            <v>0</v>
          </cell>
          <cell r="AH23">
            <v>0</v>
          </cell>
          <cell r="AI23">
            <v>1</v>
          </cell>
          <cell r="AJ23">
            <v>0</v>
          </cell>
          <cell r="AK23">
            <v>0</v>
          </cell>
          <cell r="AL23">
            <v>1.5</v>
          </cell>
          <cell r="AM23">
            <v>0</v>
          </cell>
          <cell r="AN23">
            <v>0</v>
          </cell>
          <cell r="AO23">
            <v>1</v>
          </cell>
          <cell r="AP23">
            <v>0</v>
          </cell>
          <cell r="AQ23">
            <v>0</v>
          </cell>
          <cell r="AR23">
            <v>1</v>
          </cell>
          <cell r="AS23">
            <v>0</v>
          </cell>
          <cell r="AT23">
            <v>0</v>
          </cell>
          <cell r="AU23">
            <v>1</v>
          </cell>
          <cell r="AV23">
            <v>0</v>
          </cell>
          <cell r="AW23">
            <v>0</v>
          </cell>
          <cell r="AX23">
            <v>1.5</v>
          </cell>
          <cell r="AY23">
            <v>0</v>
          </cell>
          <cell r="AZ23">
            <v>0</v>
          </cell>
          <cell r="BA23">
            <v>1</v>
          </cell>
          <cell r="BB23">
            <v>0</v>
          </cell>
          <cell r="BC23">
            <v>0</v>
          </cell>
          <cell r="BD23">
            <v>3</v>
          </cell>
          <cell r="BE23">
            <v>0</v>
          </cell>
          <cell r="BF23">
            <v>0</v>
          </cell>
          <cell r="BG23">
            <v>2</v>
          </cell>
          <cell r="BH23">
            <v>0</v>
          </cell>
          <cell r="BI23">
            <v>0</v>
          </cell>
          <cell r="BJ23">
            <v>2</v>
          </cell>
          <cell r="BK23">
            <v>0</v>
          </cell>
          <cell r="BL23">
            <v>0</v>
          </cell>
          <cell r="BM23">
            <v>1.5</v>
          </cell>
          <cell r="BN23">
            <v>0</v>
          </cell>
          <cell r="BO23">
            <v>0</v>
          </cell>
          <cell r="BP23">
            <v>1</v>
          </cell>
          <cell r="BQ23">
            <v>0</v>
          </cell>
          <cell r="BR23">
            <v>0</v>
          </cell>
          <cell r="BS23">
            <v>1.5</v>
          </cell>
          <cell r="BT23">
            <v>0</v>
          </cell>
          <cell r="BU23">
            <v>0</v>
          </cell>
          <cell r="BV23">
            <v>1</v>
          </cell>
          <cell r="BW23">
            <v>0</v>
          </cell>
          <cell r="BX23">
            <v>0</v>
          </cell>
          <cell r="BY23">
            <v>1</v>
          </cell>
          <cell r="BZ23">
            <v>0</v>
          </cell>
          <cell r="CA23">
            <v>0</v>
          </cell>
          <cell r="CB23">
            <v>1</v>
          </cell>
          <cell r="CC23">
            <v>0</v>
          </cell>
          <cell r="CD23">
            <v>0</v>
          </cell>
          <cell r="CE23">
            <v>1</v>
          </cell>
          <cell r="CF23">
            <v>0</v>
          </cell>
          <cell r="CG23">
            <v>0</v>
          </cell>
          <cell r="CH23">
            <v>1</v>
          </cell>
          <cell r="CI23">
            <v>0</v>
          </cell>
          <cell r="CJ23">
            <v>0</v>
          </cell>
          <cell r="CK23">
            <v>1.5</v>
          </cell>
          <cell r="CL23">
            <v>0</v>
          </cell>
          <cell r="CM23">
            <v>0</v>
          </cell>
          <cell r="CN23">
            <v>1</v>
          </cell>
          <cell r="CO23">
            <v>0</v>
          </cell>
          <cell r="CP23">
            <v>0</v>
          </cell>
          <cell r="CQ23">
            <v>1.5</v>
          </cell>
          <cell r="CR23">
            <v>0</v>
          </cell>
          <cell r="CS23">
            <v>0</v>
          </cell>
          <cell r="CT23">
            <v>2</v>
          </cell>
          <cell r="CU23">
            <v>0</v>
          </cell>
          <cell r="CV23">
            <v>0</v>
          </cell>
          <cell r="CW23">
            <v>2</v>
          </cell>
          <cell r="CX23">
            <v>0</v>
          </cell>
          <cell r="CY23">
            <v>0</v>
          </cell>
          <cell r="CZ23">
            <v>1</v>
          </cell>
          <cell r="DA23">
            <v>0</v>
          </cell>
          <cell r="DB23">
            <v>0</v>
          </cell>
          <cell r="DC23">
            <v>1</v>
          </cell>
          <cell r="DD23">
            <v>0</v>
          </cell>
          <cell r="DE23">
            <v>0</v>
          </cell>
          <cell r="DF23">
            <v>15</v>
          </cell>
        </row>
        <row r="23">
          <cell r="DI23" t="str">
            <v>/</v>
          </cell>
          <cell r="DJ23" t="str">
            <v>/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C24" sqref="C24:C36"/>
    </sheetView>
  </sheetViews>
  <sheetFormatPr defaultColWidth="11" defaultRowHeight="15" outlineLevelCol="2"/>
  <cols>
    <col min="1" max="1" width="29.1428571428571" customWidth="1"/>
  </cols>
  <sheetData>
    <row r="1" spans="1:3">
      <c r="A1" t="s">
        <v>0</v>
      </c>
      <c r="B1" t="s">
        <v>1</v>
      </c>
      <c r="C1" t="s">
        <v>2</v>
      </c>
    </row>
    <row r="2" ht="45" spans="1:3">
      <c r="A2" s="1" t="s">
        <v>3</v>
      </c>
      <c r="B2" s="2">
        <f>INDEX('[1]Base de Données'!$A$1:$DJ$23,23,8)</f>
        <v>2</v>
      </c>
      <c r="C2" s="3" t="s">
        <v>4</v>
      </c>
    </row>
    <row r="3" spans="1:3">
      <c r="A3" s="1" t="s">
        <v>5</v>
      </c>
      <c r="B3" s="4">
        <f>INDEX('[1]Base de Données'!$A$1:$DJ$23,23,11)</f>
        <v>1</v>
      </c>
      <c r="C3" s="3" t="s">
        <v>4</v>
      </c>
    </row>
    <row r="4" ht="30" spans="1:3">
      <c r="A4" s="1" t="s">
        <v>6</v>
      </c>
      <c r="B4" s="4">
        <f>INDEX('[1]Base de Données'!$A$1:$DJ$23,23,14)</f>
        <v>1</v>
      </c>
      <c r="C4" s="3" t="s">
        <v>4</v>
      </c>
    </row>
    <row r="5" spans="1:3">
      <c r="A5" s="1" t="s">
        <v>7</v>
      </c>
      <c r="B5" s="4">
        <f>INDEX('[1]Base de Données'!$A$1:$DJ$23,23,17)</f>
        <v>1</v>
      </c>
      <c r="C5" s="3" t="s">
        <v>4</v>
      </c>
    </row>
    <row r="6" ht="30" spans="1:3">
      <c r="A6" s="1" t="s">
        <v>8</v>
      </c>
      <c r="B6" s="4">
        <f>INDEX('[1]Base de Données'!$A$1:$DJ$23,23,20)</f>
        <v>1.5</v>
      </c>
      <c r="C6" s="3" t="s">
        <v>4</v>
      </c>
    </row>
    <row r="7" spans="1:3">
      <c r="A7" s="1" t="s">
        <v>9</v>
      </c>
      <c r="B7" s="4">
        <f>INDEX('[1]Base de Données'!$A$1:$DJ$23,23,23)</f>
        <v>1.5</v>
      </c>
      <c r="C7" s="3" t="s">
        <v>4</v>
      </c>
    </row>
    <row r="8" spans="1:3">
      <c r="A8" s="1" t="s">
        <v>10</v>
      </c>
      <c r="B8" s="4">
        <f>INDEX('[1]Base de Données'!$A$1:$DJ$23,23,26)</f>
        <v>1</v>
      </c>
      <c r="C8" s="3" t="s">
        <v>4</v>
      </c>
    </row>
    <row r="9" spans="1:3">
      <c r="A9" s="1" t="s">
        <v>11</v>
      </c>
      <c r="B9" s="4">
        <f>INDEX('[1]Base de Données'!$A$1:$DJ$23,23,29)</f>
        <v>1</v>
      </c>
      <c r="C9" s="3" t="s">
        <v>4</v>
      </c>
    </row>
    <row r="10" ht="30" spans="1:3">
      <c r="A10" s="1" t="s">
        <v>12</v>
      </c>
      <c r="B10" s="4">
        <f>INDEX('[1]Base de Données'!$A$1:$DJ$23,23,32)</f>
        <v>1</v>
      </c>
      <c r="C10" s="3" t="s">
        <v>4</v>
      </c>
    </row>
    <row r="11" spans="1:3">
      <c r="A11" s="1" t="s">
        <v>13</v>
      </c>
      <c r="B11" s="4">
        <f>INDEX('[1]Base de Données'!$A$1:$DJ$23,23,35)</f>
        <v>1</v>
      </c>
      <c r="C11" s="3" t="s">
        <v>4</v>
      </c>
    </row>
    <row r="12" spans="1:3">
      <c r="A12" s="1" t="s">
        <v>14</v>
      </c>
      <c r="B12" s="4">
        <f>INDEX('[1]Base de Données'!$A$1:$DJ$23,23,38)</f>
        <v>1.5</v>
      </c>
      <c r="C12" s="3" t="s">
        <v>4</v>
      </c>
    </row>
    <row r="13" spans="1:3">
      <c r="A13" s="1" t="s">
        <v>15</v>
      </c>
      <c r="B13" s="4">
        <f>INDEX('[1]Base de Données'!$A$1:$DJ$23,23,41)</f>
        <v>1</v>
      </c>
      <c r="C13" s="3" t="s">
        <v>4</v>
      </c>
    </row>
    <row r="14" ht="30" spans="1:3">
      <c r="A14" s="1" t="s">
        <v>16</v>
      </c>
      <c r="B14" s="4">
        <f>INDEX('[1]Base de Données'!$A$1:$DJ$23,23,44)</f>
        <v>1</v>
      </c>
      <c r="C14" s="3" t="s">
        <v>4</v>
      </c>
    </row>
    <row r="15" spans="1:3">
      <c r="A15" s="1" t="s">
        <v>17</v>
      </c>
      <c r="B15" s="4">
        <f>INDEX('[1]Base de Données'!$A$1:$DJ$23,23,47)</f>
        <v>1</v>
      </c>
      <c r="C15" s="3" t="s">
        <v>4</v>
      </c>
    </row>
    <row r="16" spans="1:3">
      <c r="A16" s="1" t="s">
        <v>18</v>
      </c>
      <c r="B16" s="4">
        <f>INDEX('[1]Base de Données'!$A$1:$DJ$23,23,50)</f>
        <v>1.5</v>
      </c>
      <c r="C16" s="3" t="s">
        <v>4</v>
      </c>
    </row>
    <row r="17" spans="1:3">
      <c r="A17" s="1" t="s">
        <v>19</v>
      </c>
      <c r="B17" s="4">
        <f>INDEX('[1]Base de Données'!$A$1:$DJ$23,23,53)</f>
        <v>1</v>
      </c>
      <c r="C17" s="3" t="s">
        <v>4</v>
      </c>
    </row>
    <row r="18" spans="1:3">
      <c r="A18" s="1" t="s">
        <v>20</v>
      </c>
      <c r="B18" s="4">
        <f>INDEX('[1]Base de Données'!$A$1:$DJ$23,23,56)</f>
        <v>3</v>
      </c>
      <c r="C18" s="3" t="s">
        <v>4</v>
      </c>
    </row>
    <row r="19" ht="30" spans="1:3">
      <c r="A19" s="1" t="s">
        <v>21</v>
      </c>
      <c r="B19" s="4">
        <f>INDEX('[1]Base de Données'!$A$1:$DJ$23,23,59)</f>
        <v>2</v>
      </c>
      <c r="C19" s="3" t="s">
        <v>4</v>
      </c>
    </row>
    <row r="20" spans="1:3">
      <c r="A20" s="1" t="s">
        <v>22</v>
      </c>
      <c r="B20" s="4">
        <f>INDEX('[1]Base de Données'!$A$1:$DJ$23,23,62)</f>
        <v>2</v>
      </c>
      <c r="C20" s="3" t="s">
        <v>4</v>
      </c>
    </row>
    <row r="21" spans="1:3">
      <c r="A21" s="1" t="s">
        <v>23</v>
      </c>
      <c r="B21" s="4">
        <f>INDEX('[1]Base de Données'!$A$1:$DJ$23,23,65)</f>
        <v>1.5</v>
      </c>
      <c r="C21" s="3" t="s">
        <v>4</v>
      </c>
    </row>
    <row r="22" spans="1:3">
      <c r="A22" s="1" t="s">
        <v>24</v>
      </c>
      <c r="B22" s="4">
        <f>INDEX('[1]Base de Données'!$A$1:$DJ$23,23,68)</f>
        <v>1</v>
      </c>
      <c r="C22" s="3" t="s">
        <v>4</v>
      </c>
    </row>
    <row r="23" spans="1:3">
      <c r="A23" s="1" t="s">
        <v>25</v>
      </c>
      <c r="B23" s="4">
        <f>INDEX('[1]Base de Données'!$A$1:$DJ$23,23,71)</f>
        <v>1.5</v>
      </c>
      <c r="C23" s="3" t="s">
        <v>4</v>
      </c>
    </row>
    <row r="24" spans="1:3">
      <c r="A24" s="1" t="s">
        <v>26</v>
      </c>
      <c r="B24" s="4">
        <f>INDEX('[1]Base de Données'!$A$1:$DJ$23,23,74)</f>
        <v>1</v>
      </c>
      <c r="C24" s="3" t="s">
        <v>27</v>
      </c>
    </row>
    <row r="25" spans="1:3">
      <c r="A25" s="1" t="s">
        <v>28</v>
      </c>
      <c r="B25" s="4">
        <f>INDEX('[1]Base de Données'!$A$1:$DJ$23,23,77)</f>
        <v>1</v>
      </c>
      <c r="C25" s="3" t="s">
        <v>27</v>
      </c>
    </row>
    <row r="26" spans="1:3">
      <c r="A26" s="1" t="s">
        <v>29</v>
      </c>
      <c r="B26" s="4">
        <f>INDEX('[1]Base de Données'!$A$1:$DJ$23,23,80)</f>
        <v>1</v>
      </c>
      <c r="C26" s="3" t="s">
        <v>27</v>
      </c>
    </row>
    <row r="27" spans="1:3">
      <c r="A27" s="1" t="s">
        <v>30</v>
      </c>
      <c r="B27" s="4">
        <f>INDEX('[1]Base de Données'!$A$1:$DJ$23,23,83)</f>
        <v>1</v>
      </c>
      <c r="C27" s="3" t="s">
        <v>27</v>
      </c>
    </row>
    <row r="28" spans="1:3">
      <c r="A28" s="1" t="s">
        <v>31</v>
      </c>
      <c r="B28" s="4">
        <f>INDEX('[1]Base de Données'!$A$1:$DJ$23,23,86)</f>
        <v>1</v>
      </c>
      <c r="C28" s="3" t="s">
        <v>27</v>
      </c>
    </row>
    <row r="29" spans="1:3">
      <c r="A29" s="1" t="s">
        <v>32</v>
      </c>
      <c r="B29" s="4">
        <f>INDEX('[1]Base de Données'!$A$1:$DJ$23,23,89)</f>
        <v>1.5</v>
      </c>
      <c r="C29" s="3" t="s">
        <v>27</v>
      </c>
    </row>
    <row r="30" ht="30" spans="1:3">
      <c r="A30" s="1" t="s">
        <v>33</v>
      </c>
      <c r="B30" s="4">
        <f>INDEX('[1]Base de Données'!$A$1:$DJ$23,23,92)</f>
        <v>1</v>
      </c>
      <c r="C30" s="3" t="s">
        <v>27</v>
      </c>
    </row>
    <row r="31" ht="30" spans="1:3">
      <c r="A31" s="1" t="s">
        <v>34</v>
      </c>
      <c r="B31" s="4">
        <f>INDEX('[1]Base de Données'!$A$1:$DJ$23,23,95)</f>
        <v>1.5</v>
      </c>
      <c r="C31" s="3" t="s">
        <v>27</v>
      </c>
    </row>
    <row r="32" spans="1:3">
      <c r="A32" s="1" t="s">
        <v>35</v>
      </c>
      <c r="B32" s="4">
        <f>INDEX('[1]Base de Données'!$A$1:$DJ$23,23,98)</f>
        <v>2</v>
      </c>
      <c r="C32" s="3" t="s">
        <v>27</v>
      </c>
    </row>
    <row r="33" spans="1:3">
      <c r="A33" s="1" t="s">
        <v>36</v>
      </c>
      <c r="B33" s="4">
        <f>INDEX('[1]Base de Données'!$A$1:$DJ$23,23,101)</f>
        <v>2</v>
      </c>
      <c r="C33" s="3" t="s">
        <v>27</v>
      </c>
    </row>
    <row r="34" spans="1:3">
      <c r="A34" s="1" t="s">
        <v>37</v>
      </c>
      <c r="B34" s="4">
        <f>INDEX('[1]Base de Données'!$A$1:$DJ$23,23,104)</f>
        <v>1</v>
      </c>
      <c r="C34" s="3" t="s">
        <v>27</v>
      </c>
    </row>
    <row r="35" spans="1:3">
      <c r="A35" s="1" t="s">
        <v>38</v>
      </c>
      <c r="B35" s="4">
        <f>INDEX('[1]Base de Données'!$A$1:$DJ$23,23,107)</f>
        <v>1</v>
      </c>
      <c r="C35" s="3" t="s">
        <v>27</v>
      </c>
    </row>
    <row r="36" spans="1:3">
      <c r="A36" s="1" t="s">
        <v>39</v>
      </c>
      <c r="B36" s="5">
        <f>INDEX('[1]Base de Données'!$A$1:$DJ$23,23,110)</f>
        <v>15</v>
      </c>
      <c r="C36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NZONDE</dc:creator>
  <cp:lastModifiedBy>SMART</cp:lastModifiedBy>
  <dcterms:created xsi:type="dcterms:W3CDTF">2024-09-11T01:52:00Z</dcterms:created>
  <dcterms:modified xsi:type="dcterms:W3CDTF">2024-11-03T01:36:19Z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5F64A24231CA41199113C5B20E988F56_12</vt:lpwstr>
  </property>
  <property fmtid="{D5CDD505-2E9C-101B-9397-08002B2CF9AE}" pid="3" name="KSOProductBuildVer">
    <vt:lpwstr>1033-12.2.0.18607</vt:lpwstr>
  </property>
</Properties>
</file>