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endev/Desktop/Boot Camp/Class lessons/1 Excel/Assignment/Starter_Code/"/>
    </mc:Choice>
  </mc:AlternateContent>
  <xr:revisionPtr revIDLastSave="0" documentId="13_ncr:1_{5AC17B28-AC19-3047-BE2F-32FC87007250}" xr6:coauthVersionLast="47" xr6:coauthVersionMax="47" xr10:uidLastSave="{00000000-0000-0000-0000-000000000000}"/>
  <bookViews>
    <workbookView xWindow="1860" yWindow="500" windowWidth="16640" windowHeight="16140" firstSheet="2" activeTab="5" xr2:uid="{00000000-000D-0000-FFFF-FFFF00000000}"/>
  </bookViews>
  <sheets>
    <sheet name="Status by category" sheetId="3" r:id="rId1"/>
    <sheet name="Status by sub category" sheetId="4" r:id="rId2"/>
    <sheet name="Date created category" sheetId="9" r:id="rId3"/>
    <sheet name="Crowdfunding" sheetId="1" r:id="rId4"/>
    <sheet name="Goal Analysis" sheetId="10" r:id="rId5"/>
    <sheet name="Statistical analysis" sheetId="11" r:id="rId6"/>
  </sheets>
  <calcPr calcId="191029"/>
  <pivotCaches>
    <pivotCache cacheId="1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1" l="1"/>
  <c r="K9" i="11"/>
  <c r="K8" i="11"/>
  <c r="K7" i="11"/>
  <c r="K6" i="11"/>
  <c r="K5" i="11"/>
  <c r="H10" i="11"/>
  <c r="H8" i="11"/>
  <c r="H7" i="11"/>
  <c r="H9" i="11"/>
  <c r="H6" i="11"/>
  <c r="H5" i="11"/>
  <c r="B2" i="10"/>
  <c r="C2" i="10"/>
  <c r="D2" i="10"/>
  <c r="B3" i="10"/>
  <c r="C3" i="10"/>
  <c r="D3" i="10"/>
  <c r="B4" i="10"/>
  <c r="C4" i="10"/>
  <c r="D4" i="10"/>
  <c r="B5" i="10"/>
  <c r="C5" i="10"/>
  <c r="D5" i="10"/>
  <c r="B6" i="10"/>
  <c r="C6" i="10"/>
  <c r="D6" i="10"/>
  <c r="E6" i="10" s="1"/>
  <c r="F6" i="10" s="1"/>
  <c r="B7" i="10"/>
  <c r="C7" i="10"/>
  <c r="D7" i="10"/>
  <c r="B8" i="10"/>
  <c r="C8" i="10"/>
  <c r="D8" i="10"/>
  <c r="B9" i="10"/>
  <c r="C9" i="10"/>
  <c r="D9" i="10"/>
  <c r="B10" i="10"/>
  <c r="C10" i="10"/>
  <c r="D10" i="10"/>
  <c r="B11" i="10"/>
  <c r="E11" i="10" s="1"/>
  <c r="H11" i="10" s="1"/>
  <c r="C11" i="10"/>
  <c r="D11" i="10"/>
  <c r="B12" i="10"/>
  <c r="C12" i="10"/>
  <c r="D12" i="10"/>
  <c r="B13" i="10"/>
  <c r="C13" i="10"/>
  <c r="D13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5" i="1"/>
  <c r="S6" i="1"/>
  <c r="S7" i="1"/>
  <c r="S8" i="1"/>
  <c r="S4" i="1"/>
  <c r="S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2" i="1"/>
  <c r="E8" i="10" l="1"/>
  <c r="E5" i="10"/>
  <c r="G5" i="10" s="1"/>
  <c r="E2" i="10"/>
  <c r="H2" i="10" s="1"/>
  <c r="E3" i="10"/>
  <c r="H3" i="10" s="1"/>
  <c r="E13" i="10"/>
  <c r="H13" i="10"/>
  <c r="E12" i="10"/>
  <c r="H12" i="10" s="1"/>
  <c r="H6" i="10"/>
  <c r="E4" i="10"/>
  <c r="H4" i="10" s="1"/>
  <c r="E9" i="10"/>
  <c r="H9" i="10" s="1"/>
  <c r="E10" i="10"/>
  <c r="G10" i="10" s="1"/>
  <c r="E7" i="10"/>
  <c r="G7" i="10" s="1"/>
  <c r="F2" i="10"/>
  <c r="H5" i="10"/>
  <c r="G11" i="10"/>
  <c r="G2" i="10"/>
  <c r="G6" i="10"/>
  <c r="F8" i="10"/>
  <c r="G8" i="10"/>
  <c r="G3" i="10"/>
  <c r="G13" i="10"/>
  <c r="F13" i="10"/>
  <c r="H8" i="10"/>
  <c r="F5" i="10"/>
  <c r="G4" i="10"/>
  <c r="F11" i="10"/>
  <c r="F3" i="10" l="1"/>
  <c r="G12" i="10"/>
  <c r="F10" i="10"/>
  <c r="F4" i="10"/>
  <c r="F12" i="10"/>
  <c r="G9" i="10"/>
  <c r="H7" i="10"/>
  <c r="F7" i="10"/>
  <c r="F9" i="10"/>
  <c r="H10" i="10"/>
</calcChain>
</file>

<file path=xl/sharedStrings.xml><?xml version="1.0" encoding="utf-8"?>
<sst xmlns="http://schemas.openxmlformats.org/spreadsheetml/2006/main" count="23430" uniqueCount="18481">
  <si>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</si>
  <si>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</si>
  <si>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</si>
  <si>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</si>
  <si>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</si>
  <si>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</si>
  <si>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</si>
  <si>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</si>
  <si>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</si>
  <si>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</si>
  <si>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</si>
  <si>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</si>
  <si>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</si>
  <si>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</si>
  <si>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</si>
  <si>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</si>
  <si>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</si>
  <si>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</si>
  <si>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</si>
  <si>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</si>
  <si>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</si>
  <si>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</si>
  <si>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</si>
  <si>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</si>
  <si>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</si>
  <si>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</si>
  <si>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</si>
  <si>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</si>
  <si>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</si>
  <si>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</si>
  <si>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</si>
  <si>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</si>
  <si>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</si>
  <si>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</si>
  <si>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</si>
  <si>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</si>
  <si>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</si>
  <si>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</si>
  <si>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</si>
  <si>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</si>
  <si>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</si>
  <si>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</si>
  <si>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</si>
  <si>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</si>
  <si>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</si>
  <si>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</si>
  <si>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</si>
  <si>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</si>
  <si>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</si>
  <si>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</si>
  <si>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</si>
  <si>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</si>
  <si>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</si>
  <si>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</si>
  <si>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</si>
  <si>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</si>
  <si>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</si>
  <si>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</si>
  <si>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</si>
  <si>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</si>
  <si>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</si>
  <si>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</si>
  <si>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</si>
  <si>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</si>
  <si>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</si>
  <si>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</si>
  <si>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</si>
  <si>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</si>
  <si>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</si>
  <si>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</si>
  <si>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</si>
  <si>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</si>
  <si>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</si>
  <si>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</si>
  <si>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</si>
  <si>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</si>
  <si>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</si>
  <si>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</si>
  <si>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</si>
  <si>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</si>
  <si>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</si>
  <si>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</si>
  <si>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</si>
  <si>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</si>
  <si>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</si>
  <si>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</si>
  <si>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</si>
  <si>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</si>
  <si>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</si>
  <si>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</si>
  <si>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</si>
  <si>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</si>
  <si>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</si>
  <si>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</si>
  <si>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</si>
  <si>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</si>
  <si>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</si>
  <si>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</si>
  <si>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</si>
  <si>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</si>
  <si>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</si>
  <si>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</si>
  <si>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</si>
  <si>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</si>
  <si>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</si>
  <si>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</si>
  <si>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</si>
  <si>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</si>
  <si>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</si>
  <si>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</si>
  <si>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</si>
  <si>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</si>
  <si>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</si>
  <si>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</si>
  <si>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</si>
  <si>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</si>
  <si>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</si>
  <si>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</si>
  <si>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</si>
  <si>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</si>
  <si>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</si>
  <si>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</si>
  <si>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</si>
  <si>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</si>
  <si>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</si>
  <si>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</si>
  <si>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</si>
  <si>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</si>
  <si>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</si>
  <si>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</si>
  <si>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</si>
  <si>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</si>
  <si>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</si>
  <si>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</si>
  <si>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</si>
  <si>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</si>
  <si>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</si>
  <si>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</si>
  <si>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</si>
  <si>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</si>
  <si>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</si>
  <si>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</si>
  <si>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</si>
  <si>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</si>
  <si>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</si>
  <si>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</si>
  <si>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</si>
  <si>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</si>
  <si>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</si>
  <si>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</si>
  <si>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</si>
  <si>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</si>
  <si>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</si>
  <si>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</si>
  <si>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</si>
  <si>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</si>
  <si>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</si>
  <si>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</si>
  <si>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</si>
  <si>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</si>
  <si>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</si>
  <si>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</si>
  <si>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</si>
  <si>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</si>
  <si>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</si>
  <si>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</si>
  <si>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</si>
  <si>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</si>
  <si>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</si>
  <si>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</si>
  <si>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</si>
  <si>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</si>
  <si>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</si>
  <si>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</si>
  <si>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</si>
  <si>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</si>
  <si>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</si>
  <si>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</si>
  <si>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</si>
  <si>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</si>
  <si>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</si>
  <si>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</si>
  <si>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</si>
  <si>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</si>
  <si>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</si>
  <si>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</si>
  <si>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</si>
  <si>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</si>
  <si>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</si>
  <si>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</si>
  <si>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</si>
  <si>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</si>
  <si>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</si>
  <si>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</si>
  <si>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</si>
  <si>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</si>
  <si>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</si>
  <si>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</si>
  <si>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</si>
  <si>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</si>
  <si>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</si>
  <si>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</si>
  <si>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</si>
  <si>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</si>
  <si>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</si>
  <si>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</si>
  <si>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</si>
  <si>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</si>
  <si>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</si>
  <si>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</si>
  <si>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</si>
  <si>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</si>
  <si>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</si>
  <si>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</si>
  <si>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</si>
  <si>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</si>
  <si>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</si>
  <si>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</si>
  <si>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</si>
  <si>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</si>
  <si>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</si>
  <si>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</si>
  <si>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</si>
  <si>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</si>
  <si>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</si>
  <si>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</si>
  <si>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</si>
  <si>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</si>
  <si>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</si>
  <si>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</si>
  <si>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</si>
  <si>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</si>
  <si>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</si>
  <si>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</si>
  <si>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</si>
  <si>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</si>
  <si>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</si>
  <si>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</si>
  <si>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</si>
  <si>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</si>
  <si>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</si>
  <si>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</si>
  <si>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</si>
  <si>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</si>
  <si>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</si>
  <si>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</si>
  <si>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</si>
  <si>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</si>
  <si>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</si>
  <si>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</si>
  <si>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</si>
  <si>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</si>
  <si>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</si>
  <si>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</si>
  <si>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</si>
  <si>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</si>
  <si>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</si>
  <si>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</si>
  <si>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</si>
  <si>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</si>
  <si>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</si>
  <si>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</si>
  <si>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</si>
  <si>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</si>
  <si>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</si>
  <si>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</si>
  <si>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</si>
  <si>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</si>
  <si>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</si>
  <si>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</si>
  <si>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</si>
  <si>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</si>
  <si>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</si>
  <si>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</si>
  <si>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</si>
  <si>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</si>
  <si>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</si>
  <si>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</si>
  <si>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</si>
  <si>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</si>
  <si>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</si>
  <si>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</si>
  <si>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</si>
  <si>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</si>
  <si>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</si>
  <si>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</si>
  <si>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</si>
  <si>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</si>
  <si>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</si>
  <si>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</si>
  <si>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</si>
  <si>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</si>
  <si>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</si>
  <si>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</si>
  <si>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</si>
  <si>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</si>
  <si>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</si>
  <si>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</si>
  <si>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</si>
  <si>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</si>
  <si>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</si>
  <si>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</si>
  <si>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</si>
  <si>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</si>
  <si>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</si>
  <si>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</si>
  <si>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</si>
  <si>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</si>
  <si>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</si>
  <si>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</si>
  <si>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</si>
  <si>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</si>
  <si>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</si>
  <si>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</si>
  <si>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</si>
  <si>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</si>
  <si>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</si>
  <si>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</si>
  <si>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</si>
  <si>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</si>
  <si>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</si>
  <si>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</si>
  <si>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</si>
  <si>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</si>
  <si>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</si>
  <si>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</si>
  <si>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</si>
  <si>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</si>
  <si>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</si>
  <si>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</si>
  <si>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</si>
  <si>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</si>
  <si>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</si>
  <si>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</si>
  <si>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</si>
  <si>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</si>
  <si>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</si>
  <si>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</si>
  <si>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</si>
  <si>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</si>
  <si>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</si>
  <si>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</si>
  <si>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</si>
  <si>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</si>
  <si>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</si>
  <si>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</si>
  <si>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</si>
  <si>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</si>
  <si>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</si>
  <si>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</si>
  <si>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</si>
  <si>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</si>
  <si>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</si>
  <si>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</si>
  <si>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</si>
  <si>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</si>
  <si>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</si>
  <si>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</si>
  <si>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</si>
  <si>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</si>
  <si>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</si>
  <si>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</si>
  <si>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</si>
  <si>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</si>
  <si>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</si>
  <si>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</si>
  <si>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</si>
  <si>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</si>
  <si>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</si>
  <si>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</si>
  <si>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</si>
  <si>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</si>
  <si>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</si>
  <si>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</si>
  <si>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</si>
  <si>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</si>
  <si>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</si>
  <si>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</si>
  <si>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</si>
  <si>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</si>
  <si>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</si>
  <si>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</si>
  <si>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</si>
  <si>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</si>
  <si>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</si>
  <si>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</si>
  <si>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</si>
  <si>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</si>
  <si>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</si>
  <si>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</si>
  <si>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</si>
  <si>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</si>
  <si>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</si>
  <si>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</si>
  <si>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</si>
  <si>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</si>
  <si>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</si>
  <si>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</si>
  <si>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</si>
  <si>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</si>
  <si>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</si>
  <si>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</si>
  <si>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</si>
  <si>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</si>
  <si>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</si>
  <si>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</si>
  <si>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</si>
  <si>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</si>
  <si>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</si>
  <si>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</si>
  <si>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</si>
  <si>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</si>
  <si>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</si>
  <si>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</si>
  <si>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</si>
  <si>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</si>
  <si>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</si>
  <si>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</si>
  <si>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</si>
  <si>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</si>
  <si>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</si>
  <si>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</si>
  <si>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</si>
  <si>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</si>
  <si>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</si>
  <si>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</si>
  <si>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</si>
  <si>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</si>
  <si>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</si>
  <si>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</si>
  <si>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</si>
  <si>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</si>
  <si>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</si>
  <si>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</si>
  <si>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</si>
  <si>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</si>
  <si>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</si>
  <si>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</si>
  <si>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</si>
  <si>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</si>
  <si>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</si>
  <si>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</si>
  <si>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</si>
  <si>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</si>
  <si>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</si>
  <si>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</si>
  <si>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</si>
  <si>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</si>
  <si>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</si>
  <si>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</si>
  <si>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</si>
  <si>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</si>
  <si>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</si>
  <si>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</si>
  <si>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</si>
  <si>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</si>
  <si>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</si>
  <si>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</si>
  <si>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</si>
  <si>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</si>
  <si>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</si>
  <si>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</si>
  <si>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</si>
  <si>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</si>
  <si>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</si>
  <si>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</si>
  <si>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</si>
  <si>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</si>
  <si>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</si>
  <si>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</si>
  <si>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</si>
  <si>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</si>
  <si>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</si>
  <si>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</si>
  <si>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</si>
  <si>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</si>
  <si>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</si>
  <si>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</si>
  <si>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</si>
  <si>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</si>
  <si>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</si>
  <si>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</si>
  <si>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</si>
  <si>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</si>
  <si>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</si>
  <si>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</si>
  <si>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</si>
  <si>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</si>
  <si>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</si>
  <si>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</si>
  <si>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</si>
  <si>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</si>
  <si>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</si>
  <si>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</si>
  <si>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</si>
  <si>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</si>
  <si>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</si>
  <si>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</si>
  <si>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</si>
  <si>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</si>
  <si>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</si>
  <si>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</si>
  <si>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</si>
  <si>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</si>
  <si>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</si>
  <si>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</si>
  <si>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</si>
  <si>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</si>
  <si>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</si>
  <si>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</si>
  <si>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</si>
  <si>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</si>
  <si>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</si>
  <si>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</si>
  <si>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</si>
  <si>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</si>
  <si>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</si>
  <si>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</si>
  <si>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</si>
  <si>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</si>
  <si>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</si>
  <si>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</si>
  <si>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</si>
  <si>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</si>
  <si>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</si>
  <si>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</si>
  <si>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</si>
  <si>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</si>
  <si>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</si>
  <si>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</si>
  <si>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</si>
  <si>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</si>
  <si>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</si>
  <si>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</si>
  <si>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</si>
  <si>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</si>
  <si>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</si>
  <si>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</si>
  <si>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</si>
  <si>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</si>
  <si>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</si>
  <si>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</si>
  <si>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</si>
  <si>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</si>
  <si>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</si>
  <si>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</si>
  <si>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</si>
  <si>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</si>
  <si>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</si>
  <si>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</si>
  <si>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</si>
  <si>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</si>
  <si>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</si>
  <si>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</si>
  <si>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</si>
  <si>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</si>
  <si>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</si>
  <si>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</si>
  <si>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</si>
  <si>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</si>
  <si>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</si>
  <si>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</si>
  <si>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</si>
  <si>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</si>
  <si>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</si>
  <si>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</si>
  <si>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</si>
  <si>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</si>
  <si>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</si>
  <si>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</si>
  <si>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</si>
  <si>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</si>
  <si>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</si>
  <si>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</si>
  <si>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</si>
  <si>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</si>
  <si>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</si>
  <si>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</si>
  <si>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</si>
  <si>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</si>
  <si>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</si>
  <si>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</si>
  <si>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</si>
  <si>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</si>
  <si>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</si>
  <si>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</si>
  <si>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</si>
  <si>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</si>
  <si>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</si>
  <si>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</si>
  <si>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</si>
  <si>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</si>
  <si>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</si>
  <si>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</si>
  <si>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</si>
  <si>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</si>
  <si>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</si>
  <si>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</si>
  <si>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</si>
  <si>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</si>
  <si>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</si>
  <si>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</si>
  <si>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</si>
  <si>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</si>
  <si>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</si>
  <si>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</si>
  <si>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</si>
  <si>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</si>
  <si>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</si>
  <si>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</si>
  <si>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</si>
  <si>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</si>
  <si>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</si>
  <si>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</si>
  <si>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</si>
  <si>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</si>
  <si>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</si>
  <si>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</si>
  <si>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</si>
  <si>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</si>
  <si>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</si>
  <si>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</si>
  <si>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</si>
  <si>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</si>
  <si>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</si>
  <si>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</si>
  <si>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</si>
  <si>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</si>
  <si>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</si>
  <si>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</si>
  <si>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</si>
  <si>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</si>
  <si>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</si>
  <si>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</si>
  <si>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</si>
  <si>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</si>
  <si>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</si>
  <si>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</si>
  <si>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</si>
  <si>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</si>
  <si>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</si>
  <si>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</si>
  <si>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</si>
  <si>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</si>
  <si>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</si>
  <si>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</si>
  <si>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</si>
  <si>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</si>
  <si>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</si>
  <si>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</si>
  <si>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</si>
  <si>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</si>
  <si>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</si>
  <si>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</si>
  <si>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</si>
  <si>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</si>
  <si>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</si>
  <si>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</si>
  <si>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</si>
  <si>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</si>
  <si>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</si>
  <si>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</si>
  <si>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</si>
  <si>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</si>
  <si>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</si>
  <si>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</si>
  <si>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</si>
  <si>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</si>
  <si>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</si>
  <si>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</si>
  <si>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</si>
  <si>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</si>
  <si>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</si>
  <si>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</si>
  <si>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</si>
  <si>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</si>
  <si>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</si>
  <si>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</si>
  <si>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</si>
  <si>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</si>
  <si>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</si>
  <si>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</si>
  <si>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</si>
  <si>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</si>
  <si>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</si>
  <si>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</si>
  <si>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</si>
  <si>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</si>
  <si>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</si>
  <si>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</si>
  <si>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</si>
  <si>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</si>
  <si>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</si>
  <si>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</si>
  <si>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</si>
  <si>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</si>
  <si>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</si>
  <si>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</si>
  <si>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</si>
  <si>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</si>
  <si>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</si>
  <si>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</si>
  <si>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</si>
  <si>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</si>
  <si>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</si>
  <si>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</si>
  <si>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</si>
  <si>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</si>
  <si>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</si>
  <si>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</si>
  <si>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</si>
  <si>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</si>
  <si>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</si>
  <si>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</si>
  <si>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</si>
  <si>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</si>
  <si>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</si>
  <si>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</si>
  <si>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</si>
  <si>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</si>
  <si>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</si>
  <si>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</si>
  <si>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</si>
  <si>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</si>
  <si>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</si>
  <si>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</si>
  <si>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</si>
  <si>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</si>
  <si>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</si>
  <si>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</si>
  <si>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</si>
  <si>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</si>
  <si>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</si>
  <si>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</si>
  <si>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</si>
  <si>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</si>
  <si>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</si>
  <si>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</si>
  <si>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</si>
  <si>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</si>
  <si>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</si>
  <si>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</si>
  <si>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</si>
  <si>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</si>
  <si>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</si>
  <si>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</si>
  <si>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</si>
  <si>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</si>
  <si>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</si>
  <si>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</si>
  <si>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</si>
  <si>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</si>
  <si>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</si>
  <si>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</si>
  <si>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</si>
  <si>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</si>
  <si>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</si>
  <si>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</si>
  <si>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</si>
  <si>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</si>
  <si>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</si>
  <si>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</si>
  <si>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</si>
  <si>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</si>
  <si>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</si>
  <si>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</si>
  <si>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</si>
  <si>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</si>
  <si>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</si>
  <si>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</si>
  <si>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</si>
  <si>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</si>
  <si>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</si>
  <si>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</si>
  <si>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</si>
  <si>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</si>
  <si>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</si>
  <si>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</si>
  <si>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</si>
  <si>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</si>
  <si>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</si>
  <si>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</si>
  <si>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</si>
  <si>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</si>
  <si>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</si>
  <si>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</si>
  <si>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</si>
  <si>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</si>
  <si>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</si>
  <si>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</si>
  <si>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</si>
  <si>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</si>
  <si>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</si>
  <si>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</si>
  <si>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</si>
  <si>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</si>
  <si>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</si>
  <si>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</si>
  <si>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</si>
  <si>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</si>
  <si>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</si>
  <si>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</si>
  <si>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</si>
  <si>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</si>
  <si>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</si>
  <si>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</si>
  <si>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</si>
  <si>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</si>
  <si>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</si>
  <si>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</si>
  <si>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</si>
  <si>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</si>
  <si>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</si>
  <si>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</si>
  <si>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</si>
  <si>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</si>
  <si>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</si>
  <si>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</si>
  <si>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</si>
  <si>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</si>
  <si>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</si>
  <si>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</si>
  <si>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</si>
  <si>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</si>
  <si>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</si>
  <si>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</si>
  <si>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</si>
  <si>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</si>
  <si>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</si>
  <si>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</si>
  <si>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</si>
  <si>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</si>
  <si>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</si>
  <si>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</si>
  <si>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</si>
  <si>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</si>
  <si>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</si>
  <si>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</si>
  <si>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</si>
  <si>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</si>
  <si>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</si>
  <si>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</si>
  <si>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</si>
  <si>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</si>
  <si>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</si>
  <si>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</si>
  <si>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</si>
  <si>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</si>
  <si>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</si>
  <si>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</si>
  <si>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</si>
  <si>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</si>
  <si>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</si>
  <si>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</si>
  <si>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</si>
  <si>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</si>
  <si>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</si>
  <si>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</si>
  <si>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</si>
  <si>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</si>
  <si>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</si>
  <si>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</si>
  <si>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</si>
  <si>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</si>
  <si>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</si>
  <si>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</si>
  <si>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</si>
  <si>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</si>
  <si>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</si>
  <si>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</si>
  <si>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</si>
  <si>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</si>
  <si>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</si>
  <si>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</si>
  <si>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</si>
  <si>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</si>
  <si>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</si>
  <si>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</si>
  <si>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</si>
  <si>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</si>
  <si>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</si>
  <si>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</si>
  <si>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</si>
  <si>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</si>
  <si>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</si>
  <si>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</si>
  <si>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</si>
  <si>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</si>
  <si>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</si>
  <si>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</si>
  <si>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</si>
  <si>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</si>
  <si>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</si>
  <si>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</si>
  <si>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</si>
  <si>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</si>
  <si>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</si>
  <si>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</si>
  <si>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</si>
  <si>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</si>
  <si>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</si>
  <si>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</si>
  <si>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</si>
  <si>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</si>
  <si>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</si>
  <si>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</si>
  <si>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</si>
  <si>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</si>
  <si>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</si>
  <si>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</si>
  <si>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</si>
  <si>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</si>
  <si>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</si>
  <si>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</si>
  <si>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</si>
  <si>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</si>
  <si>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</si>
  <si>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</si>
  <si>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</si>
  <si>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</si>
  <si>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</si>
  <si>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</si>
  <si>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</si>
  <si>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</si>
  <si>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</si>
  <si>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</si>
  <si>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</si>
  <si>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</si>
  <si>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</si>
  <si>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</si>
  <si>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</si>
  <si>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</si>
  <si>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</si>
  <si>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</si>
  <si>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</si>
  <si>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</si>
  <si>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</si>
  <si>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</si>
  <si>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</si>
  <si>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</si>
  <si>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</si>
  <si>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</si>
  <si>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</si>
  <si>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</si>
  <si>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</si>
  <si>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</si>
  <si>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</si>
  <si>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</si>
  <si>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</si>
  <si>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</si>
  <si>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</si>
  <si>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</si>
  <si>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</si>
  <si>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</si>
  <si>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</si>
  <si>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</si>
  <si>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</si>
  <si>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</si>
  <si>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</si>
  <si>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</si>
  <si>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</si>
  <si>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</si>
  <si>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</si>
  <si>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</si>
  <si>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</si>
  <si>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</si>
  <si>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</si>
  <si>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</si>
  <si>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</si>
  <si>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</si>
  <si>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</si>
  <si>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</si>
  <si>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</si>
  <si>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</si>
  <si>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</si>
  <si>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</si>
  <si>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</si>
  <si>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</si>
  <si>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</si>
  <si>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</si>
  <si>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</si>
  <si>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</si>
  <si>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</si>
  <si>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</si>
  <si>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</si>
  <si>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</si>
  <si>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</si>
  <si>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</si>
  <si>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</si>
  <si>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</si>
  <si>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</si>
  <si>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</si>
  <si>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</si>
  <si>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</si>
  <si>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</si>
  <si>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</si>
  <si>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</si>
  <si>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</si>
  <si>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</si>
  <si>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</si>
  <si>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</si>
  <si>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</si>
  <si>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</si>
  <si>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</si>
  <si>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</si>
  <si>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</si>
  <si>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</si>
  <si>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</si>
  <si>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</si>
  <si>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</si>
  <si>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</si>
  <si>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</si>
  <si>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</si>
  <si>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</si>
  <si>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</si>
  <si>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</si>
  <si>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</si>
  <si>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</si>
  <si>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</si>
  <si>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</si>
  <si>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</si>
  <si>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</si>
  <si>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</si>
  <si>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</si>
  <si>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</si>
  <si>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</si>
  <si>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</si>
  <si>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</si>
  <si>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</si>
  <si>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</si>
  <si>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</si>
  <si>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</si>
  <si>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</si>
  <si>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</si>
  <si>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</si>
  <si>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</si>
  <si>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</si>
  <si>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</si>
  <si>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</si>
  <si>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</si>
  <si>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</si>
  <si>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</si>
  <si>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</si>
  <si>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</si>
  <si>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</si>
  <si>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</si>
  <si>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</si>
  <si>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</si>
  <si>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</si>
  <si>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</si>
  <si>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</si>
  <si>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</si>
  <si>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</si>
  <si>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</si>
  <si>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</si>
  <si>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</si>
  <si>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</si>
  <si>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</si>
  <si>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</si>
  <si>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</si>
  <si>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</si>
  <si>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</si>
  <si>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</si>
  <si>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</si>
  <si>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</si>
  <si>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</si>
  <si>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</si>
  <si>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</si>
  <si>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</si>
  <si>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</si>
  <si>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</si>
  <si>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</si>
  <si>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</si>
  <si>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</si>
  <si>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</si>
  <si>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</si>
  <si>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</si>
  <si>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</si>
  <si>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</si>
  <si>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</si>
  <si>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</si>
  <si>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</si>
  <si>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</si>
  <si>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</si>
  <si>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</si>
  <si>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</si>
  <si>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</si>
  <si>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</si>
  <si>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</si>
  <si>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</si>
  <si>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</si>
  <si>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</si>
  <si>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</si>
  <si>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</si>
  <si>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</si>
  <si>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</si>
  <si>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</si>
  <si>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</si>
  <si>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</si>
  <si>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</si>
  <si>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</si>
  <si>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</si>
  <si>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</si>
  <si>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</si>
  <si>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</si>
  <si>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</si>
  <si>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</si>
  <si>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</si>
  <si>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</si>
  <si>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</si>
  <si>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</si>
  <si>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</si>
  <si>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</si>
  <si>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</si>
  <si>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</si>
  <si>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</si>
  <si>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</si>
  <si>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</si>
  <si>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</si>
  <si>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</si>
  <si>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</si>
  <si>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</si>
  <si>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</si>
  <si>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</si>
  <si>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</si>
  <si>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</si>
  <si>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</si>
  <si>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</si>
  <si>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</si>
  <si>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</si>
  <si>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</si>
  <si>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</si>
  <si>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</si>
  <si>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</si>
  <si>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</si>
  <si>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</si>
  <si>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</si>
  <si>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</si>
  <si>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</si>
  <si>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</si>
  <si>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</si>
  <si>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</si>
  <si>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</si>
  <si>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</si>
  <si>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</si>
  <si>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</si>
  <si>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</si>
  <si>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</si>
  <si>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</si>
  <si>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</si>
  <si>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</si>
  <si>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</si>
  <si>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</si>
  <si>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</si>
  <si>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</si>
  <si>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</si>
  <si>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</si>
  <si>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</si>
  <si>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</si>
  <si>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</si>
  <si>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</si>
  <si>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</si>
  <si>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</si>
  <si>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</si>
  <si>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</si>
  <si>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</si>
  <si>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</si>
  <si>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</si>
  <si>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</si>
  <si>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</si>
  <si>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</si>
  <si>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</si>
  <si>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</si>
  <si>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</si>
  <si>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</si>
  <si>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</si>
  <si>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</si>
  <si>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</si>
  <si>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</si>
  <si>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</si>
  <si>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</si>
  <si>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</si>
  <si>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</si>
  <si>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</si>
  <si>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</si>
  <si>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</si>
  <si>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</si>
  <si>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</si>
  <si>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</si>
  <si>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</si>
  <si>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</si>
  <si>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</si>
  <si>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</si>
  <si>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</si>
  <si>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</si>
  <si>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</si>
  <si>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</si>
  <si>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</si>
  <si>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</si>
  <si>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</si>
  <si>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</si>
  <si>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</si>
  <si>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</si>
  <si>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</si>
  <si>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</si>
  <si>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</si>
  <si>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</si>
  <si>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</si>
  <si>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</si>
  <si>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</si>
  <si>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</si>
  <si>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</si>
  <si>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</si>
  <si>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</si>
  <si>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</si>
  <si>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</si>
  <si>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</si>
  <si>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</si>
  <si>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</si>
  <si>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</si>
  <si>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</si>
  <si>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</si>
  <si>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</si>
  <si>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</si>
  <si>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</si>
  <si>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</si>
  <si>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</si>
  <si>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</si>
  <si>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</si>
  <si>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</si>
  <si>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</si>
  <si>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</si>
  <si>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</si>
  <si>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</si>
  <si>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</si>
  <si>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</si>
  <si>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</si>
  <si>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</si>
  <si>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</si>
  <si>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</si>
  <si>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</si>
  <si>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</si>
  <si>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</si>
  <si>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</si>
  <si>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</si>
  <si>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</si>
  <si>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</si>
  <si>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</si>
  <si>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</si>
  <si>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</si>
  <si>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</si>
  <si>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</si>
  <si>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</si>
  <si>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</si>
  <si>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</si>
  <si>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</si>
  <si>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</si>
  <si>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</si>
  <si>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</si>
  <si>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</si>
  <si>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</si>
  <si>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</si>
  <si>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</si>
  <si>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</si>
  <si>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</si>
  <si>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</si>
  <si>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</si>
  <si>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</si>
  <si>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</si>
  <si>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</si>
  <si>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</si>
  <si>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</si>
  <si>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</si>
  <si>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</si>
  <si>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</si>
  <si>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</si>
  <si>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</si>
  <si>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</si>
  <si>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</si>
  <si>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</si>
  <si>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</si>
  <si>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</si>
  <si>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</si>
  <si>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</si>
  <si>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</si>
  <si>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</si>
  <si>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</si>
  <si>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</si>
  <si>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</si>
  <si>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</si>
  <si>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</si>
  <si>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</si>
  <si>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</si>
  <si>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</si>
  <si>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</si>
  <si>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</si>
  <si>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</si>
  <si>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</si>
  <si>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</si>
  <si>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</si>
  <si>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</si>
  <si>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</si>
  <si>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</si>
  <si>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</si>
  <si>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</si>
  <si>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</si>
  <si>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</si>
  <si>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</si>
  <si>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</si>
  <si>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</si>
  <si>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</si>
  <si>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</si>
  <si>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</si>
  <si>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</si>
  <si>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</si>
  <si>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</si>
  <si>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</si>
  <si>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</si>
  <si>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</si>
  <si>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</si>
  <si>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</si>
  <si>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</si>
  <si>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</si>
  <si>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</si>
  <si>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</si>
  <si>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</si>
  <si>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</si>
  <si>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</si>
  <si>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</si>
  <si>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</si>
  <si>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</si>
  <si>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</si>
  <si>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</si>
  <si>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</si>
  <si>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</si>
  <si>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</si>
  <si>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</si>
  <si>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</si>
  <si>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</si>
  <si>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</si>
  <si>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</si>
  <si>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</si>
  <si>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</si>
  <si>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</si>
  <si>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</si>
  <si>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</si>
  <si>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</si>
  <si>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</si>
  <si>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</si>
  <si>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</si>
  <si>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</si>
  <si>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</si>
  <si>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</si>
  <si>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</si>
  <si>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</si>
  <si>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</si>
  <si>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</si>
  <si>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</si>
  <si>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</si>
  <si>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</si>
  <si>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</si>
  <si>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</si>
  <si>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</si>
  <si>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</si>
  <si>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</si>
  <si>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</si>
  <si>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</si>
  <si>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</si>
  <si>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</si>
  <si>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</si>
  <si>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</si>
  <si>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</si>
  <si>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</si>
  <si>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</si>
  <si>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</si>
  <si>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</si>
  <si>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</si>
  <si>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</si>
  <si>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</si>
  <si>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</si>
  <si>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</si>
  <si>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</si>
  <si>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</si>
  <si>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</si>
  <si>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</si>
  <si>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</si>
  <si>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</si>
  <si>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</si>
  <si>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</si>
  <si>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</si>
  <si>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</si>
  <si>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</si>
  <si>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</si>
  <si>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</si>
  <si>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</si>
  <si>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</si>
  <si>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</si>
  <si>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</si>
  <si>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</si>
  <si>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</si>
  <si>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</si>
  <si>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</si>
  <si>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</si>
  <si>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</si>
  <si>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</si>
  <si>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</si>
  <si>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</si>
  <si>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</si>
  <si>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</si>
  <si>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</si>
  <si>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</si>
  <si>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</si>
  <si>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</si>
  <si>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</si>
  <si>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</si>
  <si>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</si>
  <si>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</si>
  <si>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</si>
  <si>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</si>
  <si>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</si>
  <si>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</si>
  <si>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</si>
  <si>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</si>
  <si>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</si>
  <si>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</si>
  <si>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</si>
  <si>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</si>
  <si>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</si>
  <si>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</si>
  <si>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</si>
  <si>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</si>
  <si>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</si>
  <si>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</si>
  <si>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</si>
  <si>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</si>
  <si>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</si>
  <si>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</si>
  <si>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</si>
  <si>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</si>
  <si>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</si>
  <si>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</si>
  <si>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</si>
  <si>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</si>
  <si>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</si>
  <si>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</si>
  <si>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</si>
  <si>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</si>
  <si>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</si>
  <si>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</si>
  <si>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</si>
  <si>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</si>
  <si>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</si>
  <si>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</si>
  <si>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</si>
  <si>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</si>
  <si>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</si>
  <si>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</si>
  <si>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</si>
  <si>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</si>
  <si>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</si>
  <si>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</si>
  <si>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</si>
  <si>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</si>
  <si>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</si>
  <si>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</si>
  <si>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</si>
  <si>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</si>
  <si>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</si>
  <si>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</si>
  <si>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</si>
  <si>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</si>
  <si>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</si>
  <si>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</si>
  <si>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</si>
  <si>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</si>
  <si>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</si>
  <si>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</si>
  <si>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</si>
  <si>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</si>
  <si>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</si>
  <si>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</si>
  <si>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</si>
  <si>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</si>
  <si>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</si>
  <si>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</si>
  <si>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</si>
  <si>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</si>
  <si>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</si>
  <si>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</si>
  <si>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</si>
  <si>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</si>
  <si>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</si>
  <si>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</si>
  <si>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</si>
  <si>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</si>
  <si>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</si>
  <si>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</si>
  <si>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</si>
  <si>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</si>
  <si>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</si>
  <si>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</si>
  <si>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</si>
  <si>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</si>
  <si>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</si>
  <si>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</si>
  <si>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</si>
  <si>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</si>
  <si>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</si>
  <si>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</si>
  <si>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</si>
  <si>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</si>
  <si>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</si>
  <si>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</si>
  <si>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</si>
  <si>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</si>
  <si>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</si>
  <si>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</si>
  <si>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</si>
  <si>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</si>
  <si>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</si>
  <si>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</si>
  <si>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</si>
  <si>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</si>
  <si>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</si>
  <si>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</si>
  <si>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</si>
  <si>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</si>
  <si>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</si>
  <si>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</si>
  <si>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</si>
  <si>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</si>
  <si>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</si>
  <si>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</si>
  <si>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</si>
  <si>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</si>
  <si>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</si>
  <si>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</si>
  <si>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</si>
  <si>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</si>
  <si>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</si>
  <si>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</si>
  <si>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</si>
  <si>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</si>
  <si>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</si>
  <si>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</si>
  <si>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</si>
  <si>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</si>
  <si>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</si>
  <si>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</si>
  <si>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</si>
  <si>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</si>
  <si>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</si>
  <si>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</si>
  <si>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</si>
  <si>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</si>
  <si>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</si>
  <si>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</si>
  <si>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</si>
  <si>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</si>
  <si>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</si>
  <si>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</si>
  <si>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</si>
  <si>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</si>
  <si>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</si>
  <si>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</si>
  <si>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</si>
  <si>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</si>
  <si>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</si>
  <si>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</si>
  <si>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</si>
  <si>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</si>
  <si>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</si>
  <si>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</si>
  <si>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</si>
  <si>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</si>
  <si>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</si>
  <si>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</si>
  <si>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</si>
  <si>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</si>
  <si>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</si>
  <si>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</si>
  <si>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</si>
  <si>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</si>
  <si>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</si>
  <si>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</si>
  <si>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</si>
  <si>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</si>
  <si>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</si>
  <si>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</si>
  <si>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</si>
  <si>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</si>
  <si>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</si>
  <si>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</si>
  <si>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</si>
  <si>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</si>
  <si>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</si>
  <si>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</si>
  <si>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</si>
  <si>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</si>
  <si>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</si>
  <si>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</si>
  <si>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</si>
  <si>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</si>
  <si>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</si>
  <si>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</si>
  <si>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</si>
  <si>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</si>
  <si>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</si>
  <si>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</si>
  <si>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</si>
  <si>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</si>
  <si>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</si>
  <si>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</si>
  <si>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</si>
  <si>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</si>
  <si>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</si>
  <si>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</si>
  <si>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</si>
  <si>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</si>
  <si>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</si>
  <si>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</si>
  <si>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</si>
  <si>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</si>
  <si>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</si>
  <si>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</si>
  <si>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</si>
  <si>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</si>
  <si>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</si>
  <si>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</si>
  <si>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</si>
  <si>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</si>
  <si>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</si>
  <si>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</si>
  <si>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</si>
  <si>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</si>
  <si>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</si>
  <si>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</si>
  <si>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</si>
  <si>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</si>
  <si>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</si>
  <si>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</si>
  <si>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</si>
  <si>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</si>
  <si>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</si>
  <si>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</si>
  <si>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</si>
  <si>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</si>
  <si>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</si>
  <si>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</si>
  <si>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</si>
  <si>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</si>
  <si>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</si>
  <si>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</si>
  <si>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</si>
  <si>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</si>
  <si>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</si>
  <si>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</si>
  <si>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</si>
  <si>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</si>
  <si>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</si>
  <si>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</si>
  <si>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</si>
  <si>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</si>
  <si>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</si>
  <si>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</si>
  <si>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</si>
  <si>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</si>
  <si>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</si>
  <si>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</si>
  <si>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</si>
  <si>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</si>
  <si>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</si>
  <si>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</si>
  <si>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</si>
  <si>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</si>
  <si>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</si>
  <si>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</si>
  <si>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</si>
  <si>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</si>
  <si>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</si>
  <si>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</si>
  <si>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</si>
  <si>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</si>
  <si>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</si>
  <si>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</si>
  <si>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</si>
  <si>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</si>
  <si>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</si>
  <si>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</si>
  <si>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</si>
  <si>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</si>
  <si>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</si>
  <si>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</si>
  <si>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</si>
  <si>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</si>
  <si>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</si>
  <si>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</si>
  <si>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</si>
  <si>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</si>
  <si>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</si>
  <si>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</si>
  <si>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</si>
  <si>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</si>
  <si>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</si>
  <si>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</si>
  <si>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</si>
  <si>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</si>
  <si>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</si>
  <si>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</si>
  <si>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</si>
  <si>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</si>
  <si>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</si>
  <si>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</si>
  <si>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</si>
  <si>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</si>
  <si>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</si>
  <si>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</si>
  <si>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</si>
  <si>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</si>
  <si>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</si>
  <si>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</si>
  <si>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</si>
  <si>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</si>
  <si>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</si>
  <si>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</si>
  <si>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</si>
  <si>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</si>
  <si>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</si>
  <si>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</si>
  <si>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</si>
  <si>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</si>
  <si>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</si>
  <si>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</si>
  <si>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</si>
  <si>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</si>
  <si>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</si>
  <si>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</si>
  <si>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</si>
  <si>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</si>
  <si>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</si>
  <si>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</si>
  <si>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</si>
  <si>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</si>
  <si>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</si>
  <si>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</si>
  <si>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</si>
  <si>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</si>
  <si>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</si>
  <si>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</si>
  <si>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</si>
  <si>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</si>
  <si>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</si>
  <si>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</si>
  <si>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</si>
  <si>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</si>
  <si>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</si>
  <si>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</si>
  <si>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</si>
  <si>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</si>
  <si>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</si>
  <si>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</si>
  <si>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</si>
  <si>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</si>
  <si>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</si>
  <si>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</si>
  <si>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</si>
  <si>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</si>
  <si>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</si>
  <si>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</si>
  <si>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</si>
  <si>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</si>
  <si>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</si>
  <si>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</si>
  <si>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</si>
  <si>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</si>
  <si>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</si>
  <si>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</si>
  <si>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</si>
  <si>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</si>
  <si>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</si>
  <si>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</si>
  <si>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</si>
  <si>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</si>
  <si>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</si>
  <si>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</si>
  <si>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</si>
  <si>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</si>
  <si>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</si>
  <si>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</si>
  <si>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</si>
  <si>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</si>
  <si>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</si>
  <si>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</si>
  <si>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</si>
  <si>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</si>
  <si>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</si>
  <si>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</si>
  <si>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</si>
  <si>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</si>
  <si>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</si>
  <si>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</si>
  <si>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</si>
  <si>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</si>
  <si>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</si>
  <si>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</si>
  <si>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</si>
  <si>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</si>
  <si>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</si>
  <si>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</si>
  <si>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</si>
  <si>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</si>
  <si>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</si>
  <si>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</si>
  <si>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</si>
  <si>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</si>
  <si>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</si>
  <si>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</si>
  <si>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</si>
  <si>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</si>
  <si>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</si>
  <si>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</si>
  <si>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</si>
  <si>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</si>
  <si>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</si>
  <si>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</si>
  <si>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</si>
  <si>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</si>
  <si>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</si>
  <si>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</si>
  <si>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</si>
  <si>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</si>
  <si>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</si>
  <si>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</si>
  <si>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</si>
  <si>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</si>
  <si>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</si>
  <si>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</si>
  <si>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</si>
  <si>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</si>
  <si>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</si>
  <si>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</si>
  <si>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</si>
  <si>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</si>
  <si>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</si>
  <si>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</si>
  <si>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</si>
  <si>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</si>
  <si>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</si>
  <si>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</si>
  <si>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</si>
  <si>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</si>
  <si>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</si>
  <si>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</si>
  <si>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</si>
  <si>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</si>
  <si>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</si>
  <si>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</si>
  <si>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</si>
  <si>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</si>
  <si>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</si>
  <si>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</si>
  <si>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</si>
  <si>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</si>
  <si>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</si>
  <si>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</si>
  <si>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</si>
  <si>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</si>
  <si>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</si>
  <si>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</si>
  <si>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</si>
  <si>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</si>
  <si>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</si>
  <si>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</si>
  <si>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</si>
  <si>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</si>
  <si>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</si>
  <si>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</si>
  <si>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</si>
  <si>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</si>
  <si>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</si>
  <si>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</si>
  <si>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</si>
  <si>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</si>
  <si>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</si>
  <si>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</si>
  <si>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</si>
  <si>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</si>
  <si>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</si>
  <si>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</si>
  <si>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</si>
  <si>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</si>
  <si>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</si>
  <si>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</si>
  <si>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</si>
  <si>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</si>
  <si>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</si>
  <si>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</si>
  <si>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</si>
  <si>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</si>
  <si>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</si>
  <si>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</si>
  <si>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</si>
  <si>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</si>
  <si>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</si>
  <si>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</si>
  <si>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</si>
  <si>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</si>
  <si>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</si>
  <si>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</si>
  <si>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</si>
  <si>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</si>
  <si>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</si>
  <si>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</si>
  <si>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</si>
  <si>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</si>
  <si>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</si>
  <si>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</si>
  <si>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</si>
  <si>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</si>
  <si>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</si>
  <si>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</si>
  <si>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</si>
  <si>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</si>
  <si>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</si>
  <si>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</si>
  <si>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</si>
  <si>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</si>
  <si>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</si>
  <si>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</si>
  <si>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</si>
  <si>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</si>
  <si>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</si>
  <si>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</si>
  <si>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</si>
  <si>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</si>
  <si>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</si>
  <si>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</si>
  <si>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</si>
  <si>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</si>
  <si>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</si>
  <si>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</si>
  <si>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</si>
  <si>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</si>
  <si>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</si>
  <si>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</si>
  <si>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</si>
  <si>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</si>
  <si>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</si>
  <si>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</si>
  <si>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</si>
  <si>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</si>
  <si>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</si>
  <si>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</si>
  <si>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</si>
  <si>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</si>
  <si>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</si>
  <si>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</si>
  <si>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</si>
  <si>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</si>
  <si>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</si>
  <si>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</si>
  <si>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</si>
  <si>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</si>
  <si>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</si>
  <si>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</si>
  <si>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</si>
  <si>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</si>
  <si>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</si>
  <si>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</si>
  <si>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</si>
  <si>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</si>
  <si>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</si>
  <si>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</si>
  <si>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</si>
  <si>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</si>
  <si>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</si>
  <si>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</si>
  <si>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</si>
  <si>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</si>
  <si>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</si>
  <si>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</si>
  <si>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</si>
  <si>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</si>
  <si>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</si>
  <si>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</si>
  <si>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</si>
  <si>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</si>
  <si>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</si>
  <si>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</si>
  <si>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</si>
  <si>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</si>
  <si>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</si>
  <si>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</si>
  <si>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</si>
  <si>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</si>
  <si>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</si>
  <si>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</si>
  <si>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</si>
  <si>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</si>
  <si>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</si>
  <si>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</si>
  <si>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</si>
  <si>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</si>
  <si>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</si>
  <si>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</si>
  <si>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</si>
  <si>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</si>
  <si>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</si>
  <si>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</si>
  <si>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</si>
  <si>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</si>
  <si>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</si>
  <si>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</si>
  <si>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</si>
  <si>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</si>
  <si>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</si>
  <si>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</si>
  <si>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</si>
  <si>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</si>
  <si>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</si>
  <si>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</si>
  <si>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</si>
  <si>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</si>
  <si>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</si>
  <si>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</si>
  <si>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</si>
  <si>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</si>
  <si>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</si>
  <si>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</si>
  <si>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</si>
  <si>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</si>
  <si>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</si>
  <si>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</si>
  <si>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Parent category</t>
  </si>
  <si>
    <t>(All)</t>
  </si>
  <si>
    <t>Count of outcome</t>
  </si>
  <si>
    <t>Column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</si>
  <si>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</si>
  <si>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</si>
  <si>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</si>
  <si>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</si>
  <si>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</si>
  <si>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</si>
  <si>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</si>
  <si>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</si>
  <si>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</si>
  <si>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</si>
  <si>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</si>
  <si>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</si>
  <si>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</si>
  <si>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</si>
  <si>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</si>
  <si>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</si>
  <si>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</si>
  <si>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</si>
  <si>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</si>
  <si>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</si>
  <si>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</si>
  <si>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</si>
  <si>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</si>
  <si>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</si>
  <si>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</si>
  <si>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</si>
  <si>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</si>
  <si>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</si>
  <si>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</si>
  <si>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</si>
  <si>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</si>
  <si>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</si>
  <si>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</si>
  <si>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</si>
  <si>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</si>
  <si>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</si>
  <si>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</si>
  <si>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</si>
  <si>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</si>
  <si>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</si>
  <si>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</si>
  <si>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</si>
  <si>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</si>
  <si>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</si>
  <si>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</si>
  <si>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</si>
  <si>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</si>
  <si>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</si>
  <si>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</si>
  <si>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Greater than or equal to 50000</t>
  </si>
  <si>
    <t>45000 to 49999</t>
  </si>
  <si>
    <t>40000 to 44999</t>
  </si>
  <si>
    <t>35000 to 39999</t>
  </si>
  <si>
    <t>30000 to 34999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</si>
  <si>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</si>
  <si>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</si>
  <si>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</si>
  <si>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</si>
  <si>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</si>
  <si>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</si>
  <si>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</si>
  <si>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</si>
  <si>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</si>
  <si>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</si>
  <si>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 Projects</t>
  </si>
  <si>
    <t>Number Canceled</t>
  </si>
  <si>
    <t>Number Failed</t>
  </si>
  <si>
    <t>Number Successful</t>
  </si>
  <si>
    <t>Goal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</si>
  <si>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</si>
  <si>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</si>
  <si>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</si>
  <si>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</si>
  <si>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</si>
  <si>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</si>
  <si>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</si>
  <si>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</si>
  <si>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</si>
  <si>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</si>
  <si>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</si>
  <si>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</si>
  <si>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</si>
  <si>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</si>
  <si>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</si>
  <si>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</si>
  <si>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</si>
  <si>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</si>
  <si>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</si>
  <si>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</si>
  <si>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</si>
  <si>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</si>
  <si>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</si>
  <si>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</si>
  <si>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</si>
  <si>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</si>
  <si>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</si>
  <si>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</si>
  <si>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</si>
  <si>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</si>
  <si>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</si>
  <si>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</si>
  <si>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</si>
  <si>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</si>
  <si>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</si>
  <si>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</si>
  <si>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</si>
  <si>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</si>
  <si>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</si>
  <si>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</si>
  <si>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</si>
  <si>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</si>
  <si>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</si>
  <si>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</si>
  <si>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</si>
  <si>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</si>
  <si>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</si>
  <si>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</si>
  <si>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</si>
  <si>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</si>
  <si>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</si>
  <si>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</si>
  <si>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</si>
  <si>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</si>
  <si>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</si>
  <si>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</si>
  <si>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</si>
  <si>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</si>
  <si>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</si>
  <si>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</si>
  <si>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</si>
  <si>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</si>
  <si>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</si>
  <si>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</si>
  <si>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</si>
  <si>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</si>
  <si>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</si>
  <si>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</si>
  <si>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</si>
  <si>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</si>
  <si>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</si>
  <si>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</si>
  <si>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</si>
  <si>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</si>
  <si>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</si>
  <si>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</si>
  <si>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</si>
  <si>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</si>
  <si>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</si>
  <si>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</si>
  <si>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</si>
  <si>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</si>
  <si>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</si>
  <si>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</si>
  <si>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</si>
  <si>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</si>
  <si>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</si>
  <si>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</si>
  <si>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</si>
  <si>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</si>
  <si>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</si>
  <si>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</si>
  <si>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</si>
  <si>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</si>
  <si>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</si>
  <si>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</si>
  <si>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</si>
  <si>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</si>
  <si>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</si>
  <si>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</si>
  <si>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</si>
  <si>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</si>
  <si>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</si>
  <si>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</si>
  <si>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</si>
  <si>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</si>
  <si>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</si>
  <si>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</si>
  <si>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</si>
  <si>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</si>
  <si>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</si>
  <si>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</si>
  <si>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</si>
  <si>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</si>
  <si>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</si>
  <si>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</si>
  <si>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</si>
  <si>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</si>
  <si>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</si>
  <si>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</si>
  <si>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</si>
  <si>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</si>
  <si>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</si>
  <si>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</si>
  <si>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</si>
  <si>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</si>
  <si>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</si>
  <si>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</si>
  <si>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</si>
  <si>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</si>
  <si>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</si>
  <si>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</si>
  <si>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</si>
  <si>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</si>
  <si>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</si>
  <si>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</si>
  <si>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</si>
  <si>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</si>
  <si>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</si>
  <si>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</si>
  <si>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</si>
  <si>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</si>
  <si>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</si>
  <si>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</si>
  <si>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</si>
  <si>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</si>
  <si>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</si>
  <si>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</si>
  <si>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</si>
  <si>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</si>
  <si>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</si>
  <si>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</si>
  <si>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</si>
  <si>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</si>
  <si>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</si>
  <si>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</si>
  <si>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</si>
  <si>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</si>
  <si>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</si>
  <si>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</si>
  <si>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</si>
  <si>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</si>
  <si>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</si>
  <si>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</si>
  <si>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</si>
  <si>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</si>
  <si>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</si>
  <si>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</si>
  <si>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</si>
  <si>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</si>
  <si>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</si>
  <si>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</si>
  <si>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</si>
  <si>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</si>
  <si>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</si>
  <si>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</si>
  <si>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</si>
  <si>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</si>
  <si>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</si>
  <si>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</si>
  <si>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</si>
  <si>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</si>
  <si>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</si>
  <si>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</si>
  <si>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</si>
  <si>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</si>
  <si>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</si>
  <si>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</si>
  <si>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</si>
  <si>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</si>
  <si>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</si>
  <si>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</si>
  <si>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</si>
  <si>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</si>
  <si>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</si>
  <si>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</si>
  <si>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</si>
  <si>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</si>
  <si>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</si>
  <si>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</si>
  <si>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</si>
  <si>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</si>
  <si>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</si>
  <si>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</si>
  <si>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</si>
  <si>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</si>
  <si>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</si>
  <si>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</si>
  <si>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</si>
  <si>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</si>
  <si>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</si>
  <si>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</si>
  <si>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</si>
  <si>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</si>
  <si>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</si>
  <si>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</si>
  <si>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</si>
  <si>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</si>
  <si>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</si>
  <si>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</si>
  <si>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</si>
  <si>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</si>
  <si>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</si>
  <si>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</si>
  <si>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</si>
  <si>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</si>
  <si>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</si>
  <si>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</si>
  <si>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</si>
  <si>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</si>
  <si>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</si>
  <si>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</si>
  <si>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</si>
  <si>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</si>
  <si>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</si>
  <si>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</si>
  <si>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</si>
  <si>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</si>
  <si>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</si>
  <si>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</si>
  <si>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</si>
  <si>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</si>
  <si>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</si>
  <si>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</si>
  <si>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</si>
  <si>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</si>
  <si>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</si>
  <si>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</si>
  <si>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</si>
  <si>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</si>
  <si>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</si>
  <si>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</si>
  <si>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</si>
  <si>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</si>
  <si>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</si>
  <si>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</si>
  <si>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</si>
  <si>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</si>
  <si>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</si>
  <si>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</si>
  <si>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</si>
  <si>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</si>
  <si>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</si>
  <si>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</si>
  <si>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</si>
  <si>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</si>
  <si>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</si>
  <si>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</si>
  <si>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</si>
  <si>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</si>
  <si>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</si>
  <si>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</si>
  <si>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</si>
  <si>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</si>
  <si>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</si>
  <si>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</si>
  <si>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</si>
  <si>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</si>
  <si>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</si>
  <si>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</si>
  <si>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</si>
  <si>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</si>
  <si>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</si>
  <si>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</si>
  <si>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</si>
  <si>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</si>
  <si>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</si>
  <si>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</si>
  <si>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</si>
  <si>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</si>
  <si>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</si>
  <si>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</si>
  <si>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</si>
  <si>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</si>
  <si>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</si>
  <si>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</si>
  <si>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</si>
  <si>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</si>
  <si>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</si>
  <si>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</si>
  <si>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</si>
  <si>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</si>
  <si>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</si>
  <si>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</si>
  <si>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</si>
  <si>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</si>
  <si>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</si>
  <si>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</si>
  <si>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</si>
  <si>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</si>
  <si>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</si>
  <si>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</si>
  <si>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</si>
  <si>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</si>
  <si>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</si>
  <si>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</si>
  <si>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</si>
  <si>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</si>
  <si>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</si>
  <si>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</si>
  <si>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</si>
  <si>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</si>
  <si>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</si>
  <si>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</si>
  <si>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</si>
  <si>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</si>
  <si>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</si>
  <si>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</si>
  <si>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</si>
  <si>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</si>
  <si>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</si>
  <si>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</si>
  <si>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</si>
  <si>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</si>
  <si>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</si>
  <si>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</si>
  <si>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</si>
  <si>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</si>
  <si>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</si>
  <si>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</si>
  <si>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</si>
  <si>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</si>
  <si>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</si>
  <si>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</si>
  <si>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</si>
  <si>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</si>
  <si>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</si>
  <si>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</si>
  <si>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</si>
  <si>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</si>
  <si>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</si>
  <si>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</si>
  <si>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</si>
  <si>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</si>
  <si>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</si>
  <si>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</si>
  <si>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</si>
  <si>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</si>
  <si>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</si>
  <si>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</si>
  <si>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</si>
  <si>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</si>
  <si>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</si>
  <si>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</si>
  <si>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</si>
  <si>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</si>
  <si>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</si>
  <si>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</si>
  <si>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</si>
  <si>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</si>
  <si>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</si>
  <si>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</si>
  <si>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</si>
  <si>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</si>
  <si>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</si>
  <si>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</si>
  <si>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</si>
  <si>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</si>
  <si>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</si>
  <si>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</si>
  <si>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</si>
  <si>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</si>
  <si>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</si>
  <si>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</si>
  <si>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</si>
  <si>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</si>
  <si>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</si>
  <si>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</si>
  <si>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</si>
  <si>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</si>
  <si>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</si>
  <si>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</si>
  <si>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</si>
  <si>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</si>
  <si>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</si>
  <si>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</si>
  <si>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</si>
  <si>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</si>
  <si>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</si>
  <si>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</si>
  <si>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</si>
  <si>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</si>
  <si>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</si>
  <si>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</si>
  <si>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</si>
  <si>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</si>
  <si>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</si>
  <si>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</si>
  <si>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</si>
  <si>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</si>
  <si>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</si>
  <si>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</si>
  <si>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</si>
  <si>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</si>
  <si>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</si>
  <si>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</si>
  <si>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</si>
  <si>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</si>
  <si>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</si>
  <si>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</si>
  <si>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</si>
  <si>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</si>
  <si>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</si>
  <si>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</si>
  <si>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</si>
  <si>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</si>
  <si>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</si>
  <si>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</si>
  <si>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</si>
  <si>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</si>
  <si>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</si>
  <si>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</si>
  <si>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</si>
  <si>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</si>
  <si>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</si>
  <si>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</si>
  <si>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</si>
  <si>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</si>
  <si>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</si>
  <si>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</si>
  <si>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</si>
  <si>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</si>
  <si>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</si>
  <si>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</si>
  <si>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</si>
  <si>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</si>
  <si>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</si>
  <si>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</si>
  <si>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</si>
  <si>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</si>
  <si>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</si>
  <si>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</si>
  <si>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</si>
  <si>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</si>
  <si>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</si>
  <si>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</si>
  <si>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</si>
  <si>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</si>
  <si>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</si>
  <si>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</si>
  <si>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</si>
  <si>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</si>
  <si>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</si>
  <si>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</si>
  <si>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</si>
  <si>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</si>
  <si>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</si>
  <si>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</si>
  <si>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</si>
  <si>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</si>
  <si>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</si>
  <si>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</si>
  <si>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</si>
  <si>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</si>
  <si>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</si>
  <si>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</si>
  <si>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</si>
  <si>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</si>
  <si>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</si>
  <si>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</si>
  <si>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</si>
  <si>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</si>
  <si>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</si>
  <si>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</si>
  <si>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</si>
  <si>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</si>
  <si>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</si>
  <si>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</si>
  <si>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</si>
  <si>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</si>
  <si>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</si>
  <si>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</si>
  <si>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</si>
  <si>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</si>
  <si>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</si>
  <si>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</si>
  <si>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</si>
  <si>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</si>
  <si>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</si>
  <si>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</si>
  <si>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</si>
  <si>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</si>
  <si>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</si>
  <si>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</si>
  <si>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</si>
  <si>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</si>
  <si>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</si>
  <si>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</si>
  <si>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</si>
  <si>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</si>
  <si>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</si>
  <si>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</si>
  <si>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</si>
  <si>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</si>
  <si>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</si>
  <si>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</si>
  <si>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</si>
  <si>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</si>
  <si>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</si>
  <si>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</si>
  <si>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</si>
  <si>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</si>
  <si>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</si>
  <si>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</si>
  <si>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</si>
  <si>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</si>
  <si>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</si>
  <si>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</si>
  <si>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</si>
  <si>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</si>
  <si>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</si>
  <si>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</si>
  <si>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</si>
  <si>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</si>
  <si>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</si>
  <si>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</si>
  <si>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</si>
  <si>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</si>
  <si>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</si>
  <si>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</si>
  <si>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</si>
  <si>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</si>
  <si>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</si>
  <si>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</si>
  <si>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</si>
  <si>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</si>
  <si>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</si>
  <si>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</si>
  <si>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</si>
  <si>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</si>
  <si>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</si>
  <si>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</si>
  <si>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</si>
  <si>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</si>
  <si>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</si>
  <si>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</si>
  <si>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</si>
  <si>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</si>
  <si>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</si>
  <si>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</si>
  <si>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</si>
  <si>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</si>
  <si>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</si>
  <si>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</si>
  <si>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</si>
  <si>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</si>
  <si>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</si>
  <si>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</si>
  <si>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</si>
  <si>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</si>
  <si>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</si>
  <si>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</si>
  <si>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</si>
  <si>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</si>
  <si>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</si>
  <si>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</si>
  <si>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</si>
  <si>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</si>
  <si>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</si>
  <si>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</si>
  <si>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</si>
  <si>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</si>
  <si>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</si>
  <si>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</si>
  <si>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</si>
  <si>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</si>
  <si>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</si>
  <si>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</si>
  <si>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</si>
  <si>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</si>
  <si>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</si>
  <si>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</si>
  <si>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</si>
  <si>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</si>
  <si>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</si>
  <si>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</si>
  <si>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</si>
  <si>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</si>
  <si>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</si>
  <si>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</si>
  <si>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</si>
  <si>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</si>
  <si>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</si>
  <si>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</si>
  <si>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</si>
  <si>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</si>
  <si>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</si>
  <si>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</si>
  <si>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</si>
  <si>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</si>
  <si>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</si>
  <si>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</si>
  <si>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</si>
  <si>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</si>
  <si>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</si>
  <si>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</si>
  <si>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</si>
  <si>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</si>
  <si>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</si>
  <si>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</si>
  <si>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</si>
  <si>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</si>
  <si>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</si>
  <si>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</si>
  <si>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</si>
  <si>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</si>
  <si>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</si>
  <si>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</si>
  <si>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</si>
  <si>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</si>
  <si>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</si>
  <si>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</si>
  <si>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</si>
  <si>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</si>
  <si>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</si>
  <si>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</si>
  <si>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</si>
  <si>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</si>
  <si>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</si>
  <si>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</si>
  <si>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</si>
  <si>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</si>
  <si>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</si>
  <si>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</si>
  <si>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</si>
  <si>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</si>
  <si>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</si>
  <si>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</si>
  <si>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</si>
  <si>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</si>
  <si>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</si>
  <si>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</si>
  <si>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</si>
  <si>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</si>
  <si>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</si>
  <si>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</si>
  <si>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</si>
  <si>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</si>
  <si>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</si>
  <si>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</si>
  <si>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</si>
  <si>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</si>
  <si>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</si>
  <si>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</si>
  <si>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</si>
  <si>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</si>
  <si>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</si>
  <si>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</si>
  <si>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</si>
  <si>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</si>
  <si>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</si>
  <si>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</si>
  <si>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</si>
  <si>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</si>
  <si>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</si>
  <si>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</si>
  <si>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</si>
  <si>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</si>
  <si>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</si>
  <si>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</si>
  <si>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</si>
  <si>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</si>
  <si>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</si>
  <si>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</si>
  <si>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</si>
  <si>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</si>
  <si>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</si>
  <si>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</si>
  <si>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</si>
  <si>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</si>
  <si>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</si>
  <si>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</si>
  <si>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</si>
  <si>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</si>
  <si>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</si>
  <si>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</si>
  <si>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</si>
  <si>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</si>
  <si>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</si>
  <si>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</si>
  <si>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</si>
  <si>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</si>
  <si>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</si>
  <si>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</si>
  <si>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</si>
  <si>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</si>
  <si>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</si>
  <si>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</si>
  <si>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</si>
  <si>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</si>
  <si>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</si>
  <si>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</si>
  <si>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</si>
  <si>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</si>
  <si>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</si>
  <si>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</si>
  <si>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</si>
  <si>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</si>
  <si>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</si>
  <si>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</si>
  <si>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</si>
  <si>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</si>
  <si>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</si>
  <si>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</si>
  <si>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</si>
  <si>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</si>
  <si>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</si>
  <si>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</si>
  <si>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</si>
  <si>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</si>
  <si>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</si>
  <si>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</si>
  <si>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</si>
  <si>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</si>
  <si>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</si>
  <si>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</si>
  <si>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</si>
  <si>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</si>
  <si>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</si>
  <si>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</si>
  <si>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</si>
  <si>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</si>
  <si>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</si>
  <si>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</si>
  <si>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</si>
  <si>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</si>
  <si>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</si>
  <si>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</si>
  <si>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</si>
  <si>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</si>
  <si>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</si>
  <si>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</si>
  <si>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</si>
  <si>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</si>
  <si>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</si>
  <si>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</si>
  <si>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</si>
  <si>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</si>
  <si>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</si>
  <si>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</si>
  <si>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</si>
  <si>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</si>
  <si>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</si>
  <si>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</si>
  <si>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</si>
  <si>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</si>
  <si>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</si>
  <si>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</si>
  <si>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</si>
  <si>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</si>
  <si>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</si>
  <si>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</si>
  <si>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</si>
  <si>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</si>
  <si>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</si>
  <si>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</si>
  <si>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</si>
  <si>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</si>
  <si>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</si>
  <si>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</si>
  <si>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</si>
  <si>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</si>
  <si>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</si>
  <si>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</si>
  <si>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</si>
  <si>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</si>
  <si>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</si>
  <si>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</si>
  <si>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</si>
  <si>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</si>
  <si>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</si>
  <si>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</si>
  <si>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</si>
  <si>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</si>
  <si>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</si>
  <si>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</si>
  <si>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</si>
  <si>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</si>
  <si>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</si>
  <si>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</si>
  <si>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</si>
  <si>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</si>
  <si>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</si>
  <si>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</si>
  <si>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</si>
  <si>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</si>
  <si>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</si>
  <si>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</si>
  <si>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</si>
  <si>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</si>
  <si>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</si>
  <si>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</si>
  <si>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</si>
  <si>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</si>
  <si>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</si>
  <si>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</si>
  <si>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</si>
  <si>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</si>
  <si>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</si>
  <si>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</si>
  <si>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</si>
  <si>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</si>
  <si>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</si>
  <si>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</si>
  <si>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</si>
  <si>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</si>
  <si>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</si>
  <si>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</si>
  <si>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</si>
  <si>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</si>
  <si>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</si>
  <si>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</si>
  <si>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</si>
  <si>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</si>
  <si>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</si>
  <si>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</si>
  <si>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</si>
  <si>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</si>
  <si>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</si>
  <si>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</si>
  <si>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</si>
  <si>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</si>
  <si>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</si>
  <si>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</si>
  <si>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</si>
  <si>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</si>
  <si>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</si>
  <si>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</si>
  <si>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</si>
  <si>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</si>
  <si>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</si>
  <si>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</si>
  <si>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</si>
  <si>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</si>
  <si>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</si>
  <si>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</si>
  <si>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</si>
  <si>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</si>
  <si>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</si>
  <si>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</si>
  <si>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</si>
  <si>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</si>
  <si>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</si>
  <si>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</si>
  <si>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</si>
  <si>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</si>
  <si>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</si>
  <si>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</si>
  <si>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</si>
  <si>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</si>
  <si>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</si>
  <si>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</si>
  <si>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</si>
  <si>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</si>
  <si>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</si>
  <si>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</si>
  <si>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</si>
  <si>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</si>
  <si>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</si>
  <si>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</si>
  <si>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</si>
  <si>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</si>
  <si>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</si>
  <si>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</si>
  <si>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</si>
  <si>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</si>
  <si>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</si>
  <si>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</si>
  <si>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</si>
  <si>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</si>
  <si>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</si>
  <si>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</si>
  <si>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</si>
  <si>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</si>
  <si>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</si>
  <si>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</si>
  <si>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</si>
  <si>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</si>
  <si>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</si>
  <si>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</si>
  <si>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</si>
  <si>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</si>
  <si>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</si>
  <si>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</si>
  <si>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</si>
  <si>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</si>
  <si>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</si>
  <si>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</si>
  <si>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</si>
  <si>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</si>
  <si>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</si>
  <si>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</si>
  <si>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</si>
  <si>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</si>
  <si>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</si>
  <si>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</si>
  <si>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</si>
  <si>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</si>
  <si>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</si>
  <si>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</si>
  <si>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</si>
  <si>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</si>
  <si>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</si>
  <si>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</si>
  <si>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</si>
  <si>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</si>
  <si>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</si>
  <si>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</si>
  <si>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</si>
  <si>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</si>
  <si>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</si>
  <si>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</si>
  <si>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</si>
  <si>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</si>
  <si>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</si>
  <si>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</si>
  <si>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</si>
  <si>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</si>
  <si>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</si>
  <si>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</si>
  <si>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</si>
  <si>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</si>
  <si>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</si>
  <si>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</si>
  <si>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</si>
  <si>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</si>
  <si>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</si>
  <si>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</si>
  <si>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</si>
  <si>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</si>
  <si>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</si>
  <si>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</si>
  <si>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</si>
  <si>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</si>
  <si>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</si>
  <si>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</si>
  <si>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</si>
  <si>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</si>
  <si>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</si>
  <si>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</si>
  <si>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</si>
  <si>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</si>
  <si>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</si>
  <si>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</si>
  <si>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</si>
  <si>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</si>
  <si>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</si>
  <si>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</si>
  <si>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</si>
  <si>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</si>
  <si>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</si>
  <si>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</si>
  <si>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</si>
  <si>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</si>
  <si>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</si>
  <si>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</si>
  <si>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</si>
  <si>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</si>
  <si>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</si>
  <si>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</si>
  <si>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</si>
  <si>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</si>
  <si>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</si>
  <si>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</si>
  <si>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</si>
  <si>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</si>
  <si>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</si>
  <si>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</si>
  <si>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</si>
  <si>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</si>
  <si>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</si>
  <si>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</si>
  <si>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</si>
  <si>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</si>
  <si>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</si>
  <si>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</si>
  <si>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</si>
  <si>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</si>
  <si>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</si>
  <si>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</si>
  <si>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</si>
  <si>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</si>
  <si>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</si>
  <si>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</si>
  <si>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</si>
  <si>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</si>
  <si>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</si>
  <si>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</si>
  <si>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</si>
  <si>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</si>
  <si>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</si>
  <si>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</si>
  <si>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</si>
  <si>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</si>
  <si>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</si>
  <si>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</si>
  <si>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</si>
  <si>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</si>
  <si>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</si>
  <si>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</si>
  <si>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</si>
  <si>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</si>
  <si>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</si>
  <si>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</si>
  <si>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</si>
  <si>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</si>
  <si>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</si>
  <si>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</si>
  <si>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</si>
  <si>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</si>
  <si>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</si>
  <si>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</si>
  <si>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</si>
  <si>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</si>
  <si>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</si>
  <si>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</si>
  <si>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</si>
  <si>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</si>
  <si>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</si>
  <si>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</si>
  <si>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</si>
  <si>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</si>
  <si>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</si>
  <si>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</si>
  <si>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</si>
  <si>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</si>
  <si>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</si>
  <si>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</si>
  <si>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</si>
  <si>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</si>
  <si>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</si>
  <si>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</si>
  <si>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</si>
  <si>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</si>
  <si>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</si>
  <si>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</si>
  <si>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</si>
  <si>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</si>
  <si>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</si>
  <si>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</si>
  <si>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</si>
  <si>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</si>
  <si>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</si>
  <si>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</si>
  <si>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</si>
  <si>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</si>
  <si>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</si>
  <si>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</si>
  <si>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</si>
  <si>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</si>
  <si>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</si>
  <si>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</si>
  <si>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</si>
  <si>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</si>
  <si>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</si>
  <si>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</si>
  <si>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</si>
  <si>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</si>
  <si>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</si>
  <si>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</si>
  <si>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</si>
  <si>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</si>
  <si>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</si>
  <si>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</si>
  <si>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</si>
  <si>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</si>
  <si>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</si>
  <si>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</si>
  <si>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</si>
  <si>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</si>
  <si>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</si>
  <si>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</si>
  <si>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</si>
  <si>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</si>
  <si>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</si>
  <si>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</si>
  <si>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</si>
  <si>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</si>
  <si>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</si>
  <si>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</si>
  <si>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</si>
  <si>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</si>
  <si>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</si>
  <si>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</si>
  <si>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</si>
  <si>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</si>
  <si>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</si>
  <si>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</si>
  <si>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</si>
  <si>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</si>
  <si>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</si>
  <si>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</si>
  <si>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</si>
  <si>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</si>
  <si>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</si>
  <si>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</si>
  <si>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</si>
  <si>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</si>
  <si>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</si>
  <si>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</si>
  <si>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</si>
  <si>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</si>
  <si>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</si>
  <si>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</si>
  <si>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</si>
  <si>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</si>
  <si>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</si>
  <si>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</si>
  <si>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</si>
  <si>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</si>
  <si>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</si>
  <si>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</si>
  <si>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</si>
  <si>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</si>
  <si>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</si>
  <si>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</si>
  <si>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</si>
  <si>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</si>
  <si>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</si>
  <si>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</si>
  <si>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</si>
  <si>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</si>
  <si>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</si>
  <si>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</si>
  <si>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</si>
  <si>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</si>
  <si>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</si>
  <si>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</si>
  <si>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</si>
  <si>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</si>
  <si>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</si>
  <si>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</si>
  <si>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</si>
  <si>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</si>
  <si>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</si>
  <si>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</si>
  <si>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</si>
  <si>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</si>
  <si>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</si>
  <si>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</si>
  <si>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</si>
  <si>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</si>
  <si>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</si>
  <si>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</si>
  <si>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</si>
  <si>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</si>
  <si>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</si>
  <si>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</si>
  <si>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</si>
  <si>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</si>
  <si>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</si>
  <si>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</si>
  <si>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</si>
  <si>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</si>
  <si>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</si>
  <si>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</si>
  <si>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</si>
  <si>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</si>
  <si>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</si>
  <si>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</si>
  <si>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</si>
  <si>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</si>
  <si>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</si>
  <si>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</si>
  <si>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</si>
  <si>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</si>
  <si>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</si>
  <si>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</si>
  <si>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</si>
  <si>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</si>
  <si>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</si>
  <si>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</si>
  <si>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</si>
  <si>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</si>
  <si>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</si>
  <si>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</si>
  <si>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</si>
  <si>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</si>
  <si>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</si>
  <si>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</si>
  <si>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</si>
  <si>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</si>
  <si>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</si>
  <si>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</si>
  <si>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</si>
  <si>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</si>
  <si>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</si>
  <si>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</si>
  <si>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</si>
  <si>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</si>
  <si>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</si>
  <si>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</si>
  <si>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</si>
  <si>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</si>
  <si>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</si>
  <si>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</si>
  <si>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</si>
  <si>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</si>
  <si>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</si>
  <si>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</si>
  <si>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</si>
  <si>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</si>
  <si>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</si>
  <si>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</si>
  <si>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</si>
  <si>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</si>
  <si>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</si>
  <si>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</si>
  <si>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</si>
  <si>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</si>
  <si>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</si>
  <si>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</si>
  <si>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</si>
  <si>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</si>
  <si>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</si>
  <si>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</si>
  <si>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</si>
  <si>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</si>
  <si>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</si>
  <si>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</si>
  <si>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</si>
  <si>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</si>
  <si>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</si>
  <si>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</si>
  <si>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</si>
  <si>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</si>
  <si>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</si>
  <si>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</si>
  <si>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</si>
  <si>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</si>
  <si>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</si>
  <si>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</si>
  <si>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</si>
  <si>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</si>
  <si>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</si>
  <si>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</si>
  <si>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</si>
  <si>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</si>
  <si>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</si>
  <si>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</si>
  <si>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</si>
  <si>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</si>
  <si>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</si>
  <si>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</si>
  <si>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</si>
  <si>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</si>
  <si>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</si>
  <si>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</si>
  <si>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</si>
  <si>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</si>
  <si>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</si>
  <si>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</si>
  <si>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</si>
  <si>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</si>
  <si>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</si>
  <si>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</si>
  <si>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</si>
  <si>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</si>
  <si>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</si>
  <si>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</si>
  <si>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</si>
  <si>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</si>
  <si>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</si>
  <si>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</si>
  <si>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</si>
  <si>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</si>
  <si>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</si>
  <si>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</si>
  <si>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</si>
  <si>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</si>
  <si>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</si>
  <si>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</si>
  <si>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</si>
  <si>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</si>
  <si>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</si>
  <si>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</si>
  <si>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</si>
  <si>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</si>
  <si>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</si>
  <si>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</si>
  <si>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</si>
  <si>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</si>
  <si>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</si>
  <si>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</si>
  <si>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</si>
  <si>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</si>
  <si>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</si>
  <si>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</si>
  <si>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</si>
  <si>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</si>
  <si>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</si>
  <si>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</si>
  <si>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</si>
  <si>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</si>
  <si>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</si>
  <si>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</si>
  <si>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</si>
  <si>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</si>
  <si>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</si>
  <si>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</si>
  <si>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</si>
  <si>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</si>
  <si>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</si>
  <si>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</si>
  <si>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</si>
  <si>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</si>
  <si>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</si>
  <si>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</si>
  <si>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</si>
  <si>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</si>
  <si>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</si>
  <si>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</si>
  <si>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</si>
  <si>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</si>
  <si>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</si>
  <si>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</si>
  <si>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</si>
  <si>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</si>
  <si>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</si>
  <si>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</si>
  <si>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</si>
  <si>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</si>
  <si>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</si>
  <si>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</si>
  <si>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</si>
  <si>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</si>
  <si>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</si>
  <si>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</si>
  <si>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</si>
  <si>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</si>
  <si>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</si>
  <si>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</si>
  <si>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</si>
  <si>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</si>
  <si>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</si>
  <si>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</si>
  <si>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</si>
  <si>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</si>
  <si>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</si>
  <si>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</si>
  <si>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</si>
  <si>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</si>
  <si>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</si>
  <si>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</si>
  <si>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</si>
  <si>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</si>
  <si>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</si>
  <si>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</si>
  <si>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</si>
  <si>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</si>
  <si>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</si>
  <si>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</si>
  <si>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</si>
  <si>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</si>
  <si>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</si>
  <si>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</si>
  <si>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</si>
  <si>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</si>
  <si>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</si>
  <si>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</si>
  <si>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</si>
  <si>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</si>
  <si>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</si>
  <si>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</si>
  <si>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</si>
  <si>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</si>
  <si>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</si>
  <si>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</si>
  <si>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</si>
  <si>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</si>
  <si>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</si>
  <si>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</si>
  <si>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</si>
  <si>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</si>
  <si>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</si>
  <si>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</si>
  <si>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</si>
  <si>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</si>
  <si>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</si>
  <si>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</si>
  <si>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</si>
  <si>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</si>
  <si>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</si>
  <si>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</si>
  <si>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</si>
  <si>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</si>
  <si>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</si>
  <si>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</si>
  <si>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</si>
  <si>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</si>
  <si>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</si>
  <si>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</si>
  <si>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</si>
  <si>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</si>
  <si>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</si>
  <si>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</si>
  <si>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</si>
  <si>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</si>
  <si>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</si>
  <si>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</si>
  <si>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</si>
  <si>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</si>
  <si>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</si>
  <si>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</si>
  <si>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</si>
  <si>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</si>
  <si>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</si>
  <si>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</si>
  <si>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</si>
  <si>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</si>
  <si>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</si>
  <si>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</si>
  <si>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</si>
  <si>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</si>
  <si>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</si>
  <si>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</si>
  <si>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</si>
  <si>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</si>
  <si>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</si>
  <si>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</si>
  <si>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</si>
  <si>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</si>
  <si>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</si>
  <si>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</si>
  <si>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</si>
  <si>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</si>
  <si>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</si>
  <si>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</si>
  <si>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</si>
  <si>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</si>
  <si>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</si>
  <si>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</si>
  <si>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</si>
  <si>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</si>
  <si>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</si>
  <si>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</si>
  <si>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</si>
  <si>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</si>
  <si>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</si>
  <si>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</si>
  <si>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</si>
  <si>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</si>
  <si>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</si>
  <si>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</si>
  <si>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</si>
  <si>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</si>
  <si>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</si>
  <si>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</si>
  <si>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</si>
  <si>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</si>
  <si>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</si>
  <si>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</si>
  <si>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</si>
  <si>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</si>
  <si>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</si>
  <si>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</si>
  <si>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</si>
  <si>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</si>
  <si>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</si>
  <si>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</si>
  <si>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</si>
  <si>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</si>
  <si>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</si>
  <si>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</si>
  <si>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</si>
  <si>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</si>
  <si>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</si>
  <si>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</si>
  <si>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</si>
  <si>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</si>
  <si>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</si>
  <si>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</si>
  <si>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</si>
  <si>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</si>
  <si>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</si>
  <si>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</si>
  <si>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</si>
  <si>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</si>
  <si>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</si>
  <si>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</si>
  <si>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</si>
  <si>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</si>
  <si>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</si>
  <si>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</si>
  <si>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</si>
  <si>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</si>
  <si>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</si>
  <si>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</si>
  <si>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</si>
  <si>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</si>
  <si>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</si>
  <si>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</si>
  <si>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</si>
  <si>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</si>
  <si>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</si>
  <si>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</si>
  <si>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</si>
  <si>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</si>
  <si>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</si>
  <si>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</si>
  <si>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</si>
  <si>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</si>
  <si>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</si>
  <si>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</si>
  <si>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</si>
  <si>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</si>
  <si>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</si>
  <si>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</si>
  <si>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</si>
  <si>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</si>
  <si>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</si>
  <si>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</si>
  <si>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</si>
  <si>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</si>
  <si>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</si>
  <si>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</si>
  <si>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</si>
  <si>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</si>
  <si>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</si>
  <si>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</si>
  <si>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</si>
  <si>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</si>
  <si>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</si>
  <si>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</si>
  <si>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</si>
  <si>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</si>
  <si>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</si>
  <si>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</si>
  <si>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</si>
  <si>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</si>
  <si>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</si>
  <si>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</si>
  <si>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</si>
  <si>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</si>
  <si>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</si>
  <si>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</si>
  <si>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</si>
  <si>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</si>
  <si>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</si>
  <si>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</si>
  <si>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</si>
  <si>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</si>
  <si>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</si>
  <si>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</si>
  <si>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</si>
  <si>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</si>
  <si>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</si>
  <si>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</si>
  <si>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</si>
  <si>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</si>
  <si>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</si>
  <si>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</si>
  <si>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</si>
  <si>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</si>
  <si>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</si>
  <si>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</si>
  <si>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</si>
  <si>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</si>
  <si>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</si>
  <si>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</si>
  <si>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</si>
  <si>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</si>
  <si>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</si>
  <si>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</si>
  <si>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</si>
  <si>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</si>
  <si>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</si>
  <si>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</si>
  <si>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</si>
  <si>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</si>
  <si>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</si>
  <si>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</si>
  <si>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</si>
  <si>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</si>
  <si>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</si>
  <si>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</si>
  <si>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</si>
  <si>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</si>
  <si>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</si>
  <si>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</si>
  <si>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</si>
  <si>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</si>
  <si>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</si>
  <si>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</si>
  <si>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</si>
  <si>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</si>
  <si>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</si>
  <si>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</si>
  <si>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</si>
  <si>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</si>
  <si>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</si>
  <si>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</si>
  <si>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</si>
  <si>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</si>
  <si>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</si>
  <si>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</si>
  <si>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</si>
  <si>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</si>
  <si>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</si>
  <si>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</si>
  <si>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</si>
  <si>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</si>
  <si>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</si>
  <si>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</si>
  <si>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</si>
  <si>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</si>
  <si>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</si>
  <si>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</si>
  <si>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</si>
  <si>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</si>
  <si>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</si>
  <si>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</si>
  <si>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</si>
  <si>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</si>
  <si>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</si>
  <si>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</si>
  <si>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</si>
  <si>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</si>
  <si>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</si>
  <si>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</si>
  <si>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</si>
  <si>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</si>
  <si>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</si>
  <si>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</si>
  <si>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</si>
  <si>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</si>
  <si>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</si>
  <si>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</si>
  <si>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</si>
  <si>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</si>
  <si>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</si>
  <si>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</si>
  <si>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</si>
  <si>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</si>
  <si>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</si>
  <si>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</si>
  <si>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</si>
  <si>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</si>
  <si>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</si>
  <si>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</si>
  <si>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</si>
  <si>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</si>
  <si>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</si>
  <si>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</si>
  <si>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</si>
  <si>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</si>
  <si>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</si>
  <si>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</si>
  <si>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</si>
  <si>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</si>
  <si>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</si>
  <si>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</si>
  <si>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</si>
  <si>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</si>
  <si>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</si>
  <si>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</si>
  <si>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</si>
  <si>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</si>
  <si>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</si>
  <si>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</si>
  <si>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</si>
  <si>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</si>
  <si>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</si>
  <si>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</si>
  <si>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</si>
  <si>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</si>
  <si>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</si>
  <si>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</si>
  <si>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</si>
  <si>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</si>
  <si>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</si>
  <si>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</si>
  <si>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</si>
  <si>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</si>
  <si>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</si>
  <si>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</si>
  <si>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</si>
  <si>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</si>
  <si>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</si>
  <si>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</si>
  <si>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</si>
  <si>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</si>
  <si>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</si>
  <si>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</si>
  <si>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</si>
  <si>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</si>
  <si>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</si>
  <si>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</si>
  <si>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</si>
  <si>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</si>
  <si>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</si>
  <si>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</si>
  <si>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</si>
  <si>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</si>
  <si>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</si>
  <si>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</si>
  <si>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</si>
  <si>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</si>
  <si>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</si>
  <si>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</si>
  <si>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</si>
  <si>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</si>
  <si>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</si>
  <si>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</si>
  <si>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</si>
  <si>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</si>
  <si>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</si>
  <si>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</si>
  <si>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</si>
  <si>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</si>
  <si>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</si>
  <si>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</si>
  <si>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</si>
  <si>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</si>
  <si>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</si>
  <si>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</si>
  <si>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</si>
  <si>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</si>
  <si>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</si>
  <si>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</si>
  <si>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</si>
  <si>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</si>
  <si>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</si>
  <si>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</si>
  <si>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</si>
  <si>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</si>
  <si>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</si>
  <si>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</si>
  <si>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</si>
  <si>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</si>
  <si>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</si>
  <si>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</si>
  <si>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</si>
  <si>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</si>
  <si>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</si>
  <si>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</si>
  <si>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</si>
  <si>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</si>
  <si>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</si>
  <si>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</si>
  <si>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</si>
  <si>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</si>
  <si>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</si>
  <si>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</si>
  <si>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</si>
  <si>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</si>
  <si>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</si>
  <si>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</si>
  <si>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</si>
  <si>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</si>
  <si>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</si>
  <si>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</si>
  <si>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</si>
  <si>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</si>
  <si>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</si>
  <si>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</si>
  <si>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</si>
  <si>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</si>
  <si>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</si>
  <si>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</si>
  <si>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</si>
  <si>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</si>
  <si>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</si>
  <si>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</si>
  <si>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</si>
  <si>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</si>
  <si>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</si>
  <si>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</si>
  <si>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</si>
  <si>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</si>
  <si>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</si>
  <si>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</si>
  <si>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</si>
  <si>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</si>
  <si>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</si>
  <si>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</si>
  <si>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</si>
  <si>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</si>
  <si>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</si>
  <si>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</si>
  <si>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</si>
  <si>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</si>
  <si>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</si>
  <si>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</si>
  <si>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</si>
  <si>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</si>
  <si>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</si>
  <si>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</si>
  <si>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</si>
  <si>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</si>
  <si>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</si>
  <si>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</si>
  <si>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</si>
  <si>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</si>
  <si>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</si>
  <si>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</si>
  <si>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</si>
  <si>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</si>
  <si>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</si>
  <si>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</si>
  <si>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</si>
  <si>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</si>
  <si>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</si>
  <si>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</si>
  <si>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</si>
  <si>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</si>
  <si>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</si>
  <si>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</si>
  <si>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</si>
  <si>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</si>
  <si>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</si>
  <si>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</si>
  <si>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</si>
  <si>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</si>
  <si>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</si>
  <si>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</si>
  <si>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</si>
  <si>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</si>
  <si>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</si>
  <si>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</si>
  <si>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</si>
  <si>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</si>
  <si>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</si>
  <si>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</si>
  <si>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</si>
  <si>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</si>
  <si>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</si>
  <si>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</si>
  <si>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</si>
  <si>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</si>
  <si>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</si>
  <si>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</si>
  <si>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</si>
  <si>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</si>
  <si>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</si>
  <si>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</si>
  <si>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</si>
  <si>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</si>
  <si>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</si>
  <si>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</si>
  <si>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</si>
  <si>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</si>
  <si>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</si>
  <si>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</si>
  <si>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</si>
  <si>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</si>
  <si>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</si>
  <si>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</si>
  <si>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</si>
  <si>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</si>
  <si>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</si>
  <si>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</si>
  <si>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</si>
  <si>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</si>
  <si>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</si>
  <si>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</si>
  <si>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</si>
  <si>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</si>
  <si>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</si>
  <si>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</si>
  <si>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</si>
  <si>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</si>
  <si>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</si>
  <si>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</si>
  <si>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</si>
  <si>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</si>
  <si>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</si>
  <si>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</si>
  <si>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</si>
  <si>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</si>
  <si>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</si>
  <si>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</si>
  <si>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</si>
  <si>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</si>
  <si>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</si>
  <si>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</si>
  <si>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</si>
  <si>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</si>
  <si>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</si>
  <si>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</si>
  <si>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</si>
  <si>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</si>
  <si>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</si>
  <si>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</si>
  <si>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</si>
  <si>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</si>
  <si>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</si>
  <si>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</si>
  <si>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</si>
  <si>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</si>
  <si>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</si>
  <si>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</si>
  <si>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</si>
  <si>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</si>
  <si>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</si>
  <si>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</si>
  <si>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</si>
  <si>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</si>
  <si>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</si>
  <si>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</si>
  <si>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</si>
  <si>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</si>
  <si>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</si>
  <si>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</si>
  <si>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</si>
  <si>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</si>
  <si>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</si>
  <si>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</si>
  <si>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</si>
  <si>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</si>
  <si>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</si>
  <si>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</si>
  <si>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</si>
  <si>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</si>
  <si>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</si>
  <si>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</si>
  <si>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</si>
  <si>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</si>
  <si>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</si>
  <si>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</si>
  <si>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</si>
  <si>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</si>
  <si>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</si>
  <si>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</si>
  <si>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</si>
  <si>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</si>
  <si>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</si>
  <si>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</si>
  <si>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</si>
  <si>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</si>
  <si>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</si>
  <si>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</si>
  <si>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</si>
  <si>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</si>
  <si>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</si>
  <si>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</si>
  <si>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</si>
  <si>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</si>
  <si>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</si>
  <si>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</si>
  <si>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</si>
  <si>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</si>
  <si>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</si>
  <si>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</si>
  <si>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</si>
  <si>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</si>
  <si>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</si>
  <si>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</si>
  <si>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</si>
  <si>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</si>
  <si>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</si>
  <si>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</si>
  <si>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</si>
  <si>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</si>
  <si>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</si>
  <si>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</si>
  <si>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</si>
  <si>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</si>
  <si>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</si>
  <si>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</si>
  <si>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</si>
  <si>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</si>
  <si>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</si>
  <si>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</si>
  <si>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</si>
  <si>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</si>
  <si>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</si>
  <si>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</si>
  <si>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</si>
  <si>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</si>
  <si>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</si>
  <si>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</si>
  <si>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</si>
  <si>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</si>
  <si>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</si>
  <si>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</si>
  <si>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</si>
  <si>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</si>
  <si>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</si>
  <si>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</si>
  <si>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</si>
  <si>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</si>
  <si>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</si>
  <si>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</si>
  <si>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</si>
  <si>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</si>
  <si>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</si>
  <si>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</si>
  <si>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</si>
  <si>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</si>
  <si>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</si>
  <si>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</si>
  <si>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</si>
  <si>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</si>
  <si>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</si>
  <si>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</si>
  <si>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</si>
  <si>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</si>
  <si>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</si>
  <si>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</si>
  <si>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</si>
  <si>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</si>
  <si>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</si>
  <si>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</si>
  <si>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</si>
  <si>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</si>
  <si>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</si>
  <si>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</si>
  <si>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</si>
  <si>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</si>
  <si>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</si>
  <si>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</si>
  <si>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</si>
  <si>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</si>
  <si>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</si>
  <si>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</si>
  <si>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</si>
  <si>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</si>
  <si>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</si>
  <si>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</si>
  <si>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</si>
  <si>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</si>
  <si>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</si>
  <si>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</si>
  <si>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</si>
  <si>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</si>
  <si>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</si>
  <si>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</si>
  <si>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</si>
  <si>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</si>
  <si>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</si>
  <si>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</si>
  <si>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</si>
  <si>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</si>
  <si>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</si>
  <si>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</si>
  <si>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</si>
  <si>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</si>
  <si>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</si>
  <si>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</si>
  <si>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</si>
  <si>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</si>
  <si>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</si>
  <si>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</si>
  <si>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</si>
  <si>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</si>
  <si>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</si>
  <si>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</si>
  <si>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</si>
  <si>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</si>
  <si>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</si>
  <si>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</si>
  <si>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</si>
  <si>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</si>
  <si>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</si>
  <si>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</si>
  <si>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</si>
  <si>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</si>
  <si>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</si>
  <si>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</si>
  <si>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</si>
  <si>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</si>
  <si>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</si>
  <si>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</si>
  <si>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</si>
  <si>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</si>
  <si>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</si>
  <si>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</si>
  <si>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</si>
  <si>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</si>
  <si>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</si>
  <si>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</si>
  <si>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</si>
  <si>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</si>
  <si>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</si>
  <si>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</si>
  <si>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</si>
  <si>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</si>
  <si>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</si>
  <si>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</si>
  <si>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</si>
  <si>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</si>
  <si>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</si>
  <si>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</si>
  <si>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</si>
  <si>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</si>
  <si>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</si>
  <si>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</si>
  <si>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</si>
  <si>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</si>
  <si>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</si>
  <si>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</si>
  <si>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</si>
  <si>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</si>
  <si>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</si>
  <si>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</si>
  <si>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</si>
  <si>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</si>
  <si>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</si>
  <si>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</si>
  <si>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</si>
  <si>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</si>
  <si>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</si>
  <si>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</si>
  <si>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</si>
  <si>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</si>
  <si>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</si>
  <si>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</si>
  <si>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</si>
  <si>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</si>
  <si>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</si>
  <si>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</si>
  <si>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</si>
  <si>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</si>
  <si>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</si>
  <si>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</si>
  <si>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</si>
  <si>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</si>
  <si>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</si>
  <si>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</si>
  <si>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</si>
  <si>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</si>
  <si>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</si>
  <si>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</si>
  <si>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</si>
  <si>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</si>
  <si>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</si>
  <si>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</si>
  <si>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</si>
  <si>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</si>
  <si>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</si>
  <si>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</si>
  <si>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</si>
  <si>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</si>
  <si>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</si>
  <si>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</si>
  <si>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</si>
  <si>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</si>
  <si>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</si>
  <si>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</si>
  <si>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</si>
  <si>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</si>
  <si>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</si>
  <si>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</si>
  <si>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</si>
  <si>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</si>
  <si>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</si>
  <si>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</si>
  <si>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</si>
  <si>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</si>
  <si>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</si>
  <si>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</si>
  <si>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</si>
  <si>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</si>
  <si>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</si>
  <si>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</si>
  <si>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</si>
  <si>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</si>
  <si>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</si>
  <si>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</si>
  <si>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</si>
  <si>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</si>
  <si>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</si>
  <si>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</si>
  <si>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</si>
  <si>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</si>
  <si>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</si>
  <si>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</si>
  <si>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</si>
  <si>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</si>
  <si>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</si>
  <si>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</si>
  <si>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</si>
  <si>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</si>
  <si>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</si>
  <si>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</si>
  <si>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</si>
  <si>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</si>
  <si>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</si>
  <si>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</si>
  <si>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</si>
  <si>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</si>
  <si>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</si>
  <si>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</si>
  <si>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</si>
  <si>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</si>
  <si>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</si>
  <si>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</si>
  <si>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</si>
  <si>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</si>
  <si>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</si>
  <si>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</si>
  <si>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</si>
  <si>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</si>
  <si>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</si>
  <si>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</si>
  <si>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</si>
  <si>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</si>
  <si>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</si>
  <si>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</si>
  <si>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</si>
  <si>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</si>
  <si>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</si>
  <si>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</si>
  <si>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</si>
  <si>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</si>
  <si>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</si>
  <si>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</si>
  <si>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</si>
  <si>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</si>
  <si>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</si>
  <si>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</si>
  <si>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</si>
  <si>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</si>
  <si>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</si>
  <si>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</si>
  <si>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</si>
  <si>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</si>
  <si>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</si>
  <si>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</si>
  <si>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</si>
  <si>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</si>
  <si>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</si>
  <si>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</si>
  <si>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</si>
  <si>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</si>
  <si>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</si>
  <si>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</si>
  <si>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</si>
  <si>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</si>
  <si>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</si>
  <si>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</si>
  <si>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</si>
  <si>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</si>
  <si>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</si>
  <si>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</si>
  <si>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</si>
  <si>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</si>
  <si>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</si>
  <si>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</si>
  <si>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</si>
  <si>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</si>
  <si>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</si>
  <si>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</si>
  <si>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</si>
  <si>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</si>
  <si>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</si>
  <si>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</si>
  <si>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</si>
  <si>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</si>
  <si>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</si>
  <si>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</si>
  <si>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</si>
  <si>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</si>
  <si>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</si>
  <si>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</si>
  <si>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</si>
  <si>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</si>
  <si>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</si>
  <si>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</si>
  <si>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</si>
  <si>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</si>
  <si>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</si>
  <si>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</si>
  <si>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</si>
  <si>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</si>
  <si>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</si>
  <si>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</si>
  <si>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</si>
  <si>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</si>
  <si>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</si>
  <si>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</si>
  <si>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</si>
  <si>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</si>
  <si>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</si>
  <si>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</si>
  <si>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</si>
  <si>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</si>
  <si>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</si>
  <si>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</si>
  <si>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</si>
  <si>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</si>
  <si>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</si>
  <si>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</si>
  <si>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</si>
  <si>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</si>
  <si>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</si>
  <si>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</si>
  <si>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</si>
  <si>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</si>
  <si>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</si>
  <si>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</si>
  <si>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</si>
  <si>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</si>
  <si>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</si>
  <si>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</si>
  <si>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</si>
  <si>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</si>
  <si>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</si>
  <si>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</si>
  <si>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</si>
  <si>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</si>
  <si>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</si>
  <si>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</si>
  <si>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</si>
  <si>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</si>
  <si>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</si>
  <si>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</si>
  <si>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</si>
  <si>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</si>
  <si>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</si>
  <si>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</si>
  <si>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</si>
  <si>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</si>
  <si>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</si>
  <si>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</si>
  <si>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</si>
  <si>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</si>
  <si>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</si>
  <si>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</si>
  <si>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</si>
  <si>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</si>
  <si>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</si>
  <si>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</si>
  <si>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</si>
  <si>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</si>
  <si>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</si>
  <si>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</si>
  <si>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</si>
  <si>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</si>
  <si>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</si>
  <si>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</si>
  <si>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</si>
  <si>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</si>
  <si>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</si>
  <si>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</si>
  <si>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</si>
  <si>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</si>
  <si>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</si>
  <si>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</si>
  <si>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</si>
  <si>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</si>
  <si>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</si>
  <si>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</si>
  <si>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</si>
  <si>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</si>
  <si>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</si>
  <si>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</si>
  <si>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</si>
  <si>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</si>
  <si>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</si>
  <si>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</si>
  <si>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</si>
  <si>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</si>
  <si>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</si>
  <si>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</si>
  <si>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</si>
  <si>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</si>
  <si>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</si>
  <si>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</si>
  <si>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</si>
  <si>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</si>
  <si>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</si>
  <si>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</si>
  <si>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</si>
  <si>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</si>
  <si>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</si>
  <si>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</si>
  <si>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</si>
  <si>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</si>
  <si>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</si>
  <si>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</si>
  <si>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</si>
  <si>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</si>
  <si>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</si>
  <si>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</si>
  <si>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</si>
  <si>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</si>
  <si>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</si>
  <si>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</si>
  <si>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</si>
  <si>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</si>
  <si>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</si>
  <si>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</si>
  <si>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</si>
  <si>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</si>
  <si>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</si>
  <si>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</si>
  <si>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</si>
  <si>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</si>
  <si>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</si>
  <si>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</si>
  <si>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</si>
  <si>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</si>
  <si>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</si>
  <si>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</si>
  <si>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</si>
  <si>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</si>
  <si>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</si>
  <si>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</si>
  <si>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</si>
  <si>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</si>
  <si>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</si>
  <si>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</si>
  <si>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</si>
  <si>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</si>
  <si>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</si>
  <si>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</si>
  <si>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</si>
  <si>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</si>
  <si>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</si>
  <si>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</si>
  <si>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</si>
  <si>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</si>
  <si>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</si>
  <si>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</si>
  <si>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</si>
  <si>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</si>
  <si>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</si>
  <si>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</si>
  <si>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</si>
  <si>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</si>
  <si>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</si>
  <si>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</si>
  <si>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</si>
  <si>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</si>
  <si>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</si>
  <si>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</si>
  <si>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</si>
  <si>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</si>
  <si>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</si>
  <si>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</si>
  <si>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</si>
  <si>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</si>
  <si>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</si>
  <si>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</si>
  <si>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</si>
  <si>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</si>
  <si>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</si>
  <si>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</si>
  <si>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</si>
  <si>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</si>
  <si>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</si>
  <si>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</si>
  <si>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</si>
  <si>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</si>
  <si>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</si>
  <si>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</si>
  <si>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</si>
  <si>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</si>
  <si>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</si>
  <si>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</si>
  <si>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</si>
  <si>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</si>
  <si>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</si>
  <si>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</si>
  <si>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</si>
  <si>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</si>
  <si>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</si>
  <si>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</si>
  <si>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</si>
  <si>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</si>
  <si>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</si>
  <si>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</si>
  <si>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</si>
  <si>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</si>
  <si>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</si>
  <si>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</si>
  <si>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</si>
  <si>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</si>
  <si>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</si>
  <si>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</si>
  <si>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</si>
  <si>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</si>
  <si>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</si>
  <si>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</si>
  <si>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</si>
  <si>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</si>
  <si>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</si>
  <si>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</si>
  <si>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</si>
  <si>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</si>
  <si>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</si>
  <si>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</si>
  <si>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</si>
  <si>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</si>
  <si>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</si>
  <si>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</si>
  <si>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</si>
  <si>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</si>
  <si>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</si>
  <si>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</si>
  <si>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</si>
  <si>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</si>
  <si>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</si>
  <si>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</si>
  <si>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</si>
  <si>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</si>
  <si>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</si>
  <si>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</si>
  <si>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</si>
  <si>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</si>
  <si>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</si>
  <si>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</si>
  <si>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</si>
  <si>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</si>
  <si>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</si>
  <si>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</si>
  <si>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</si>
  <si>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</si>
  <si>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</si>
  <si>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</si>
  <si>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</si>
  <si>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</si>
  <si>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</si>
  <si>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</si>
  <si>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</si>
  <si>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</si>
  <si>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</si>
  <si>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</si>
  <si>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</si>
  <si>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</si>
  <si>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</si>
  <si>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</si>
  <si>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</si>
  <si>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</si>
  <si>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</si>
  <si>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</si>
  <si>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</si>
  <si>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</si>
  <si>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</si>
  <si>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</si>
  <si>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</si>
  <si>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</si>
  <si>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</si>
  <si>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</si>
  <si>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</si>
  <si>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</si>
  <si>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</si>
  <si>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</si>
  <si>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</si>
  <si>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</si>
  <si>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</si>
  <si>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</si>
  <si>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</si>
  <si>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</si>
  <si>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</si>
  <si>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</si>
  <si>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</si>
  <si>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</si>
  <si>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</si>
  <si>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</si>
  <si>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</si>
  <si>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</si>
  <si>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</si>
  <si>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</si>
  <si>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</si>
  <si>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</si>
  <si>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</si>
  <si>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</si>
  <si>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</si>
  <si>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</si>
  <si>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</si>
  <si>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</si>
  <si>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</si>
  <si>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</si>
  <si>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</si>
  <si>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</si>
  <si>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</si>
  <si>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</si>
  <si>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</si>
  <si>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</si>
  <si>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</si>
  <si>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</si>
  <si>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</si>
  <si>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</si>
  <si>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</si>
  <si>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</si>
  <si>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</si>
  <si>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</si>
  <si>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</si>
  <si>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</si>
  <si>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</si>
  <si>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</si>
  <si>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</si>
  <si>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</si>
  <si>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</si>
  <si>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</si>
  <si>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</si>
  <si>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</si>
  <si>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</si>
  <si>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</si>
  <si>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</si>
  <si>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</si>
  <si>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</si>
  <si>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</si>
  <si>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</si>
  <si>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</si>
  <si>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</si>
  <si>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</si>
  <si>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</si>
  <si>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</si>
  <si>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</si>
  <si>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</si>
  <si>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</si>
  <si>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</si>
  <si>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</si>
  <si>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</si>
  <si>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</si>
  <si>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</si>
  <si>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</si>
  <si>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</si>
  <si>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</si>
  <si>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</si>
  <si>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</si>
  <si>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</si>
  <si>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</si>
  <si>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</si>
  <si>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</si>
  <si>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</si>
  <si>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</si>
  <si>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</si>
  <si>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</si>
  <si>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</si>
  <si>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</si>
  <si>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</si>
  <si>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</si>
  <si>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</si>
  <si>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</si>
  <si>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</si>
  <si>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</si>
  <si>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</si>
  <si>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</si>
  <si>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</si>
  <si>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</si>
  <si>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</si>
  <si>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</si>
  <si>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</si>
  <si>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</si>
  <si>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</si>
  <si>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</si>
  <si>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</si>
  <si>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</si>
  <si>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</si>
  <si>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</si>
  <si>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</si>
  <si>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</si>
  <si>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</si>
  <si>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</si>
  <si>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</si>
  <si>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</si>
  <si>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</si>
  <si>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</si>
  <si>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</si>
  <si>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</si>
  <si>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</si>
  <si>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</si>
  <si>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</si>
  <si>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</si>
  <si>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</si>
  <si>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</si>
  <si>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</si>
  <si>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</si>
  <si>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</si>
  <si>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</si>
  <si>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</si>
  <si>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</si>
  <si>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</si>
  <si>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</si>
  <si>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</si>
  <si>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</si>
  <si>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</si>
  <si>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</si>
  <si>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</si>
  <si>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</si>
  <si>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</si>
  <si>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</si>
  <si>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</si>
  <si>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</si>
  <si>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</si>
  <si>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</si>
  <si>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</si>
  <si>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</si>
  <si>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</si>
  <si>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</si>
  <si>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</si>
  <si>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</si>
  <si>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</si>
  <si>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</si>
  <si>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</si>
  <si>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</si>
  <si>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</si>
  <si>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</si>
  <si>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</si>
  <si>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</si>
  <si>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</si>
  <si>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</si>
  <si>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</si>
  <si>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</si>
  <si>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</si>
  <si>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</si>
  <si>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</si>
  <si>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</si>
  <si>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</si>
  <si>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</si>
  <si>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</si>
  <si>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</si>
  <si>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</si>
  <si>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</si>
  <si>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</si>
  <si>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</si>
  <si>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</si>
  <si>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</si>
  <si>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</si>
  <si>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</si>
  <si>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</si>
  <si>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</si>
  <si>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</si>
  <si>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</si>
  <si>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</si>
  <si>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</si>
  <si>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</si>
  <si>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</si>
  <si>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</si>
  <si>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</si>
  <si>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</si>
  <si>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</si>
  <si>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</si>
  <si>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</si>
  <si>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</si>
  <si>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</si>
  <si>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</si>
  <si>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</si>
  <si>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</si>
  <si>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</si>
  <si>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</si>
  <si>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</si>
  <si>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</si>
  <si>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</si>
  <si>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</si>
  <si>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</si>
  <si>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</si>
  <si>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</si>
  <si>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</si>
  <si>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</si>
  <si>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</si>
  <si>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</si>
  <si>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</si>
  <si>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</si>
  <si>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</si>
  <si>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</si>
  <si>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</si>
  <si>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</si>
  <si>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</si>
  <si>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</si>
  <si>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</si>
  <si>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</si>
  <si>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</si>
  <si>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</si>
  <si>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</si>
  <si>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</si>
  <si>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</si>
  <si>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</si>
  <si>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</si>
  <si>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</si>
  <si>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</si>
  <si>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</si>
  <si>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</si>
  <si>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</si>
  <si>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</si>
  <si>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</si>
  <si>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</si>
  <si>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</si>
  <si>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</si>
  <si>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</si>
  <si>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</si>
  <si>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</si>
  <si>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</si>
  <si>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</si>
  <si>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</si>
  <si>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</si>
  <si>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</si>
  <si>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</si>
  <si>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</si>
  <si>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</si>
  <si>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</si>
  <si>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</si>
  <si>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</si>
  <si>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</si>
  <si>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</si>
  <si>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</si>
  <si>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</si>
  <si>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</si>
  <si>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</si>
  <si>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</si>
  <si>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</si>
  <si>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</si>
  <si>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</si>
  <si>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</si>
  <si>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</si>
  <si>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</si>
  <si>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</si>
  <si>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</si>
  <si>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</si>
  <si>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</si>
  <si>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</si>
  <si>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</si>
  <si>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</si>
  <si>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</si>
  <si>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</si>
  <si>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</si>
  <si>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</si>
  <si>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</si>
  <si>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</si>
  <si>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</si>
  <si>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</si>
  <si>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</si>
  <si>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</si>
  <si>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</si>
  <si>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</si>
  <si>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</si>
  <si>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</si>
  <si>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</si>
  <si>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</si>
  <si>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</si>
  <si>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</si>
  <si>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</si>
  <si>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</si>
  <si>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</si>
  <si>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</si>
  <si>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</si>
  <si>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</si>
  <si>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</si>
  <si>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</si>
  <si>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</si>
  <si>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</si>
  <si>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</si>
  <si>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</si>
  <si>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</si>
  <si>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</si>
  <si>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</si>
  <si>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</si>
  <si>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</si>
  <si>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</si>
  <si>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</si>
  <si>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</si>
  <si>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</si>
  <si>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</si>
  <si>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</si>
  <si>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</si>
  <si>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</si>
  <si>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</si>
  <si>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</si>
  <si>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</si>
  <si>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</si>
  <si>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</si>
  <si>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</si>
  <si>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</si>
  <si>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</si>
  <si>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</si>
  <si>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</si>
  <si>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</si>
  <si>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</si>
  <si>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</si>
  <si>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</si>
  <si>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</si>
  <si>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</si>
  <si>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</si>
  <si>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</si>
  <si>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</si>
  <si>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</si>
  <si>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</si>
  <si>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</si>
  <si>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</si>
  <si>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</si>
  <si>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</si>
  <si>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</si>
  <si>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</si>
  <si>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</si>
  <si>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</si>
  <si>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</si>
  <si>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</si>
  <si>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</si>
  <si>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</si>
  <si>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</si>
  <si>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</si>
  <si>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</si>
  <si>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</si>
  <si>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</si>
  <si>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</si>
  <si>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</si>
  <si>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</si>
  <si>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</si>
  <si>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</si>
  <si>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</si>
  <si>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</si>
  <si>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</si>
  <si>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</si>
  <si>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</si>
  <si>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</si>
  <si>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</si>
  <si>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</si>
  <si>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</si>
  <si>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</si>
  <si>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</si>
  <si>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</si>
  <si>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</si>
  <si>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</si>
  <si>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</si>
  <si>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</si>
  <si>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</si>
  <si>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</si>
  <si>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</si>
  <si>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</si>
  <si>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</si>
  <si>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</si>
  <si>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</si>
  <si>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</si>
  <si>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</si>
  <si>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</si>
  <si>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</si>
  <si>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</si>
  <si>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</si>
  <si>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</si>
  <si>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</si>
  <si>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</si>
  <si>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</si>
  <si>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</si>
  <si>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</si>
  <si>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</si>
  <si>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</si>
  <si>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</si>
  <si>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</si>
  <si>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</si>
  <si>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</si>
  <si>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</si>
  <si>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</si>
  <si>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</si>
  <si>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</si>
  <si>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</si>
  <si>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</si>
  <si>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</si>
  <si>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</si>
  <si>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</si>
  <si>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</si>
  <si>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</si>
  <si>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</si>
  <si>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</si>
  <si>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</si>
  <si>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</si>
  <si>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</si>
  <si>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</si>
  <si>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</si>
  <si>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</si>
  <si>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</si>
  <si>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</si>
  <si>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</si>
  <si>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</si>
  <si>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</si>
  <si>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</si>
  <si>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</si>
  <si>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</si>
  <si>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</si>
  <si>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</si>
  <si>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</si>
  <si>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</si>
  <si>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</si>
  <si>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</si>
  <si>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</si>
  <si>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</si>
  <si>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</si>
  <si>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</si>
  <si>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</si>
  <si>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</si>
  <si>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</si>
  <si>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</si>
  <si>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</si>
  <si>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</si>
  <si>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</si>
  <si>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</si>
  <si>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</si>
  <si>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</si>
  <si>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</si>
  <si>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</si>
  <si>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</si>
  <si>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</si>
  <si>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</si>
  <si>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</si>
  <si>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</si>
  <si>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</si>
  <si>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</si>
  <si>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</si>
  <si>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</si>
  <si>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</si>
  <si>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</si>
  <si>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</si>
  <si>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</si>
  <si>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</si>
  <si>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</si>
  <si>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</si>
  <si>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</si>
  <si>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</si>
  <si>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</si>
  <si>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</si>
  <si>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</si>
  <si>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</si>
  <si>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</si>
  <si>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</si>
  <si>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</si>
  <si>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</si>
  <si>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</si>
  <si>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</si>
  <si>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</si>
  <si>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</si>
  <si>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</si>
  <si>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</si>
  <si>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</si>
  <si>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</si>
  <si>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</si>
  <si>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</si>
  <si>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</si>
  <si>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</si>
  <si>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</si>
  <si>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</si>
  <si>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</si>
  <si>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</si>
  <si>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</si>
  <si>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</si>
  <si>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</si>
  <si>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</si>
  <si>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</si>
  <si>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</si>
  <si>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</si>
  <si>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</si>
  <si>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</si>
  <si>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</si>
  <si>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</si>
  <si>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</si>
  <si>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</si>
  <si>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</si>
  <si>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</si>
  <si>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</si>
  <si>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</si>
  <si>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</si>
  <si>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</si>
  <si>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</si>
  <si>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</si>
  <si>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</si>
  <si>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</si>
  <si>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</si>
  <si>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</si>
  <si>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</si>
  <si>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</si>
  <si>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</si>
  <si>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</si>
  <si>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</si>
  <si>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</si>
  <si>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</si>
  <si>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</si>
  <si>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</si>
  <si>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</si>
  <si>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</si>
  <si>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</si>
  <si>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</si>
  <si>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</si>
  <si>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</si>
  <si>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</si>
  <si>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</si>
  <si>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</si>
  <si>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</si>
  <si>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</si>
  <si>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</si>
  <si>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</si>
  <si>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</si>
  <si>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</si>
  <si>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</si>
  <si>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</si>
  <si>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</si>
  <si>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</si>
  <si>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</si>
  <si>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</si>
  <si>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</si>
  <si>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</si>
  <si>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</si>
  <si>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</si>
  <si>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</si>
  <si>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</si>
  <si>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</si>
  <si>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</si>
  <si>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</si>
  <si>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</si>
  <si>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</si>
  <si>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</si>
  <si>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</si>
  <si>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</si>
  <si>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</si>
  <si>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</si>
  <si>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</si>
  <si>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</si>
  <si>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</si>
  <si>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</si>
  <si>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</si>
  <si>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</si>
  <si>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</si>
  <si>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</si>
  <si>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</si>
  <si>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</si>
  <si>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</si>
  <si>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</si>
  <si>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</si>
  <si>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</si>
  <si>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</si>
  <si>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</si>
  <si>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</si>
  <si>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</si>
  <si>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</si>
  <si>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</si>
  <si>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</si>
  <si>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</si>
  <si>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</si>
  <si>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</si>
  <si>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</si>
  <si>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</si>
  <si>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</si>
  <si>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</si>
  <si>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</si>
  <si>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</si>
  <si>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</si>
  <si>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</si>
  <si>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</si>
  <si>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</si>
  <si>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</si>
  <si>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</si>
  <si>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</si>
  <si>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</si>
  <si>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</si>
  <si>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</si>
  <si>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</si>
  <si>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</si>
  <si>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</si>
  <si>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</si>
  <si>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</si>
  <si>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</si>
  <si>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</si>
  <si>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</si>
  <si>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</si>
  <si>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</si>
  <si>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</si>
  <si>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</si>
  <si>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</si>
  <si>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</si>
  <si>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</si>
  <si>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</si>
  <si>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</si>
  <si>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</si>
  <si>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</si>
  <si>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</si>
  <si>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</si>
  <si>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</si>
  <si>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</si>
  <si>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</si>
  <si>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</si>
  <si>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</si>
  <si>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</si>
  <si>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</si>
  <si>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</si>
  <si>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</si>
  <si>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</si>
  <si>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</si>
  <si>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</si>
  <si>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</si>
  <si>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</si>
  <si>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</si>
  <si>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</si>
  <si>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</si>
  <si>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</si>
  <si>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</si>
  <si>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</si>
  <si>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</si>
  <si>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</si>
  <si>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</si>
  <si>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</si>
  <si>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</si>
  <si>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</si>
  <si>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</si>
  <si>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</si>
  <si>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</si>
  <si>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</si>
  <si>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</si>
  <si>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</si>
  <si>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</si>
  <si>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</si>
  <si>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</si>
  <si>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</si>
  <si>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</si>
  <si>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</si>
  <si>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</si>
  <si>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</si>
  <si>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</si>
  <si>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</si>
  <si>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</si>
  <si>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</si>
  <si>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</si>
  <si>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</si>
  <si>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</si>
  <si>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</si>
  <si>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</si>
  <si>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</si>
  <si>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</si>
  <si>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</si>
  <si>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</si>
  <si>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</si>
  <si>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</si>
  <si>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</si>
  <si>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</si>
  <si>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</si>
  <si>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</si>
  <si>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</si>
  <si>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</si>
  <si>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</si>
  <si>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</si>
  <si>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</si>
  <si>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</si>
  <si>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</si>
  <si>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</si>
  <si>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</si>
  <si>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</si>
  <si>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</si>
  <si>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</si>
  <si>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</si>
  <si>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</si>
  <si>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</si>
  <si>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</si>
  <si>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</si>
  <si>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</si>
  <si>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</si>
  <si>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</si>
  <si>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</si>
  <si>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</si>
  <si>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</si>
  <si>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</si>
  <si>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</si>
  <si>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</si>
  <si>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</si>
  <si>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</si>
  <si>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</si>
  <si>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</si>
  <si>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</si>
  <si>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</si>
  <si>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</si>
  <si>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</si>
  <si>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</si>
  <si>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</si>
  <si>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</si>
  <si>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</si>
  <si>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</si>
  <si>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</si>
  <si>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</si>
  <si>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</si>
  <si>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</si>
  <si>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</si>
  <si>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</si>
  <si>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</si>
  <si>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</si>
  <si>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</si>
  <si>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</si>
  <si>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</si>
  <si>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</si>
  <si>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</si>
  <si>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</si>
  <si>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</si>
  <si>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</si>
  <si>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</si>
  <si>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</si>
  <si>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</si>
  <si>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</si>
  <si>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</si>
  <si>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</si>
  <si>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</si>
  <si>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</si>
  <si>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</si>
  <si>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</si>
  <si>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</si>
  <si>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</si>
  <si>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</si>
  <si>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</si>
  <si>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</si>
  <si>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</si>
  <si>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</si>
  <si>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</si>
  <si>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</si>
  <si>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</si>
  <si>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</si>
  <si>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</si>
  <si>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</si>
  <si>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</si>
  <si>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</si>
  <si>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</si>
  <si>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</si>
  <si>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</si>
  <si>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</si>
  <si>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</si>
  <si>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</si>
  <si>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</si>
  <si>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</si>
  <si>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</si>
  <si>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</si>
  <si>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</si>
  <si>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</si>
  <si>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</si>
  <si>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</si>
  <si>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</si>
  <si>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</si>
  <si>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</si>
  <si>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</si>
  <si>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</si>
  <si>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</si>
  <si>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</si>
  <si>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</si>
  <si>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</si>
  <si>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</si>
  <si>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</si>
  <si>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</si>
  <si>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</si>
  <si>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</si>
  <si>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</si>
  <si>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</si>
  <si>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</si>
  <si>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</si>
  <si>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</si>
  <si>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</si>
  <si>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</si>
  <si>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</si>
  <si>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</si>
  <si>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</si>
  <si>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</si>
  <si>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</si>
  <si>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</si>
  <si>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</si>
  <si>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</si>
  <si>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</si>
  <si>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</si>
  <si>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</si>
  <si>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</si>
  <si>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</si>
  <si>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</si>
  <si>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</si>
  <si>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</si>
  <si>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</si>
  <si>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</si>
  <si>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</si>
  <si>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</si>
  <si>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</si>
  <si>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</si>
  <si>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</si>
  <si>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</si>
  <si>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</si>
  <si>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</si>
  <si>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</si>
  <si>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</si>
  <si>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</si>
  <si>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</si>
  <si>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</si>
  <si>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</si>
  <si>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</si>
  <si>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</si>
  <si>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</si>
  <si>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</si>
  <si>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</si>
  <si>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</si>
  <si>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</si>
  <si>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</si>
  <si>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</si>
  <si>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</si>
  <si>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</si>
  <si>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</si>
  <si>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</si>
  <si>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</si>
  <si>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</si>
  <si>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</si>
  <si>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</si>
  <si>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</si>
  <si>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</si>
  <si>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</si>
  <si>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</si>
  <si>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</si>
  <si>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</si>
  <si>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</si>
  <si>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</si>
  <si>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</si>
  <si>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</si>
  <si>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</si>
  <si>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</si>
  <si>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</si>
  <si>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</si>
  <si>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</si>
  <si>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</si>
  <si>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</si>
  <si>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</si>
  <si>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</si>
  <si>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</si>
  <si>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</si>
  <si>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</si>
  <si>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</si>
  <si>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</si>
  <si>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</si>
  <si>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</si>
  <si>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</si>
  <si>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</si>
  <si>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</si>
  <si>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</si>
  <si>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</si>
  <si>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</si>
  <si>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</si>
  <si>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</si>
  <si>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</si>
  <si>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</si>
  <si>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</si>
  <si>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</si>
  <si>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</si>
  <si>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</si>
  <si>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</si>
  <si>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</si>
  <si>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</si>
  <si>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</si>
  <si>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</si>
  <si>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</si>
  <si>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</si>
  <si>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</si>
  <si>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</si>
  <si>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</si>
  <si>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</si>
  <si>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</si>
  <si>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</si>
  <si>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</si>
  <si>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</si>
  <si>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</si>
  <si>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</si>
  <si>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</si>
  <si>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</si>
  <si>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</si>
  <si>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</si>
  <si>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</si>
  <si>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</si>
  <si>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</si>
  <si>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</si>
  <si>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</si>
  <si>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</si>
  <si>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</si>
  <si>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</si>
  <si>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</si>
  <si>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</si>
  <si>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</si>
  <si>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</si>
  <si>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</si>
  <si>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</si>
  <si>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</si>
  <si>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</si>
  <si>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</si>
  <si>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</si>
  <si>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</si>
  <si>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</si>
  <si>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</si>
  <si>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</si>
  <si>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</si>
  <si>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</si>
  <si>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</si>
  <si>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</si>
  <si>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</si>
  <si>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</si>
  <si>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</si>
  <si>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</si>
  <si>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</si>
  <si>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</si>
  <si>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</si>
  <si>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</si>
  <si>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</si>
  <si>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</si>
  <si>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</si>
  <si>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</si>
  <si>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</si>
  <si>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</si>
  <si>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</si>
  <si>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</si>
  <si>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</si>
  <si>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</si>
  <si>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</si>
  <si>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</si>
  <si>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</si>
  <si>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</si>
  <si>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</si>
  <si>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</si>
  <si>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</si>
  <si>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</si>
  <si>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</si>
  <si>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</si>
  <si>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</si>
  <si>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</si>
  <si>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</si>
  <si>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</si>
  <si>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</si>
  <si>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</si>
  <si>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</si>
  <si>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</si>
  <si>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</si>
  <si>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</si>
  <si>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</si>
  <si>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</si>
  <si>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</si>
  <si>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</si>
  <si>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</si>
  <si>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</si>
  <si>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</si>
  <si>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</si>
  <si>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</si>
  <si>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</si>
  <si>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</si>
  <si>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</si>
  <si>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</si>
  <si>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</si>
  <si>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</si>
  <si>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</si>
  <si>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</si>
  <si>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</si>
  <si>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</si>
  <si>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</si>
  <si>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</si>
  <si>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</si>
  <si>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</si>
  <si>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</si>
  <si>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</si>
  <si>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</si>
  <si>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</si>
  <si>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</si>
  <si>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</si>
  <si>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</si>
  <si>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</si>
  <si>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</si>
  <si>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</si>
  <si>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</si>
  <si>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</si>
  <si>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</si>
  <si>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</si>
  <si>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</si>
  <si>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</si>
  <si>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</si>
  <si>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</si>
  <si>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</si>
  <si>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</si>
  <si>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</si>
  <si>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</si>
  <si>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</si>
  <si>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</si>
  <si>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</si>
  <si>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</si>
  <si>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</si>
  <si>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</si>
  <si>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</si>
  <si>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</si>
  <si>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</si>
  <si>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</si>
  <si>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</si>
  <si>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</si>
  <si>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</si>
  <si>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</si>
  <si>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</si>
  <si>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</si>
  <si>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</si>
  <si>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</si>
  <si>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</si>
  <si>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</si>
  <si>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</si>
  <si>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</si>
  <si>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</si>
  <si>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</si>
  <si>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</si>
  <si>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</si>
  <si>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</si>
  <si>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</si>
  <si>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</si>
  <si>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</si>
  <si>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</si>
  <si>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</si>
  <si>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</si>
  <si>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</si>
  <si>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</si>
  <si>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</si>
  <si>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</si>
  <si>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</si>
  <si>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</si>
  <si>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</si>
  <si>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</si>
  <si>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</si>
  <si>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</si>
  <si>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</si>
  <si>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</si>
  <si>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</si>
  <si>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</si>
  <si>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</si>
  <si>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</si>
  <si>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</si>
  <si>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</si>
  <si>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</si>
  <si>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</si>
  <si>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</si>
  <si>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</si>
  <si>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</si>
  <si>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</si>
  <si>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</si>
  <si>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</si>
  <si>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</si>
  <si>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</si>
  <si>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</si>
  <si>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</si>
  <si>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</si>
  <si>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</si>
  <si>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</si>
  <si>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</si>
  <si>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</si>
  <si>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</si>
  <si>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</si>
  <si>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</si>
  <si>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</si>
  <si>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</si>
  <si>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</si>
  <si>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</si>
  <si>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</si>
  <si>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</si>
  <si>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</si>
  <si>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</si>
  <si>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</si>
  <si>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</si>
  <si>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</si>
  <si>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</si>
  <si>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</si>
  <si>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</si>
  <si>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</si>
  <si>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</si>
  <si>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</si>
  <si>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</si>
  <si>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</si>
  <si>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</si>
  <si>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</si>
  <si>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</si>
  <si>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</si>
  <si>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</si>
  <si>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</si>
  <si>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</si>
  <si>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</si>
  <si>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</si>
  <si>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</si>
  <si>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</si>
  <si>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</si>
  <si>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</si>
  <si>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</si>
  <si>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</si>
  <si>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</si>
  <si>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</si>
  <si>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</si>
  <si>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</si>
  <si>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</si>
  <si>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</si>
  <si>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</si>
  <si>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</si>
  <si>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</si>
  <si>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</si>
  <si>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</si>
  <si>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</si>
  <si>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</si>
  <si>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</si>
  <si>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</si>
  <si>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</si>
  <si>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</si>
  <si>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</si>
  <si>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</si>
  <si>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</si>
  <si>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</si>
  <si>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</si>
  <si>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</si>
  <si>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</si>
  <si>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</si>
  <si>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</si>
  <si>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</si>
  <si>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</si>
  <si>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</si>
  <si>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</si>
  <si>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</si>
  <si>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</si>
  <si>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</si>
  <si>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</si>
  <si>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</si>
  <si>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</si>
  <si>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</si>
  <si>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</si>
  <si>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</si>
  <si>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</si>
  <si>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</si>
  <si>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</si>
  <si>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</si>
  <si>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</si>
  <si>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</si>
  <si>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</si>
  <si>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</si>
  <si>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</si>
  <si>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</si>
  <si>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</si>
  <si>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</si>
  <si>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</si>
  <si>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</si>
  <si>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</si>
  <si>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</si>
  <si>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</si>
  <si>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</si>
  <si>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</si>
  <si>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</si>
  <si>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</si>
  <si>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</si>
  <si>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</si>
  <si>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</si>
  <si>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</si>
  <si>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</si>
  <si>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</si>
  <si>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</si>
  <si>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</si>
  <si>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</si>
  <si>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</si>
  <si>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</si>
  <si>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</si>
  <si>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</si>
  <si>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</si>
  <si>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</si>
  <si>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</si>
  <si>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</si>
  <si>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</si>
  <si>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</si>
  <si>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</si>
  <si>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</si>
  <si>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</si>
  <si>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</si>
  <si>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</si>
  <si>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</si>
  <si>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</si>
  <si>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</si>
  <si>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</si>
  <si>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</si>
  <si>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</si>
  <si>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</si>
  <si>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</si>
  <si>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</si>
  <si>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</si>
  <si>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</si>
  <si>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</si>
  <si>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</si>
  <si>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</si>
  <si>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</si>
  <si>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</si>
  <si>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</si>
  <si>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</si>
  <si>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</si>
  <si>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</si>
  <si>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</si>
  <si>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</si>
  <si>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</si>
  <si>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</si>
  <si>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</si>
  <si>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</si>
  <si>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</si>
  <si>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</si>
  <si>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</si>
  <si>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</si>
  <si>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</si>
  <si>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</si>
  <si>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</si>
  <si>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</si>
  <si>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</si>
  <si>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</si>
  <si>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</si>
  <si>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</si>
  <si>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</si>
  <si>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</si>
  <si>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</si>
  <si>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</si>
  <si>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</si>
  <si>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</si>
  <si>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</si>
  <si>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</si>
  <si>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</si>
  <si>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</si>
  <si>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</si>
  <si>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</si>
  <si>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</si>
  <si>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</si>
  <si>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</si>
  <si>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</si>
  <si>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</si>
  <si>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</si>
  <si>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</si>
  <si>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</si>
  <si>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</si>
  <si>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</si>
  <si>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</si>
  <si>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</si>
  <si>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</si>
  <si>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</si>
  <si>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</si>
  <si>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</si>
  <si>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</si>
  <si>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</si>
  <si>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</si>
  <si>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</si>
  <si>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</si>
  <si>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</si>
  <si>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</si>
  <si>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</si>
  <si>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</si>
  <si>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</si>
  <si>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</si>
  <si>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</si>
  <si>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</si>
  <si>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</si>
  <si>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</si>
  <si>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</si>
  <si>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</si>
  <si>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</si>
  <si>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</si>
  <si>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</si>
  <si>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</si>
  <si>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</si>
  <si>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</si>
  <si>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</si>
  <si>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</si>
  <si>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</si>
  <si>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</si>
  <si>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</si>
  <si>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</si>
  <si>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</si>
  <si>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</si>
  <si>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</si>
  <si>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</si>
  <si>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</si>
  <si>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</si>
  <si>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</si>
  <si>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</si>
  <si>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</si>
  <si>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</si>
  <si>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</si>
  <si>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</si>
  <si>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</si>
  <si>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</si>
  <si>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</si>
  <si>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</si>
  <si>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</si>
  <si>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</si>
  <si>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</si>
  <si>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</si>
  <si>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</si>
  <si>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</si>
  <si>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</si>
  <si>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</si>
  <si>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</si>
  <si>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</si>
  <si>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</si>
  <si>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</si>
  <si>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</si>
  <si>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</si>
  <si>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</si>
  <si>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</si>
  <si>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</si>
  <si>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</si>
  <si>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</si>
  <si>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</si>
  <si>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</si>
  <si>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</si>
  <si>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</si>
  <si>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</si>
  <si>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</si>
  <si>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</si>
  <si>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</si>
  <si>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</si>
  <si>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</si>
  <si>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</si>
  <si>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</si>
  <si>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</si>
  <si>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</si>
  <si>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</si>
  <si>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</si>
  <si>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</si>
  <si>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</si>
  <si>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</si>
  <si>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</si>
  <si>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</si>
  <si>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</si>
  <si>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</si>
  <si>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</si>
  <si>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</si>
  <si>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</si>
  <si>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</si>
  <si>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</si>
  <si>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</si>
  <si>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</si>
  <si>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</si>
  <si>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</si>
  <si>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</si>
  <si>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</si>
  <si>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</si>
  <si>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</si>
  <si>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</si>
  <si>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</si>
  <si>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</si>
  <si>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</si>
  <si>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</si>
  <si>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</si>
  <si>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</si>
  <si>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</si>
  <si>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</si>
  <si>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</si>
  <si>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</si>
  <si>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</si>
  <si>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</si>
  <si>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</si>
  <si>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</si>
  <si>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</si>
  <si>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</si>
  <si>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</si>
  <si>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</si>
  <si>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</si>
  <si>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</si>
  <si>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</si>
  <si>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</si>
  <si>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</si>
  <si>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</si>
  <si>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</si>
  <si>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</si>
  <si>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</si>
  <si>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</si>
  <si>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</si>
  <si>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</si>
  <si>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</si>
  <si>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</si>
  <si>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</si>
  <si>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</si>
  <si>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</si>
  <si>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</si>
  <si>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</si>
  <si>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</si>
  <si>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</si>
  <si>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</si>
  <si>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</si>
  <si>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</si>
  <si>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</si>
  <si>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</si>
  <si>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</si>
  <si>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</si>
  <si>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</si>
  <si>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</si>
  <si>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</si>
  <si>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</si>
  <si>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</si>
  <si>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</si>
  <si>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</si>
  <si>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</si>
  <si>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</si>
  <si>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</si>
  <si>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</si>
  <si>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</si>
  <si>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</si>
  <si>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</si>
  <si>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</si>
  <si>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</si>
  <si>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</si>
  <si>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</si>
  <si>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</si>
  <si>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</si>
  <si>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</si>
  <si>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</si>
  <si>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</si>
  <si>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</si>
  <si>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</si>
  <si>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</si>
  <si>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</si>
  <si>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</si>
  <si>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</si>
  <si>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</si>
  <si>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</si>
  <si>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</si>
  <si>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</si>
  <si>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</si>
  <si>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</si>
  <si>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</si>
  <si>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</si>
  <si>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</si>
  <si>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</si>
  <si>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</si>
  <si>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</si>
  <si>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</si>
  <si>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</si>
  <si>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</si>
  <si>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</si>
  <si>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</si>
  <si>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</si>
  <si>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</si>
  <si>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</si>
  <si>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</si>
  <si>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</si>
  <si>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</si>
  <si>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</si>
  <si>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</si>
  <si>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</si>
  <si>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</si>
  <si>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</si>
  <si>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</si>
  <si>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</si>
  <si>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</si>
  <si>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</si>
  <si>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</si>
  <si>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</si>
  <si>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</si>
  <si>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</si>
  <si>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</si>
  <si>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</si>
  <si>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</si>
  <si>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</si>
  <si>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</si>
  <si>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</si>
  <si>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</si>
  <si>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</si>
  <si>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</si>
  <si>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</si>
  <si>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</si>
  <si>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</si>
  <si>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</si>
  <si>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</si>
  <si>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</si>
  <si>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</si>
  <si>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</si>
  <si>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</si>
  <si>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</si>
  <si>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</si>
  <si>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</si>
  <si>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</si>
  <si>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</si>
  <si>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</si>
  <si>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</si>
  <si>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</si>
  <si>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</si>
  <si>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</si>
  <si>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</si>
  <si>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</si>
  <si>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</si>
  <si>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</si>
  <si>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</si>
  <si>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</si>
  <si>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</si>
  <si>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</si>
  <si>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</si>
  <si>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</si>
  <si>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</si>
  <si>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</si>
  <si>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</si>
  <si>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</si>
  <si>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</si>
  <si>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</si>
  <si>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</si>
  <si>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</si>
  <si>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</si>
  <si>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</si>
  <si>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</si>
  <si>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</si>
  <si>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</si>
  <si>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</si>
  <si>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</si>
  <si>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</si>
  <si>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</si>
  <si>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</si>
  <si>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</si>
  <si>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</si>
  <si>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</si>
  <si>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</si>
  <si>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</si>
  <si>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</si>
  <si>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</si>
  <si>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</si>
  <si>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</si>
  <si>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</si>
  <si>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</si>
  <si>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</si>
  <si>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</si>
  <si>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</si>
  <si>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</si>
  <si>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</si>
  <si>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</si>
  <si>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</si>
  <si>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</si>
  <si>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</si>
  <si>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</si>
  <si>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</si>
  <si>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</si>
  <si>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</si>
  <si>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</si>
  <si>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</si>
  <si>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</si>
  <si>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</si>
  <si>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</si>
  <si>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</si>
  <si>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</si>
  <si>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</si>
  <si>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</si>
  <si>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</si>
  <si>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</si>
  <si>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</si>
  <si>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</si>
  <si>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</si>
  <si>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</si>
  <si>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</si>
  <si>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</si>
  <si>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</si>
  <si>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</si>
  <si>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</si>
  <si>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</si>
  <si>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</si>
  <si>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</si>
  <si>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</si>
  <si>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</si>
  <si>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</si>
  <si>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</si>
  <si>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</si>
  <si>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</si>
  <si>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</si>
  <si>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</si>
  <si>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</si>
  <si>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</si>
  <si>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</si>
  <si>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</si>
  <si>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</si>
  <si>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</si>
  <si>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</si>
  <si>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</si>
  <si>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</si>
  <si>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</si>
  <si>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</si>
  <si>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</si>
  <si>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</si>
  <si>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</si>
  <si>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</si>
  <si>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</si>
  <si>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</si>
  <si>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</si>
  <si>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</si>
  <si>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</si>
  <si>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</si>
  <si>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</si>
  <si>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</si>
  <si>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</si>
  <si>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</si>
  <si>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</si>
  <si>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</si>
  <si>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</si>
  <si>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</si>
  <si>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</si>
  <si>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</si>
  <si>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</si>
  <si>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</si>
  <si>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</si>
  <si>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</si>
  <si>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</si>
  <si>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</si>
  <si>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</si>
  <si>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</si>
  <si>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</si>
  <si>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</si>
  <si>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</si>
  <si>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</si>
  <si>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</si>
  <si>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</si>
  <si>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</si>
  <si>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</si>
  <si>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</si>
  <si>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</si>
  <si>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</si>
  <si>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</si>
  <si>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</si>
  <si>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</si>
  <si>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</si>
  <si>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</si>
  <si>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</si>
  <si>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</si>
  <si>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</si>
  <si>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</si>
  <si>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</si>
  <si>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</si>
  <si>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</si>
  <si>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</si>
  <si>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</si>
  <si>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</si>
  <si>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</si>
  <si>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</si>
  <si>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</si>
  <si>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</si>
  <si>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</si>
  <si>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</si>
  <si>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</si>
  <si>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</si>
  <si>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</si>
  <si>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</si>
  <si>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</si>
  <si>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</si>
  <si>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</si>
  <si>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</si>
  <si>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</si>
  <si>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</si>
  <si>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</si>
  <si>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</si>
  <si>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</si>
  <si>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</si>
  <si>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</si>
  <si>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</si>
  <si>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</si>
  <si>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</si>
  <si>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</si>
  <si>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</si>
  <si>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</si>
  <si>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</si>
  <si>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</si>
  <si>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</si>
  <si>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</si>
  <si>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</si>
  <si>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</si>
  <si>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</si>
  <si>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</si>
  <si>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</si>
  <si>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</si>
  <si>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</si>
  <si>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</si>
  <si>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</si>
  <si>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</si>
  <si>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</si>
  <si>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</si>
  <si>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</si>
  <si>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</si>
  <si>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</si>
  <si>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</si>
  <si>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</si>
  <si>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</si>
  <si>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</si>
  <si>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</si>
  <si>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</si>
  <si>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</si>
  <si>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</si>
  <si>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</si>
  <si>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</si>
  <si>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</si>
  <si>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</si>
  <si>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</si>
  <si>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</si>
  <si>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</si>
  <si>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</si>
  <si>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</si>
  <si>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</si>
  <si>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</si>
  <si>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</si>
  <si>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</si>
  <si>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</si>
  <si>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</si>
  <si>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</si>
  <si>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</si>
  <si>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</si>
  <si>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</si>
  <si>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</si>
  <si>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</si>
  <si>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</si>
  <si>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</si>
  <si>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</si>
  <si>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</si>
  <si>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</si>
  <si>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</si>
  <si>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</si>
  <si>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</si>
  <si>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</si>
  <si>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</si>
  <si>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</si>
  <si>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</si>
  <si>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</si>
  <si>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</si>
  <si>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</si>
  <si>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</si>
  <si>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</si>
  <si>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</si>
  <si>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</si>
  <si>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</si>
  <si>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</si>
  <si>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</si>
  <si>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</si>
  <si>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</si>
  <si>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</si>
  <si>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</si>
  <si>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</si>
  <si>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</si>
  <si>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</si>
  <si>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</si>
  <si>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</si>
  <si>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</si>
  <si>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</si>
  <si>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</si>
  <si>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</si>
  <si>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</si>
  <si>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</si>
  <si>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</si>
  <si>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</si>
  <si>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</si>
  <si>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</si>
  <si>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</si>
  <si>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</si>
  <si>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</si>
  <si>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</si>
  <si>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</si>
  <si>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</si>
  <si>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</si>
  <si>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</si>
  <si>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</si>
  <si>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</si>
  <si>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</si>
  <si>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</si>
  <si>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</si>
  <si>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</si>
  <si>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</si>
  <si>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</si>
  <si>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</si>
  <si>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</si>
  <si>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</si>
  <si>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</si>
  <si>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</si>
  <si>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</si>
  <si>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</si>
  <si>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</si>
  <si>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</si>
  <si>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</si>
  <si>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</si>
  <si>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</si>
  <si>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</si>
  <si>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</si>
  <si>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</si>
  <si>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</si>
  <si>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</si>
  <si>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</si>
  <si>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</si>
  <si>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</si>
  <si>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</si>
  <si>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</si>
  <si>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</si>
  <si>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</si>
  <si>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</si>
  <si>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</si>
  <si>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</si>
  <si>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</si>
  <si>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</si>
  <si>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</si>
  <si>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</si>
  <si>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</si>
  <si>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</si>
  <si>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</si>
  <si>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</si>
  <si>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</si>
  <si>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</si>
  <si>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</si>
  <si>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</si>
  <si>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</si>
  <si>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</si>
  <si>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</si>
  <si>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</si>
  <si>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</si>
  <si>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</si>
  <si>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</si>
  <si>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</si>
  <si>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</si>
  <si>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</si>
  <si>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</si>
  <si>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</si>
  <si>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</si>
  <si>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</si>
  <si>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</si>
  <si>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</si>
  <si>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</si>
  <si>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</si>
  <si>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</si>
  <si>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</si>
  <si>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</si>
  <si>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</si>
  <si>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</si>
  <si>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</si>
  <si>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</si>
  <si>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</si>
  <si>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</si>
  <si>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</si>
  <si>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</si>
  <si>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</si>
  <si>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</si>
  <si>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</si>
  <si>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</si>
  <si>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</si>
  <si>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</si>
  <si>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</si>
  <si>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</si>
  <si>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</si>
  <si>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</si>
  <si>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</si>
  <si>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</si>
  <si>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</si>
  <si>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</si>
  <si>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</si>
  <si>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</si>
  <si>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</si>
  <si>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</si>
  <si>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</si>
  <si>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</si>
  <si>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</si>
  <si>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</si>
  <si>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</si>
  <si>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</si>
  <si>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</si>
  <si>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</si>
  <si>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</si>
  <si>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</si>
  <si>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</si>
  <si>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</si>
  <si>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</si>
  <si>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</si>
  <si>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</si>
  <si>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</si>
  <si>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</si>
  <si>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</si>
  <si>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</si>
  <si>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</si>
  <si>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</si>
  <si>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</si>
  <si>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</si>
  <si>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</si>
  <si>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</si>
  <si>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</si>
  <si>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</si>
  <si>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</si>
  <si>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</si>
  <si>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</si>
  <si>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</si>
  <si>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</si>
  <si>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</si>
  <si>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</si>
  <si>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</si>
  <si>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</si>
  <si>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</si>
  <si>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</si>
  <si>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</si>
  <si>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</si>
  <si>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</si>
  <si>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</si>
  <si>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</si>
  <si>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</si>
  <si>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</si>
  <si>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</si>
  <si>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</si>
  <si>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</si>
  <si>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</si>
  <si>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</si>
  <si>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</si>
  <si>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</si>
  <si>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</si>
  <si>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</si>
  <si>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</si>
  <si>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</si>
  <si>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</si>
  <si>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</si>
  <si>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</si>
  <si>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</si>
  <si>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</si>
  <si>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</si>
  <si>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</si>
  <si>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</si>
  <si>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</si>
  <si>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</si>
  <si>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</si>
  <si>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</si>
  <si>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</si>
  <si>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</si>
  <si>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</si>
  <si>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</si>
  <si>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</si>
  <si>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</si>
  <si>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</si>
  <si>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</si>
  <si>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</si>
  <si>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</si>
  <si>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</si>
  <si>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</si>
  <si>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</si>
  <si>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</si>
  <si>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</si>
  <si>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</si>
  <si>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</si>
  <si>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</si>
  <si>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</si>
  <si>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</si>
  <si>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</si>
  <si>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</si>
  <si>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</si>
  <si>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</si>
  <si>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</si>
  <si>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</si>
  <si>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</si>
  <si>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</si>
  <si>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</si>
  <si>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</si>
  <si>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</si>
  <si>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</si>
  <si>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</si>
  <si>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</si>
  <si>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</si>
  <si>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</si>
  <si>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</si>
  <si>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</si>
  <si>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</si>
  <si>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</si>
  <si>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</si>
  <si>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</si>
  <si>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</si>
  <si>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</si>
  <si>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</si>
  <si>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</si>
  <si>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</si>
  <si>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</si>
  <si>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</si>
  <si>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</si>
  <si>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</si>
  <si>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</si>
  <si>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</si>
  <si>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</si>
  <si>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</si>
  <si>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</si>
  <si>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</si>
  <si>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</si>
  <si>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</si>
  <si>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</si>
  <si>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</si>
  <si>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</si>
  <si>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</si>
  <si>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</si>
  <si>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</si>
  <si>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</si>
  <si>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</si>
  <si>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</si>
  <si>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</si>
  <si>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</si>
  <si>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</si>
  <si>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</si>
  <si>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</si>
  <si>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</si>
  <si>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</si>
  <si>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</si>
  <si>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</si>
  <si>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</si>
  <si>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</si>
  <si>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</si>
  <si>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</si>
  <si>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</si>
  <si>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</si>
  <si>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</si>
  <si>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</si>
  <si>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</si>
  <si>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</si>
  <si>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</si>
  <si>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</si>
  <si>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</si>
  <si>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</si>
  <si>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</si>
  <si>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</si>
  <si>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</si>
  <si>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</si>
  <si>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</si>
  <si>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</si>
  <si>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</si>
  <si>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</si>
  <si>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</si>
  <si>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</si>
  <si>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</si>
  <si>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</si>
  <si>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</si>
  <si>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</si>
  <si>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</si>
  <si>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</si>
  <si>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</si>
  <si>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</si>
  <si>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</si>
  <si>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</si>
  <si>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</si>
  <si>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</si>
  <si>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</si>
  <si>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</si>
  <si>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</si>
  <si>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</si>
  <si>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</si>
  <si>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</si>
  <si>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</si>
  <si>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</si>
  <si>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</si>
  <si>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</si>
  <si>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</si>
  <si>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</si>
  <si>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</si>
  <si>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</si>
  <si>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</si>
  <si>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</si>
  <si>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</si>
  <si>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</si>
  <si>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</si>
  <si>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</si>
  <si>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</si>
  <si>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</si>
  <si>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</si>
  <si>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</si>
  <si>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</si>
  <si>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</si>
  <si>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</si>
  <si>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</si>
  <si>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</si>
  <si>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</si>
  <si>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</si>
  <si>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</si>
  <si>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</si>
  <si>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</si>
  <si>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</si>
  <si>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</si>
  <si>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</si>
  <si>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</si>
  <si>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</si>
  <si>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</si>
  <si>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</si>
  <si>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</si>
  <si>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</si>
  <si>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</si>
  <si>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</si>
  <si>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</si>
  <si>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</si>
  <si>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</si>
  <si>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</si>
  <si>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</si>
  <si>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</si>
  <si>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</si>
  <si>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</si>
  <si>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</si>
  <si>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</si>
  <si>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</si>
  <si>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</si>
  <si>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</si>
  <si>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</si>
  <si>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</si>
  <si>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</si>
  <si>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</si>
  <si>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</si>
  <si>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</si>
  <si>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</si>
  <si>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</si>
  <si>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</si>
  <si>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</si>
  <si>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</si>
  <si>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</si>
  <si>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</si>
  <si>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</si>
  <si>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</si>
  <si>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</si>
  <si>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</si>
  <si>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</si>
  <si>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</si>
  <si>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</si>
  <si>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</si>
  <si>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</si>
  <si>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</si>
  <si>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</si>
  <si>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</si>
  <si>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</si>
  <si>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</si>
  <si>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</si>
  <si>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</si>
  <si>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</si>
  <si>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</si>
  <si>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</si>
  <si>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</si>
  <si>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</si>
  <si>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</si>
  <si>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</si>
  <si>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</si>
  <si>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</si>
  <si>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</si>
  <si>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</si>
  <si>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</si>
  <si>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</si>
  <si>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</si>
  <si>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</si>
  <si>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</si>
  <si>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</si>
  <si>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</si>
  <si>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</si>
  <si>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</si>
  <si>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</si>
  <si>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</si>
  <si>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</si>
  <si>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</si>
  <si>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</si>
  <si>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</si>
  <si>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</si>
  <si>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</si>
  <si>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</si>
  <si>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</si>
  <si>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</si>
  <si>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</si>
  <si>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</si>
  <si>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</si>
  <si>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</si>
  <si>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</si>
  <si>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</si>
  <si>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</si>
  <si>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</si>
  <si>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</si>
  <si>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</si>
  <si>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</si>
  <si>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</si>
  <si>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</si>
  <si>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</si>
  <si>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</si>
  <si>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</si>
  <si>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</si>
  <si>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</si>
  <si>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</si>
  <si>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</si>
  <si>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</si>
  <si>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</si>
  <si>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</si>
  <si>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</si>
  <si>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</si>
  <si>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</si>
  <si>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</si>
  <si>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</si>
  <si>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</si>
  <si>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</si>
  <si>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</si>
  <si>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</si>
  <si>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</si>
  <si>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</si>
  <si>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</si>
  <si>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</si>
  <si>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</si>
  <si>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</si>
  <si>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</si>
  <si>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</si>
  <si>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</si>
  <si>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</si>
  <si>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</si>
  <si>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</si>
  <si>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</si>
  <si>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</si>
  <si>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</si>
  <si>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</si>
  <si>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</si>
  <si>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</si>
  <si>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</si>
  <si>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</si>
  <si>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</si>
  <si>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</si>
  <si>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</si>
  <si>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</si>
  <si>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</si>
  <si>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</si>
  <si>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</si>
  <si>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</si>
  <si>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</si>
  <si>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</si>
  <si>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</si>
  <si>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</si>
  <si>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</si>
  <si>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</si>
  <si>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</si>
  <si>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</si>
  <si>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</si>
  <si>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</si>
  <si>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</si>
  <si>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</si>
  <si>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</si>
  <si>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</si>
  <si>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</si>
  <si>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</si>
  <si>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</si>
  <si>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</si>
  <si>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</si>
  <si>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</si>
  <si>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</si>
  <si>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</si>
  <si>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</si>
  <si>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</si>
  <si>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</si>
  <si>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</si>
  <si>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</si>
  <si>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</si>
  <si>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</si>
  <si>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</si>
  <si>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</si>
  <si>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</si>
  <si>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</si>
  <si>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</si>
  <si>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</si>
  <si>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</si>
  <si>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</si>
  <si>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</si>
  <si>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</si>
  <si>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</si>
  <si>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</si>
  <si>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</si>
  <si>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</si>
  <si>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</si>
  <si>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</si>
  <si>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</si>
  <si>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</si>
  <si>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</si>
  <si>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</si>
  <si>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</si>
  <si>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</si>
  <si>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</si>
  <si>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</si>
  <si>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</si>
  <si>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</si>
  <si>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</si>
  <si>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</si>
  <si>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</si>
  <si>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</si>
  <si>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</si>
  <si>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</si>
  <si>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</si>
  <si>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</si>
  <si>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</si>
  <si>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</si>
  <si>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</si>
  <si>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</si>
  <si>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</si>
  <si>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</si>
  <si>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</si>
  <si>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</si>
  <si>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</si>
  <si>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</si>
  <si>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</si>
  <si>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</si>
  <si>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</si>
  <si>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</si>
  <si>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</si>
  <si>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</si>
  <si>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</si>
  <si>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</si>
  <si>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</si>
  <si>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</si>
  <si>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</si>
  <si>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</si>
  <si>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</si>
  <si>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</si>
  <si>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</si>
  <si>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</si>
  <si>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</si>
  <si>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</si>
  <si>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</si>
  <si>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</si>
  <si>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</si>
  <si>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</si>
  <si>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</si>
  <si>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</si>
  <si>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</si>
  <si>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</si>
  <si>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</si>
  <si>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</si>
  <si>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</si>
  <si>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</si>
  <si>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</si>
  <si>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</si>
  <si>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</si>
  <si>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</si>
  <si>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</si>
  <si>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</si>
  <si>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</si>
  <si>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</si>
  <si>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</si>
  <si>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</si>
  <si>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</si>
  <si>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</si>
  <si>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</si>
  <si>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</si>
  <si>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</si>
  <si>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</si>
  <si>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</si>
  <si>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</si>
  <si>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</si>
  <si>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</si>
  <si>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</si>
  <si>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</si>
  <si>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</si>
  <si>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</si>
  <si>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</si>
  <si>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</si>
  <si>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</si>
  <si>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</si>
  <si>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</si>
  <si>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</si>
  <si>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</si>
  <si>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</si>
  <si>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</si>
  <si>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</si>
  <si>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</si>
  <si>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</si>
  <si>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</si>
  <si>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</si>
  <si>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</si>
  <si>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</si>
  <si>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</si>
  <si>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</si>
  <si>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</si>
  <si>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</si>
  <si>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</si>
  <si>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</si>
  <si>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</si>
  <si>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</si>
  <si>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</si>
  <si>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</si>
  <si>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</si>
  <si>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</si>
  <si>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</si>
  <si>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</si>
  <si>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</si>
  <si>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</si>
  <si>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</si>
  <si>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</si>
  <si>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</si>
  <si>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</si>
  <si>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</si>
  <si>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</si>
  <si>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</si>
  <si>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</si>
  <si>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</si>
  <si>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</si>
  <si>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</si>
  <si>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</si>
  <si>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</si>
  <si>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</si>
  <si>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</si>
  <si>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</si>
  <si>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</si>
  <si>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</si>
  <si>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</si>
  <si>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</si>
  <si>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</si>
  <si>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</si>
  <si>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</si>
  <si>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</si>
  <si>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</si>
  <si>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</si>
  <si>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</si>
  <si>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</si>
  <si>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</si>
  <si>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</si>
  <si>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</si>
  <si>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</si>
  <si>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</si>
  <si>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</si>
  <si>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</si>
  <si>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</si>
  <si>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</si>
  <si>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</si>
  <si>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</si>
  <si>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</si>
  <si>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</si>
  <si>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</si>
  <si>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</si>
  <si>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</si>
  <si>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</si>
  <si>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</si>
  <si>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</si>
  <si>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</si>
  <si>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</si>
  <si>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</si>
  <si>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</si>
  <si>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</si>
  <si>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</si>
  <si>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</si>
  <si>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</si>
  <si>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</si>
  <si>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</si>
  <si>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</si>
  <si>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</si>
  <si>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</si>
  <si>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</si>
  <si>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</si>
  <si>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</si>
  <si>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</si>
  <si>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</si>
  <si>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</si>
  <si>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</si>
  <si>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</si>
  <si>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</si>
  <si>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</si>
  <si>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</si>
  <si>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</si>
  <si>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</si>
  <si>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</si>
  <si>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</si>
  <si>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</si>
  <si>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</si>
  <si>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</si>
  <si>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</si>
  <si>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</si>
  <si>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</si>
  <si>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</si>
  <si>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</si>
  <si>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</si>
  <si>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</si>
  <si>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</si>
  <si>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</si>
  <si>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</si>
  <si>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</si>
  <si>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</si>
  <si>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</si>
  <si>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</si>
  <si>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</si>
  <si>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</si>
  <si>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</si>
  <si>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</si>
  <si>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</si>
  <si>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</si>
  <si>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</si>
  <si>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</si>
  <si>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</si>
  <si>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</si>
  <si>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</si>
  <si>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</si>
  <si>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</si>
  <si>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</si>
  <si>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</si>
  <si>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</si>
  <si>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</si>
  <si>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</si>
  <si>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</si>
  <si>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</si>
  <si>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</si>
  <si>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</si>
  <si>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</si>
  <si>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</si>
  <si>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</si>
  <si>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</si>
  <si>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</si>
  <si>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</si>
  <si>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</si>
  <si>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</si>
  <si>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</si>
  <si>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</si>
  <si>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</si>
  <si>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</si>
  <si>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</si>
  <si>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</si>
  <si>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</si>
  <si>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</si>
  <si>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</si>
  <si>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</si>
  <si>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</si>
  <si>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</si>
  <si>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</si>
  <si>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</si>
  <si>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</si>
  <si>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</si>
  <si>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</si>
  <si>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</si>
  <si>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</si>
  <si>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</si>
  <si>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</si>
  <si>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</si>
  <si>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</si>
  <si>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</si>
  <si>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</si>
  <si>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</si>
  <si>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</si>
  <si>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</si>
  <si>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</si>
  <si>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</si>
  <si>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</si>
  <si>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</si>
  <si>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</si>
  <si>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</si>
  <si>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</si>
  <si>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</si>
  <si>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</si>
  <si>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</si>
  <si>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</si>
  <si>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</si>
  <si>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</si>
  <si>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</si>
  <si>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</si>
  <si>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</si>
  <si>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</si>
  <si>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</si>
  <si>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</si>
  <si>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</si>
  <si>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</si>
  <si>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</si>
  <si>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</si>
  <si>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</si>
  <si>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</si>
  <si>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</si>
  <si>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</si>
  <si>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</si>
  <si>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</si>
  <si>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</si>
  <si>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</si>
  <si>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</si>
  <si>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</si>
  <si>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</si>
  <si>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</si>
  <si>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</si>
  <si>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</si>
  <si>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</si>
  <si>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</si>
  <si>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</si>
  <si>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</si>
  <si>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</si>
  <si>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</si>
  <si>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</si>
  <si>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</si>
  <si>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</si>
  <si>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</si>
  <si>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</si>
  <si>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</si>
  <si>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</si>
  <si>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</si>
  <si>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</si>
  <si>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</si>
  <si>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</si>
  <si>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</si>
  <si>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</si>
  <si>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</si>
  <si>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</si>
  <si>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</si>
  <si>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</si>
  <si>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</si>
  <si>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</si>
  <si>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</si>
  <si>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</si>
  <si>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</si>
  <si>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</si>
  <si>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</si>
  <si>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</si>
  <si>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</si>
  <si>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</si>
  <si>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</si>
  <si>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</si>
  <si>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</si>
  <si>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</si>
  <si>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</si>
  <si>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</si>
  <si>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</si>
  <si>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</si>
  <si>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</si>
  <si>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</si>
  <si>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</si>
  <si>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</si>
  <si>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</si>
  <si>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</si>
  <si>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</si>
  <si>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</si>
  <si>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</si>
  <si>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</si>
  <si>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</si>
  <si>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</si>
  <si>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</si>
  <si>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</si>
  <si>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</si>
  <si>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</si>
  <si>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</si>
  <si>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</si>
  <si>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</si>
  <si>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</si>
  <si>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</si>
  <si>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</si>
  <si>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</si>
  <si>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</si>
  <si>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</si>
  <si>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</si>
  <si>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</si>
  <si>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</si>
  <si>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</si>
  <si>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</si>
  <si>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</si>
  <si>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</si>
  <si>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</si>
  <si>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</si>
  <si>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</si>
  <si>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</si>
  <si>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</si>
  <si>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</si>
  <si>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</si>
  <si>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</si>
  <si>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</si>
  <si>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</si>
  <si>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</si>
  <si>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</si>
  <si>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</si>
  <si>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</si>
  <si>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</si>
  <si>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</si>
  <si>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</si>
  <si>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</si>
  <si>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</si>
  <si>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</si>
  <si>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</si>
  <si>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</si>
  <si>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</si>
  <si>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</si>
  <si>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</si>
  <si>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</si>
  <si>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</si>
  <si>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</si>
  <si>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</si>
  <si>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</si>
  <si>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</si>
  <si>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</si>
  <si>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</si>
  <si>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</si>
  <si>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</si>
  <si>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</si>
  <si>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</si>
  <si>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</si>
  <si>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</si>
  <si>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</si>
  <si>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</si>
  <si>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</si>
  <si>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</si>
  <si>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</si>
  <si>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</si>
  <si>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</si>
  <si>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</si>
  <si>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</si>
  <si>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</si>
  <si>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</si>
  <si>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</si>
  <si>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</si>
  <si>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</si>
  <si>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</si>
  <si>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</si>
  <si>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</si>
  <si>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</si>
  <si>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</si>
  <si>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</si>
  <si>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</si>
  <si>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</si>
  <si>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</si>
  <si>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</si>
  <si>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</si>
  <si>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</si>
  <si>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</si>
  <si>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</si>
  <si>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</si>
  <si>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</si>
  <si>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</si>
  <si>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</si>
  <si>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</si>
  <si>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</si>
  <si>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</si>
  <si>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</si>
  <si>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</si>
  <si>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</si>
  <si>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</si>
  <si>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</si>
  <si>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</si>
  <si>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</si>
  <si>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</si>
  <si>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</si>
  <si>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</si>
  <si>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</si>
  <si>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</si>
  <si>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</si>
  <si>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</si>
  <si>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</si>
  <si>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</si>
  <si>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</si>
  <si>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</si>
  <si>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</si>
  <si>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</si>
  <si>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</si>
  <si>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</si>
  <si>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</si>
  <si>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</si>
  <si>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</si>
  <si>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</si>
  <si>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</si>
  <si>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</si>
  <si>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</si>
  <si>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</si>
  <si>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</si>
  <si>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</si>
  <si>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</si>
  <si>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</si>
  <si>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</si>
  <si>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</si>
  <si>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</si>
  <si>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</si>
  <si>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</si>
  <si>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</si>
  <si>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</si>
  <si>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</si>
  <si>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</si>
  <si>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</si>
  <si>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</si>
  <si>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</si>
  <si>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</si>
  <si>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</si>
  <si>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</si>
  <si>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</si>
  <si>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</si>
  <si>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</si>
  <si>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</si>
  <si>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</si>
  <si>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</si>
  <si>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</si>
  <si>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</si>
  <si>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</si>
  <si>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</si>
  <si>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</si>
  <si>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</si>
  <si>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</si>
  <si>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</si>
  <si>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</si>
  <si>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</si>
  <si>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</si>
  <si>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</si>
  <si>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</si>
  <si>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</si>
  <si>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</si>
  <si>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</si>
  <si>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</si>
  <si>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</si>
  <si>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</si>
  <si>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</si>
  <si>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</si>
  <si>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</si>
  <si>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</si>
  <si>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</si>
  <si>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</si>
  <si>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</si>
  <si>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</si>
  <si>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</si>
  <si>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</si>
  <si>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</si>
  <si>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</si>
  <si>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</si>
  <si>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</si>
  <si>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</si>
  <si>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</si>
  <si>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</si>
  <si>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</si>
  <si>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</si>
  <si>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</si>
  <si>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</si>
  <si>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</si>
  <si>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</si>
  <si>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</si>
  <si>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</si>
  <si>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</si>
  <si>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</si>
  <si>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</si>
  <si>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</si>
  <si>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</si>
  <si>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</si>
  <si>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</si>
  <si>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</si>
  <si>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</si>
  <si>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</si>
  <si>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</si>
  <si>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</si>
  <si>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</si>
  <si>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</si>
  <si>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</si>
  <si>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</si>
  <si>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</si>
  <si>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</si>
  <si>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</si>
  <si>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</si>
  <si>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</si>
  <si>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</si>
  <si>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</si>
  <si>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</si>
  <si>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</si>
  <si>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</si>
  <si>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</si>
  <si>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</si>
  <si>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</si>
  <si>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</si>
  <si>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</si>
  <si>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</si>
  <si>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</si>
  <si>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</si>
  <si>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</si>
  <si>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</si>
  <si>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</si>
  <si>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</si>
  <si>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</si>
  <si>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</si>
  <si>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</si>
  <si>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</si>
  <si>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</si>
  <si>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</si>
  <si>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</si>
  <si>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</si>
  <si>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</si>
  <si>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</si>
  <si>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</si>
  <si>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</si>
  <si>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</si>
  <si>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</si>
  <si>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</si>
  <si>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</si>
  <si>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</si>
  <si>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</si>
  <si>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</si>
  <si>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</si>
  <si>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</si>
  <si>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</si>
  <si>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</si>
  <si>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</si>
  <si>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</si>
  <si>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</si>
  <si>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</si>
  <si>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</si>
  <si>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</si>
  <si>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</si>
  <si>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</si>
  <si>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</si>
  <si>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</si>
  <si>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</si>
  <si>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</si>
  <si>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</si>
  <si>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</si>
  <si>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</si>
  <si>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</si>
  <si>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</si>
  <si>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</si>
  <si>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</si>
  <si>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</si>
  <si>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</si>
  <si>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</si>
  <si>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</si>
  <si>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</si>
  <si>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</si>
  <si>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</si>
  <si>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</si>
  <si>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</si>
  <si>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</si>
  <si>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</si>
  <si>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</si>
  <si>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</si>
  <si>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</si>
  <si>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</si>
  <si>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</si>
  <si>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</si>
  <si>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</si>
  <si>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</si>
  <si>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</si>
  <si>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</si>
  <si>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</si>
  <si>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</si>
  <si>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</si>
  <si>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</si>
  <si>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</si>
  <si>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</si>
  <si>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</si>
  <si>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</si>
  <si>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</si>
  <si>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</si>
  <si>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</si>
  <si>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</si>
  <si>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</si>
  <si>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</si>
  <si>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</si>
  <si>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</si>
  <si>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</si>
  <si>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</si>
  <si>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</si>
  <si>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</si>
  <si>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</si>
  <si>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</si>
  <si>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</si>
  <si>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</si>
  <si>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</si>
  <si>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</si>
  <si>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</si>
  <si>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</si>
  <si>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</si>
  <si>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</si>
  <si>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</si>
  <si>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</si>
  <si>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</si>
  <si>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</si>
  <si>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</si>
  <si>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</si>
  <si>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</si>
  <si>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</si>
  <si>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</si>
  <si>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</si>
  <si>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</si>
  <si>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</si>
  <si>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</si>
  <si>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</si>
  <si>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</si>
  <si>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</si>
  <si>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</si>
  <si>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</si>
  <si>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</si>
  <si>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</si>
  <si>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</si>
  <si>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</si>
  <si>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</si>
  <si>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</si>
  <si>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</si>
  <si>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</si>
  <si>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</si>
  <si>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</si>
  <si>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</si>
  <si>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</si>
  <si>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</si>
  <si>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</si>
  <si>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</si>
  <si>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</si>
  <si>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</si>
  <si>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</si>
  <si>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</si>
  <si>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</si>
  <si>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</si>
  <si>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</si>
  <si>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</si>
  <si>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</si>
  <si>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</si>
  <si>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</si>
  <si>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</si>
  <si>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</si>
  <si>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</si>
  <si>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</si>
  <si>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</si>
  <si>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</si>
  <si>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</si>
  <si>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</si>
  <si>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</si>
  <si>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</si>
  <si>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</si>
  <si>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</si>
  <si>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</si>
  <si>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</si>
  <si>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</si>
  <si>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</si>
  <si>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</si>
  <si>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</si>
  <si>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</si>
  <si>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</si>
  <si>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</si>
  <si>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</si>
  <si>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</si>
  <si>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</si>
  <si>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</si>
  <si>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</si>
  <si>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</si>
  <si>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</si>
  <si>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</si>
  <si>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</si>
  <si>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</si>
  <si>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</si>
  <si>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</si>
  <si>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</si>
  <si>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</si>
  <si>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</si>
  <si>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</si>
  <si>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</si>
  <si>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</si>
  <si>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</si>
  <si>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</si>
  <si>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</si>
  <si>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</si>
  <si>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</si>
  <si>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</si>
  <si>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</si>
  <si>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</si>
  <si>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</si>
  <si>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</si>
  <si>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</si>
  <si>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</si>
  <si>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</si>
  <si>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</si>
  <si>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</si>
  <si>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</si>
  <si>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</si>
  <si>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</si>
  <si>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</si>
  <si>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</si>
  <si>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</si>
  <si>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</si>
  <si>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</si>
  <si>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</si>
  <si>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</si>
  <si>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</si>
  <si>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</si>
  <si>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</si>
  <si>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</si>
  <si>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</si>
  <si>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</si>
  <si>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</si>
  <si>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</si>
  <si>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</si>
  <si>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</si>
  <si>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</si>
  <si>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</si>
  <si>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</si>
  <si>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</si>
  <si>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</si>
  <si>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</si>
  <si>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</si>
  <si>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</si>
  <si>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</si>
  <si>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</si>
  <si>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</si>
  <si>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</si>
  <si>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</si>
  <si>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</si>
  <si>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</si>
  <si>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</si>
  <si>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</si>
  <si>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</si>
  <si>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</si>
  <si>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</si>
  <si>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</si>
  <si>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</si>
  <si>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</si>
  <si>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</si>
  <si>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</si>
  <si>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</si>
  <si>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</si>
  <si>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</si>
  <si>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</si>
  <si>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</si>
  <si>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</si>
  <si>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</si>
  <si>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</si>
  <si>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</si>
  <si>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</si>
  <si>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</si>
  <si>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</si>
  <si>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</si>
  <si>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</si>
  <si>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</si>
  <si>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</si>
  <si>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</si>
  <si>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</si>
  <si>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</si>
  <si>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</si>
  <si>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</si>
  <si>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</si>
  <si>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</si>
  <si>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</si>
  <si>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</si>
  <si>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</si>
  <si>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</si>
  <si>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</si>
  <si>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</si>
  <si>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</si>
  <si>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</si>
  <si>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</si>
  <si>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</si>
  <si>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</si>
  <si>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</si>
  <si>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</si>
  <si>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</si>
  <si>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</si>
  <si>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</si>
  <si>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</si>
  <si>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</si>
  <si>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</si>
  <si>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</si>
  <si>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</si>
  <si>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</si>
  <si>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</si>
  <si>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</si>
  <si>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</si>
  <si>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</si>
  <si>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</si>
  <si>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</si>
  <si>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</si>
  <si>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</si>
  <si>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</si>
  <si>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</si>
  <si>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</si>
  <si>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</si>
  <si>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</si>
  <si>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</si>
  <si>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</si>
  <si>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</si>
  <si>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</si>
  <si>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</si>
  <si>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</si>
  <si>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</si>
  <si>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</si>
  <si>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</si>
  <si>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</si>
  <si>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</si>
  <si>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</si>
  <si>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</si>
  <si>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</si>
  <si>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</si>
  <si>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</si>
  <si>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</si>
  <si>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</si>
  <si>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</si>
  <si>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</si>
  <si>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</si>
  <si>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</si>
  <si>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</si>
  <si>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</si>
  <si>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</si>
  <si>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</si>
  <si>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</si>
  <si>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</si>
  <si>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</si>
  <si>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</si>
  <si>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</si>
  <si>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</si>
  <si>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</si>
  <si>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</si>
  <si>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</si>
  <si>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</si>
  <si>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</si>
  <si>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</si>
  <si>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</si>
  <si>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</si>
  <si>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</si>
  <si>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</si>
  <si>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</si>
  <si>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</si>
  <si>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</si>
  <si>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</si>
  <si>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</si>
  <si>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</si>
  <si>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</si>
  <si>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</si>
  <si>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</si>
  <si>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</si>
  <si>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</si>
  <si>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</si>
  <si>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</si>
  <si>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</si>
  <si>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</si>
  <si>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</si>
  <si>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</si>
  <si>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</si>
  <si>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</si>
  <si>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</si>
  <si>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</si>
  <si>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</si>
  <si>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</si>
  <si>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</si>
  <si>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</si>
  <si>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</si>
  <si>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</si>
  <si>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</si>
  <si>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</si>
  <si>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</si>
  <si>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</si>
  <si>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</si>
  <si>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</si>
  <si>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</si>
  <si>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</si>
  <si>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</si>
  <si>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</si>
  <si>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</si>
  <si>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</si>
  <si>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</si>
  <si>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</si>
  <si>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</si>
  <si>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</si>
  <si>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</si>
  <si>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</si>
  <si>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</si>
  <si>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</si>
  <si>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</si>
  <si>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</si>
  <si>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</si>
  <si>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</si>
  <si>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</si>
  <si>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</si>
  <si>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</si>
  <si>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</si>
  <si>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</si>
  <si>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</si>
  <si>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</si>
  <si>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</si>
  <si>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</si>
  <si>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</si>
  <si>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</si>
  <si>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</si>
  <si>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</si>
  <si>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</si>
  <si>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</si>
  <si>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</si>
  <si>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</si>
  <si>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</si>
  <si>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</si>
  <si>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</si>
  <si>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</si>
  <si>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</si>
  <si>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</si>
  <si>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</si>
  <si>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</si>
  <si>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</si>
  <si>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</si>
  <si>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</si>
  <si>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</si>
  <si>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</si>
  <si>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</si>
  <si>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</si>
  <si>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</si>
  <si>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</si>
  <si>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</si>
  <si>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</si>
  <si>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</si>
  <si>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</si>
  <si>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</si>
  <si>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</si>
  <si>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</si>
  <si>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</si>
  <si>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</si>
  <si>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</si>
  <si>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</si>
  <si>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</si>
  <si>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</si>
  <si>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</si>
  <si>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</si>
  <si>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</si>
  <si>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</si>
  <si>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</si>
  <si>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</si>
  <si>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</si>
  <si>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</si>
  <si>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</si>
  <si>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</si>
  <si>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</si>
  <si>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</si>
  <si>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</si>
  <si>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</si>
  <si>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</si>
  <si>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</si>
  <si>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</si>
  <si>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</si>
  <si>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</si>
  <si>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</si>
  <si>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</si>
  <si>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</si>
  <si>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</si>
  <si>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</si>
  <si>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</si>
  <si>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</si>
  <si>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</si>
  <si>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</si>
  <si>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</si>
  <si>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</si>
  <si>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</si>
  <si>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</si>
  <si>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</si>
  <si>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</si>
  <si>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</si>
  <si>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</si>
  <si>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</si>
  <si>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</si>
  <si>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</si>
  <si>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</si>
  <si>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</si>
  <si>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</si>
  <si>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</si>
  <si>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</si>
  <si>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</si>
  <si>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</si>
  <si>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</si>
  <si>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</si>
  <si>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</si>
  <si>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</si>
  <si>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</si>
  <si>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</si>
  <si>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</si>
  <si>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</si>
  <si>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</si>
  <si>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</si>
  <si>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</si>
  <si>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</si>
  <si>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</si>
  <si>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</si>
  <si>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</si>
  <si>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</si>
  <si>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</si>
  <si>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</si>
  <si>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</si>
  <si>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</si>
  <si>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</si>
  <si>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</si>
  <si>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</si>
  <si>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</si>
  <si>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</si>
  <si>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</si>
  <si>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</si>
  <si>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</si>
  <si>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</si>
  <si>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</si>
  <si>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</si>
  <si>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</si>
  <si>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</si>
  <si>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</si>
  <si>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</si>
  <si>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</si>
  <si>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</si>
  <si>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</si>
  <si>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</si>
  <si>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</si>
  <si>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</si>
  <si>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</si>
  <si>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</si>
  <si>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</si>
  <si>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</si>
  <si>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</si>
  <si>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</si>
  <si>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</si>
  <si>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</si>
  <si>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</si>
  <si>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</si>
  <si>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</si>
  <si>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</si>
  <si>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</si>
  <si>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</si>
  <si>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</si>
  <si>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</si>
  <si>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</si>
  <si>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</si>
  <si>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</si>
  <si>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</si>
  <si>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</si>
  <si>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</si>
  <si>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</si>
  <si>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</si>
  <si>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</si>
  <si>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</si>
  <si>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</si>
  <si>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</si>
  <si>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</si>
  <si>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</si>
  <si>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</si>
  <si>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</si>
  <si>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</si>
  <si>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</si>
  <si>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</si>
  <si>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</si>
  <si>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</si>
  <si>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</si>
  <si>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</si>
  <si>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</si>
  <si>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</si>
  <si>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</si>
  <si>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</si>
  <si>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</si>
  <si>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</si>
  <si>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</si>
  <si>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</si>
  <si>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</si>
  <si>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</si>
  <si>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</si>
  <si>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</si>
  <si>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</si>
  <si>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</si>
  <si>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</si>
  <si>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</si>
  <si>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</si>
  <si>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</si>
  <si>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</si>
  <si>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</si>
  <si>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</si>
  <si>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</si>
  <si>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</si>
  <si>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</si>
  <si>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</si>
  <si>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</si>
  <si>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</si>
  <si>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</si>
  <si>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</si>
  <si>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</si>
  <si>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</si>
  <si>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</si>
  <si>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</si>
  <si>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</si>
  <si>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</si>
  <si>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</si>
  <si>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</si>
  <si>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</si>
  <si>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</si>
  <si>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</si>
  <si>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</si>
  <si>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</si>
  <si>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</si>
  <si>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</si>
  <si>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</si>
  <si>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</si>
  <si>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</si>
  <si>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</si>
  <si>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</si>
  <si>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</si>
  <si>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</si>
  <si>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</si>
  <si>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</si>
  <si>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</si>
  <si>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</si>
  <si>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</si>
  <si>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</si>
  <si>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</si>
  <si>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</si>
  <si>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</si>
  <si>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</si>
  <si>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</si>
  <si>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</si>
  <si>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</si>
  <si>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</si>
  <si>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</si>
  <si>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</si>
  <si>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</si>
  <si>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</si>
  <si>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</si>
  <si>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</si>
  <si>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</si>
  <si>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</si>
  <si>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</si>
  <si>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</si>
  <si>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</si>
  <si>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</si>
  <si>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</si>
  <si>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</si>
  <si>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</si>
  <si>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</si>
  <si>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</si>
  <si>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</si>
  <si>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</si>
  <si>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</si>
  <si>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</si>
  <si>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</si>
  <si>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</si>
  <si>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</si>
  <si>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</si>
  <si>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</si>
  <si>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</si>
  <si>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</si>
  <si>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</si>
  <si>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</si>
  <si>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</si>
  <si>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</si>
  <si>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</si>
  <si>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</si>
  <si>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</si>
  <si>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</si>
  <si>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</si>
  <si>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</si>
  <si>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</si>
  <si>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</si>
  <si>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</si>
  <si>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</si>
  <si>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</si>
  <si>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</si>
  <si>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</si>
  <si>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</si>
  <si>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</si>
  <si>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</si>
  <si>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</si>
  <si>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</si>
  <si>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</si>
  <si>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</si>
  <si>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</si>
  <si>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</si>
  <si>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</si>
  <si>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</si>
  <si>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</si>
  <si>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</si>
  <si>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</si>
  <si>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</si>
  <si>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</si>
  <si>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</si>
  <si>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</si>
  <si>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</si>
  <si>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</si>
  <si>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</si>
  <si>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</si>
  <si>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</si>
  <si>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</si>
  <si>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</si>
  <si>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</si>
  <si>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</si>
  <si>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</si>
  <si>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</si>
  <si>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</si>
  <si>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</si>
  <si>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</si>
  <si>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</si>
  <si>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</si>
  <si>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</si>
  <si>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</si>
  <si>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</si>
  <si>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</si>
  <si>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</si>
  <si>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</si>
  <si>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</si>
  <si>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</si>
  <si>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</si>
  <si>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</si>
  <si>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</si>
  <si>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</si>
  <si>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</si>
  <si>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</si>
  <si>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</si>
  <si>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</si>
  <si>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</si>
  <si>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</si>
  <si>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</si>
  <si>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</si>
  <si>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</si>
  <si>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</si>
  <si>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</si>
  <si>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</si>
  <si>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</si>
  <si>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</si>
  <si>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</si>
  <si>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</si>
  <si>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</si>
  <si>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</si>
  <si>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</si>
  <si>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</si>
  <si>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</si>
  <si>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</si>
  <si>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</si>
  <si>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</si>
  <si>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</si>
  <si>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</si>
  <si>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</si>
  <si>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</si>
  <si>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</si>
  <si>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</si>
  <si>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</si>
  <si>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</si>
  <si>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</si>
  <si>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</si>
  <si>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</si>
  <si>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</si>
  <si>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</si>
  <si>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</si>
  <si>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</si>
  <si>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</si>
  <si>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</si>
  <si>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</si>
  <si>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</si>
  <si>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</si>
  <si>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</si>
  <si>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</si>
  <si>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</si>
  <si>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</si>
  <si>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</si>
  <si>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</si>
  <si>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</si>
  <si>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</si>
  <si>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</si>
  <si>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</si>
  <si>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</si>
  <si>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</si>
  <si>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</si>
  <si>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</si>
  <si>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</si>
  <si>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</si>
  <si>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</si>
  <si>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</si>
  <si>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</si>
  <si>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</si>
  <si>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</si>
  <si>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</si>
  <si>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</si>
  <si>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</si>
  <si>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</si>
  <si>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</si>
  <si>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</si>
  <si>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</si>
  <si>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</si>
  <si>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</si>
  <si>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</si>
  <si>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</si>
  <si>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</si>
  <si>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</si>
  <si>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</si>
  <si>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</si>
  <si>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</si>
  <si>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</si>
  <si>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</si>
  <si>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</si>
  <si>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</si>
  <si>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</si>
  <si>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</si>
  <si>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</si>
  <si>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</si>
  <si>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</si>
  <si>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</si>
  <si>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</si>
  <si>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</si>
  <si>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</si>
  <si>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</si>
  <si>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</si>
  <si>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</si>
  <si>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</si>
  <si>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</si>
  <si>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</si>
  <si>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</si>
  <si>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</si>
  <si>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</si>
  <si>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</si>
  <si>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</si>
  <si>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</si>
  <si>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</si>
  <si>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</si>
  <si>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</si>
  <si>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</si>
  <si>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</si>
  <si>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</si>
  <si>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</si>
  <si>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</si>
  <si>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</si>
  <si>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</si>
  <si>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</si>
  <si>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</si>
  <si>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</si>
  <si>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</si>
  <si>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</si>
  <si>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</si>
  <si>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</si>
  <si>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</si>
  <si>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</si>
  <si>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</si>
  <si>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</si>
  <si>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</si>
  <si>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</si>
  <si>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</si>
  <si>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</si>
  <si>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</si>
  <si>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</si>
  <si>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</si>
  <si>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</si>
  <si>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</si>
  <si>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</si>
  <si>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</si>
  <si>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</si>
  <si>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</si>
  <si>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</si>
  <si>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</si>
  <si>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</si>
  <si>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</si>
  <si>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</si>
  <si>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</si>
  <si>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</si>
  <si>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</si>
  <si>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</si>
  <si>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</si>
  <si>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</si>
  <si>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</si>
  <si>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</si>
  <si>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</si>
  <si>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</si>
  <si>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</si>
  <si>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</si>
  <si>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</si>
  <si>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</si>
  <si>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</si>
  <si>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</si>
  <si>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</si>
  <si>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</si>
  <si>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</si>
  <si>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</si>
  <si>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</si>
  <si>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</si>
  <si>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</si>
  <si>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</si>
  <si>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</si>
  <si>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</si>
  <si>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</si>
  <si>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</si>
  <si>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</si>
  <si>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</si>
  <si>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</si>
  <si>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</si>
  <si>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</si>
  <si>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</si>
  <si>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</si>
  <si>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</si>
  <si>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</si>
  <si>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</si>
  <si>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</si>
  <si>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</si>
  <si>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</si>
  <si>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</si>
  <si>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</si>
  <si>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</si>
  <si>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</si>
  <si>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</si>
  <si>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</si>
  <si>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</si>
  <si>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</si>
  <si>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</si>
  <si>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</si>
  <si>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</si>
  <si>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</si>
  <si>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</si>
  <si>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</si>
  <si>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</si>
  <si>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</si>
  <si>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</si>
  <si>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</si>
  <si>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</si>
  <si>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</si>
  <si>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</si>
  <si>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</si>
  <si>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</si>
  <si>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</si>
  <si>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</si>
  <si>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</si>
  <si>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</si>
  <si>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</si>
  <si>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</si>
  <si>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</si>
  <si>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</si>
  <si>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</si>
  <si>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</si>
  <si>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</si>
  <si>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</si>
  <si>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</si>
  <si>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</si>
  <si>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</si>
  <si>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</si>
  <si>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</si>
  <si>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</si>
  <si>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</si>
  <si>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</si>
  <si>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</si>
  <si>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</si>
  <si>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</si>
  <si>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</si>
  <si>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</si>
  <si>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</si>
  <si>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</si>
  <si>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</si>
  <si>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</si>
  <si>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</si>
  <si>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</si>
  <si>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</si>
  <si>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</si>
  <si>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</si>
  <si>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</si>
  <si>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</si>
  <si>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</si>
  <si>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</si>
  <si>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</si>
  <si>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</si>
  <si>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</si>
  <si>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</si>
  <si>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</si>
  <si>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</si>
  <si>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</si>
  <si>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</si>
  <si>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</si>
  <si>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</si>
  <si>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</si>
  <si>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</si>
  <si>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</si>
  <si>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</si>
  <si>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</si>
  <si>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</si>
  <si>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</si>
  <si>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</si>
  <si>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</si>
  <si>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</si>
  <si>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</si>
  <si>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</si>
  <si>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</si>
  <si>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</si>
  <si>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</si>
  <si>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</si>
  <si>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</si>
  <si>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</si>
  <si>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</si>
  <si>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</si>
  <si>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</si>
  <si>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</si>
  <si>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</si>
  <si>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</si>
  <si>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</si>
  <si>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</si>
  <si>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</si>
  <si>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</si>
  <si>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</si>
  <si>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</si>
  <si>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</si>
  <si>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</si>
  <si>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</si>
  <si>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</si>
  <si>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</si>
  <si>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</si>
  <si>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</si>
  <si>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</si>
  <si>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</si>
  <si>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</si>
  <si>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</si>
  <si>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</si>
  <si>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</si>
  <si>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</si>
  <si>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</si>
  <si>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</si>
  <si>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</si>
  <si>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</si>
  <si>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</si>
  <si>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</si>
  <si>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</si>
  <si>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</si>
  <si>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</si>
  <si>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</si>
  <si>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</si>
  <si>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</si>
  <si>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</si>
  <si>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</si>
  <si>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</si>
  <si>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</si>
  <si>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</si>
  <si>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</si>
  <si>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</si>
  <si>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</si>
  <si>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</si>
  <si>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</si>
  <si>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</si>
  <si>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</si>
  <si>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</si>
  <si>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</si>
  <si>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</si>
  <si>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</si>
  <si>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</si>
  <si>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</si>
  <si>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</si>
  <si>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</si>
  <si>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</si>
  <si>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</si>
  <si>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</si>
  <si>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</si>
  <si>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</si>
  <si>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</si>
  <si>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</si>
  <si>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</si>
  <si>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</si>
  <si>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</si>
  <si>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</si>
  <si>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</si>
  <si>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</si>
  <si>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</si>
  <si>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</si>
  <si>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</si>
  <si>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</si>
  <si>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</si>
  <si>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</si>
  <si>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</si>
  <si>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</si>
  <si>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</si>
  <si>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</si>
  <si>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</si>
  <si>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</si>
  <si>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</si>
  <si>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</si>
  <si>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</si>
  <si>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</si>
  <si>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</si>
  <si>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</si>
  <si>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</si>
  <si>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</si>
  <si>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</si>
  <si>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</si>
  <si>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</si>
  <si>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</si>
  <si>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</si>
  <si>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</si>
  <si>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</si>
  <si>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</si>
  <si>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</si>
  <si>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</si>
  <si>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</si>
  <si>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</si>
  <si>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</si>
  <si>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</si>
  <si>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</si>
  <si>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</si>
  <si>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</si>
  <si>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</si>
  <si>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</si>
  <si>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</si>
  <si>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</si>
  <si>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</si>
  <si>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</si>
  <si>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</si>
  <si>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</si>
  <si>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</si>
  <si>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</si>
  <si>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</si>
  <si>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</si>
  <si>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</si>
  <si>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</si>
  <si>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</si>
  <si>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</si>
  <si>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</si>
  <si>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</si>
  <si>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</si>
  <si>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</si>
  <si>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</si>
  <si>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</si>
  <si>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</si>
  <si>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</si>
  <si>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</si>
  <si>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</si>
  <si>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</si>
  <si>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</si>
  <si>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</si>
  <si>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</si>
  <si>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</si>
  <si>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</si>
  <si>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</si>
  <si>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</si>
  <si>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</si>
  <si>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</si>
  <si>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</si>
  <si>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</si>
  <si>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</si>
  <si>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</si>
  <si>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</si>
  <si>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</si>
  <si>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</si>
  <si>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</si>
  <si>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</si>
  <si>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</si>
  <si>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</si>
  <si>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</si>
  <si>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</si>
  <si>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</si>
  <si>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</si>
  <si>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</si>
  <si>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</si>
  <si>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</si>
  <si>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</si>
  <si>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</si>
  <si>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</si>
  <si>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</si>
  <si>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</si>
  <si>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</si>
  <si>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</si>
  <si>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</si>
  <si>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</si>
  <si>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</si>
  <si>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</si>
  <si>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</si>
  <si>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</si>
  <si>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</si>
  <si>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</si>
  <si>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</si>
  <si>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</si>
  <si>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</si>
  <si>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</si>
  <si>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</si>
  <si>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</si>
  <si>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</si>
  <si>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</si>
  <si>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</si>
  <si>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</si>
  <si>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</si>
  <si>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</si>
  <si>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</si>
  <si>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</si>
  <si>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</si>
  <si>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</si>
  <si>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</si>
  <si>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</si>
  <si>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</si>
  <si>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</si>
  <si>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</si>
  <si>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</si>
  <si>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</si>
  <si>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</si>
  <si>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</si>
  <si>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</si>
  <si>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</si>
  <si>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</si>
  <si>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</si>
  <si>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</si>
  <si>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</si>
  <si>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</si>
  <si>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</si>
  <si>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</si>
  <si>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</si>
  <si>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</si>
  <si>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</si>
  <si>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</si>
  <si>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</si>
  <si>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</si>
  <si>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</si>
  <si>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</si>
  <si>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</si>
  <si>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</si>
  <si>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</si>
  <si>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</si>
  <si>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</si>
  <si>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</si>
  <si>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</si>
  <si>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</si>
  <si>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</si>
  <si>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</si>
  <si>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</si>
  <si>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</si>
  <si>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</si>
  <si>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</si>
  <si>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</si>
  <si>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</si>
  <si>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</si>
  <si>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</si>
  <si>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</si>
  <si>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</si>
  <si>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</si>
  <si>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</si>
  <si>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</si>
  <si>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</si>
  <si>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</si>
  <si>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</si>
  <si>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</si>
  <si>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</si>
  <si>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</si>
  <si>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</si>
  <si>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</si>
  <si>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</si>
  <si>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</si>
  <si>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</si>
  <si>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</si>
  <si>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</si>
  <si>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</si>
  <si>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</si>
  <si>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</si>
  <si>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</si>
  <si>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</si>
  <si>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</si>
  <si>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</si>
  <si>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</si>
  <si>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</si>
  <si>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</si>
  <si>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</si>
  <si>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</si>
  <si>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</si>
  <si>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</si>
  <si>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</si>
  <si>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</si>
  <si>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</si>
  <si>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</si>
  <si>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</si>
  <si>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</si>
  <si>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</si>
  <si>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</si>
  <si>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</si>
  <si>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</si>
  <si>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</si>
  <si>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</si>
  <si>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</si>
  <si>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</si>
  <si>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</si>
  <si>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</si>
  <si>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</si>
  <si>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</si>
  <si>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</si>
  <si>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</si>
  <si>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</si>
  <si>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</si>
  <si>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</si>
  <si>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</si>
  <si>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</si>
  <si>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</si>
  <si>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</si>
  <si>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</si>
  <si>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</si>
  <si>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</si>
  <si>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</si>
  <si>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</si>
  <si>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</si>
  <si>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</si>
  <si>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</si>
  <si>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</si>
  <si>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</si>
  <si>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</si>
  <si>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</si>
  <si>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</si>
  <si>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</si>
  <si>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</si>
  <si>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</si>
  <si>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</si>
  <si>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</si>
  <si>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</si>
  <si>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</si>
  <si>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</si>
  <si>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</si>
  <si>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</si>
  <si>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</si>
  <si>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</si>
  <si>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</si>
  <si>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</si>
  <si>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</si>
  <si>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</si>
  <si>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</si>
  <si>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</si>
  <si>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</si>
  <si>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</si>
  <si>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</si>
  <si>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</si>
  <si>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</si>
  <si>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</si>
  <si>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</si>
  <si>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</si>
  <si>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</si>
  <si>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</si>
  <si>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</si>
  <si>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</si>
  <si>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</si>
  <si>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</si>
  <si>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</si>
  <si>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</si>
  <si>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</si>
  <si>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</si>
  <si>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</si>
  <si>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</si>
  <si>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</si>
  <si>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</si>
  <si>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</si>
  <si>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</si>
  <si>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</si>
  <si>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</si>
  <si>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</si>
  <si>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</si>
  <si>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</si>
  <si>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</si>
  <si>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</si>
  <si>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</si>
  <si>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</si>
  <si>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</si>
  <si>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</si>
  <si>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</si>
  <si>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</si>
  <si>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</si>
  <si>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</si>
  <si>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</si>
  <si>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</si>
  <si>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</si>
  <si>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</si>
  <si>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</si>
  <si>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</si>
  <si>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</si>
  <si>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</si>
  <si>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</si>
  <si>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</si>
  <si>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</si>
  <si>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</si>
  <si>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</si>
  <si>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</si>
  <si>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</si>
  <si>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</si>
  <si>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</si>
  <si>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</si>
  <si>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</si>
  <si>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</si>
  <si>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</si>
  <si>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</si>
  <si>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</si>
  <si>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</si>
  <si>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</si>
  <si>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</si>
  <si>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</si>
  <si>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</si>
  <si>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</si>
  <si>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</si>
  <si>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</si>
  <si>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</si>
  <si>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</si>
  <si>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</si>
  <si>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</si>
  <si>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</si>
  <si>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</si>
  <si>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</si>
  <si>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</si>
  <si>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</si>
  <si>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</si>
  <si>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</si>
  <si>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</si>
  <si>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</si>
  <si>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</si>
  <si>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</si>
  <si>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</si>
  <si>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</si>
  <si>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</si>
  <si>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</si>
  <si>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</si>
  <si>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</si>
  <si>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</si>
  <si>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</si>
  <si>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</si>
  <si>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</si>
  <si>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</si>
  <si>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</si>
  <si>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</si>
  <si>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</si>
  <si>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</si>
  <si>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</si>
  <si>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</si>
  <si>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</si>
  <si>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</si>
  <si>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</si>
  <si>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</si>
  <si>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</si>
  <si>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</si>
  <si>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</si>
  <si>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</si>
  <si>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</si>
  <si>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</si>
  <si>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</si>
  <si>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</si>
  <si>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</si>
  <si>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</si>
  <si>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</si>
  <si>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</si>
  <si>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</si>
  <si>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</si>
  <si>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</si>
  <si>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</si>
  <si>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</si>
  <si>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</si>
  <si>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</si>
  <si>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</si>
  <si>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</si>
  <si>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</si>
  <si>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</si>
  <si>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</si>
  <si>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</si>
  <si>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</si>
  <si>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</si>
  <si>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</si>
  <si>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</si>
  <si>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</si>
  <si>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</si>
  <si>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</si>
  <si>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</si>
  <si>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</si>
  <si>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</si>
  <si>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</si>
  <si>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</si>
  <si>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</si>
  <si>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</si>
  <si>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</si>
  <si>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</si>
  <si>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</si>
  <si>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</si>
  <si>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</si>
  <si>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</si>
  <si>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</si>
  <si>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</si>
  <si>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</si>
  <si>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</si>
  <si>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</si>
  <si>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</si>
  <si>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</si>
  <si>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</si>
  <si>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</si>
  <si>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</si>
  <si>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</si>
  <si>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</si>
  <si>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</si>
  <si>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</si>
  <si>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</si>
  <si>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</si>
  <si>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</si>
  <si>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</si>
  <si>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</si>
  <si>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</si>
  <si>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</si>
  <si>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</si>
  <si>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</si>
  <si>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</si>
  <si>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</si>
  <si>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</si>
  <si>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</si>
  <si>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</si>
  <si>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</si>
  <si>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</si>
  <si>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</si>
  <si>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</si>
  <si>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</si>
  <si>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</si>
  <si>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</si>
  <si>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</si>
  <si>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</si>
  <si>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</si>
  <si>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</si>
  <si>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</si>
  <si>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</si>
  <si>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</si>
  <si>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</si>
  <si>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</si>
  <si>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</si>
  <si>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</si>
  <si>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</si>
  <si>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</si>
  <si>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</si>
  <si>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</si>
  <si>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</si>
  <si>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</si>
  <si>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</si>
  <si>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</si>
  <si>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</si>
  <si>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</si>
  <si>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</si>
  <si>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</si>
  <si>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</si>
  <si>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</si>
  <si>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</si>
  <si>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</si>
  <si>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</si>
  <si>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</si>
  <si>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</si>
  <si>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</si>
  <si>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</si>
  <si>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</si>
  <si>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</si>
  <si>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</si>
  <si>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</si>
  <si>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</si>
  <si>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</si>
  <si>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</si>
  <si>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</si>
  <si>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</si>
  <si>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</si>
  <si>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</si>
  <si>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</si>
  <si>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</si>
  <si>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</si>
  <si>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</si>
  <si>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</si>
  <si>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</si>
  <si>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</si>
  <si>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</si>
  <si>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</si>
  <si>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</si>
  <si>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</si>
  <si>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</si>
  <si>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</si>
  <si>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</si>
  <si>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</si>
  <si>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</si>
  <si>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</si>
  <si>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</si>
  <si>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</si>
  <si>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</si>
  <si>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</si>
  <si>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</si>
  <si>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</si>
  <si>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</si>
  <si>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</si>
  <si>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</si>
  <si>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</si>
  <si>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</si>
  <si>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</si>
  <si>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</si>
  <si>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</si>
  <si>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</si>
  <si>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</si>
  <si>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</si>
  <si>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</si>
  <si>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</si>
  <si>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</si>
  <si>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</si>
  <si>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</si>
  <si>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</si>
  <si>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</si>
  <si>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</si>
  <si>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</si>
  <si>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</si>
  <si>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</si>
  <si>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</si>
  <si>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</si>
  <si>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</si>
  <si>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</si>
  <si>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</si>
  <si>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</si>
  <si>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</si>
  <si>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</si>
  <si>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</si>
  <si>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</si>
  <si>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</si>
  <si>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</si>
  <si>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</si>
  <si>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</si>
  <si>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</si>
  <si>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</si>
  <si>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</si>
  <si>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</si>
  <si>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</si>
  <si>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</si>
  <si>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</si>
  <si>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</si>
  <si>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</si>
  <si>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</si>
  <si>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</si>
  <si>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</si>
  <si>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</si>
  <si>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</si>
  <si>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</si>
  <si>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</si>
  <si>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</si>
  <si>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</si>
  <si>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</si>
  <si>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</si>
  <si>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</si>
  <si>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</si>
  <si>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</si>
  <si>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</si>
  <si>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</si>
  <si>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</si>
  <si>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</si>
  <si>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</si>
  <si>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</si>
  <si>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</si>
  <si>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</si>
  <si>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</si>
  <si>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</si>
  <si>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</si>
  <si>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</si>
  <si>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</si>
  <si>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</si>
  <si>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</si>
  <si>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</si>
  <si>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</si>
  <si>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</si>
  <si>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</si>
  <si>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</si>
  <si>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</si>
  <si>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</si>
  <si>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</si>
  <si>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</si>
  <si>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</si>
  <si>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</si>
  <si>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</si>
  <si>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</si>
  <si>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</si>
  <si>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</si>
  <si>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</si>
  <si>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</si>
  <si>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</si>
  <si>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</si>
  <si>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</si>
  <si>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</si>
  <si>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</si>
  <si>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</si>
  <si>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</si>
  <si>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</si>
  <si>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</si>
  <si>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</si>
  <si>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</si>
  <si>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</si>
  <si>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</si>
  <si>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</si>
  <si>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</si>
  <si>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</si>
  <si>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</si>
  <si>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</si>
  <si>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</si>
  <si>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</si>
  <si>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</si>
  <si>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</si>
  <si>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</si>
  <si>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</si>
  <si>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</si>
  <si>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</si>
  <si>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</si>
  <si>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</si>
  <si>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</si>
  <si>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</si>
  <si>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</si>
  <si>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</si>
  <si>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</si>
  <si>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</si>
  <si>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</si>
  <si>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</si>
  <si>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</si>
  <si>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</si>
  <si>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</si>
  <si>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</si>
  <si>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</si>
  <si>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</si>
  <si>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</si>
  <si>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</si>
  <si>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</si>
  <si>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</si>
  <si>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</si>
  <si>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</si>
  <si>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</si>
  <si>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</si>
  <si>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</si>
  <si>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</si>
  <si>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</si>
  <si>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</si>
  <si>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</si>
  <si>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</si>
  <si>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</si>
  <si>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</si>
  <si>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</si>
  <si>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</si>
  <si>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</si>
  <si>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</si>
  <si>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</si>
  <si>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</si>
  <si>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</si>
  <si>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</si>
  <si>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</si>
  <si>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</si>
  <si>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</si>
  <si>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</si>
  <si>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</si>
  <si>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</si>
  <si>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</si>
  <si>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</si>
  <si>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</si>
  <si>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</si>
  <si>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</si>
  <si>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</si>
  <si>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</si>
  <si>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</si>
  <si>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</si>
  <si>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</si>
  <si>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</si>
  <si>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</si>
  <si>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</si>
  <si>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</si>
  <si>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</si>
  <si>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</si>
  <si>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</si>
  <si>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</si>
  <si>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</si>
  <si>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</si>
  <si>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</si>
  <si>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</si>
  <si>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</si>
  <si>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</si>
  <si>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</si>
  <si>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</si>
  <si>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</si>
  <si>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</si>
  <si>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</si>
  <si>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</si>
  <si>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</si>
  <si>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</si>
  <si>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</si>
  <si>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</si>
  <si>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</si>
  <si>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</si>
  <si>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</si>
  <si>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</si>
  <si>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</si>
  <si>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</si>
  <si>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</si>
  <si>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</si>
  <si>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</si>
  <si>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</si>
  <si>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</si>
  <si>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</si>
  <si>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</si>
  <si>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</si>
  <si>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</si>
  <si>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</si>
  <si>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</si>
  <si>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</si>
  <si>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</si>
  <si>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</si>
  <si>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</si>
  <si>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</si>
  <si>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</si>
  <si>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</si>
  <si>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</si>
  <si>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</si>
  <si>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</si>
  <si>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</si>
  <si>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</si>
  <si>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</si>
  <si>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</si>
  <si>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</si>
  <si>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</si>
  <si>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</si>
  <si>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</si>
  <si>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</si>
  <si>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</si>
  <si>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</si>
  <si>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</si>
  <si>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</si>
  <si>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</si>
  <si>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</si>
  <si>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</si>
  <si>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</si>
  <si>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</si>
  <si>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</si>
  <si>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</si>
  <si>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</si>
  <si>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</si>
  <si>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</si>
  <si>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</si>
  <si>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</si>
  <si>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</si>
  <si>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</si>
  <si>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</si>
  <si>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</si>
  <si>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</si>
  <si>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</si>
  <si>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</si>
  <si>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</si>
  <si>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</si>
  <si>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</si>
  <si>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</si>
  <si>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</si>
  <si>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</si>
  <si>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</si>
  <si>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</si>
  <si>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</si>
  <si>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</si>
  <si>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</si>
  <si>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</si>
  <si>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</si>
  <si>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</si>
  <si>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</si>
  <si>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</si>
  <si>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</si>
  <si>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</si>
  <si>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</si>
  <si>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</si>
  <si>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</si>
  <si>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</si>
  <si>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</si>
  <si>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</si>
  <si>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</si>
  <si>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</si>
  <si>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</si>
  <si>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</si>
  <si>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</si>
  <si>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</si>
  <si>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</si>
  <si>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</si>
  <si>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</si>
  <si>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</si>
  <si>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</si>
  <si>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</si>
  <si>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</si>
  <si>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</si>
  <si>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</si>
  <si>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</si>
  <si>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</si>
  <si>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</si>
  <si>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</si>
  <si>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</si>
  <si>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</si>
  <si>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</si>
  <si>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</si>
  <si>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</si>
  <si>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</si>
  <si>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</si>
  <si>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</si>
  <si>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</si>
  <si>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</si>
  <si>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</si>
  <si>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</si>
  <si>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</si>
  <si>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</si>
  <si>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</si>
  <si>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</si>
  <si>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</si>
  <si>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</si>
  <si>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</si>
  <si>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</si>
  <si>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</si>
  <si>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</si>
  <si>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</si>
  <si>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</si>
  <si>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</si>
  <si>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</si>
  <si>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</si>
  <si>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</si>
  <si>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</si>
  <si>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</si>
  <si>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</si>
  <si>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</si>
  <si>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</si>
  <si>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</si>
  <si>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</si>
  <si>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</si>
  <si>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</si>
  <si>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</si>
  <si>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</si>
  <si>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</si>
  <si>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</si>
  <si>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</si>
  <si>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</si>
  <si>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</si>
  <si>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</si>
  <si>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</si>
  <si>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</si>
  <si>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</si>
  <si>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</si>
  <si>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</si>
  <si>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</si>
  <si>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</si>
  <si>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</si>
  <si>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</si>
  <si>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</si>
  <si>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</si>
  <si>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</si>
  <si>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</si>
  <si>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</si>
  <si>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</si>
  <si>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</si>
  <si>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</si>
  <si>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</si>
  <si>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</si>
  <si>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</si>
  <si>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</si>
  <si>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</si>
  <si>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</si>
  <si>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</si>
  <si>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</si>
  <si>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</si>
  <si>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</si>
  <si>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</si>
  <si>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</si>
  <si>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</si>
  <si>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</si>
  <si>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</si>
  <si>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</si>
  <si>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</si>
  <si>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</si>
  <si>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</si>
  <si>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</si>
  <si>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</si>
  <si>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</si>
  <si>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</si>
  <si>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</si>
  <si>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</si>
  <si>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</si>
  <si>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</si>
  <si>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</si>
  <si>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</si>
  <si>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</si>
  <si>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</si>
  <si>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</si>
  <si>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</si>
  <si>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</si>
  <si>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</si>
  <si>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</si>
  <si>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</si>
  <si>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</si>
  <si>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</si>
  <si>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</si>
  <si>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</si>
  <si>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</si>
  <si>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</si>
  <si>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</si>
  <si>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</si>
  <si>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</si>
  <si>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</si>
  <si>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</si>
  <si>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</si>
  <si>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</si>
  <si>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</si>
  <si>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</si>
  <si>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</si>
  <si>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</si>
  <si>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</si>
  <si>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</si>
  <si>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</si>
  <si>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</si>
  <si>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</si>
  <si>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</si>
  <si>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</si>
  <si>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</si>
  <si>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</si>
  <si>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</si>
  <si>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</si>
  <si>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</si>
  <si>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</si>
  <si>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</si>
  <si>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</si>
  <si>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</si>
  <si>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</si>
  <si>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</si>
  <si>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</si>
  <si>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</si>
  <si>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</si>
  <si>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</si>
  <si>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</si>
  <si>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</si>
  <si>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</si>
  <si>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</si>
  <si>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</si>
  <si>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</si>
  <si>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</si>
  <si>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</si>
  <si>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</si>
  <si>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</si>
  <si>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</si>
  <si>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</si>
  <si>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</si>
  <si>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</si>
  <si>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</si>
  <si>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</si>
  <si>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</si>
  <si>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</si>
  <si>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</si>
  <si>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</si>
  <si>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</si>
  <si>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</si>
  <si>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</si>
  <si>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</si>
  <si>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</si>
  <si>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</si>
  <si>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</si>
  <si>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</si>
  <si>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</si>
  <si>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</si>
  <si>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</si>
  <si>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</si>
  <si>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</si>
  <si>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</si>
  <si>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</si>
  <si>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</si>
  <si>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</si>
  <si>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</si>
  <si>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</si>
  <si>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</si>
  <si>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</si>
  <si>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</si>
  <si>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</si>
  <si>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</si>
  <si>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</si>
  <si>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</si>
  <si>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</si>
  <si>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</si>
  <si>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</si>
  <si>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</si>
  <si>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</si>
  <si>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</si>
  <si>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</si>
  <si>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</si>
  <si>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</si>
  <si>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</si>
  <si>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</si>
  <si>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</si>
  <si>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</si>
  <si>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</si>
  <si>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</si>
  <si>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</si>
  <si>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</si>
  <si>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</si>
  <si>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</si>
  <si>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</si>
  <si>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</si>
  <si>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</si>
  <si>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</si>
  <si>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</si>
  <si>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</si>
  <si>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</si>
  <si>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</si>
  <si>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</si>
  <si>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</si>
  <si>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</si>
  <si>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</si>
  <si>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</si>
  <si>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</si>
  <si>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</si>
  <si>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</si>
  <si>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</si>
  <si>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</si>
  <si>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</si>
  <si>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</si>
  <si>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</si>
  <si>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</si>
  <si>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</si>
  <si>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</si>
  <si>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</si>
  <si>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</si>
  <si>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</si>
  <si>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</si>
  <si>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</si>
  <si>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</si>
  <si>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</si>
  <si>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</si>
  <si>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</si>
  <si>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</si>
  <si>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</si>
  <si>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</si>
  <si>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</si>
  <si>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</si>
  <si>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</si>
  <si>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</si>
  <si>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</si>
  <si>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</si>
  <si>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</si>
  <si>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</si>
  <si>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</si>
  <si>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</si>
  <si>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</si>
  <si>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</si>
  <si>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</si>
  <si>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</si>
  <si>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</si>
  <si>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</si>
  <si>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</si>
  <si>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</si>
  <si>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</si>
  <si>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</si>
  <si>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</si>
  <si>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</si>
  <si>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</si>
  <si>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</si>
  <si>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</si>
  <si>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</si>
  <si>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</si>
  <si>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</si>
  <si>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</si>
  <si>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</si>
  <si>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</si>
  <si>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</si>
  <si>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</si>
  <si>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</si>
  <si>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</si>
  <si>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</si>
  <si>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</si>
  <si>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</si>
  <si>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</si>
  <si>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</si>
  <si>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</si>
  <si>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</si>
  <si>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</si>
  <si>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</si>
  <si>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</si>
  <si>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</si>
  <si>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</si>
  <si>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</si>
  <si>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</si>
  <si>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</si>
  <si>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</si>
  <si>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</si>
  <si>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</si>
  <si>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</si>
  <si>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</si>
  <si>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</si>
  <si>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</si>
  <si>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</si>
  <si>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</si>
  <si>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</si>
  <si>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</si>
  <si>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</si>
  <si>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</si>
  <si>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</si>
  <si>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</si>
  <si>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</si>
  <si>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</si>
  <si>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</si>
  <si>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</si>
  <si>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</si>
  <si>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</si>
  <si>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</si>
  <si>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</si>
  <si>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</si>
  <si>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</si>
  <si>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</si>
  <si>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</si>
  <si>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</si>
  <si>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</si>
  <si>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</si>
  <si>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</si>
  <si>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</si>
  <si>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</si>
  <si>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</si>
  <si>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</si>
  <si>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</si>
  <si>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</si>
  <si>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</si>
  <si>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</si>
  <si>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</si>
  <si>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</si>
  <si>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</si>
  <si>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</si>
  <si>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</si>
  <si>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</si>
  <si>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</si>
  <si>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</si>
  <si>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</si>
  <si>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</si>
  <si>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</si>
  <si>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</si>
  <si>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</si>
  <si>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</si>
  <si>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</si>
  <si>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</si>
  <si>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</si>
  <si>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</si>
  <si>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</si>
  <si>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</si>
  <si>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</si>
  <si>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</si>
  <si>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</si>
  <si>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</si>
  <si>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</si>
  <si>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</si>
  <si>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</si>
  <si>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</si>
  <si>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</si>
  <si>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</si>
  <si>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</si>
  <si>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</si>
  <si>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</si>
  <si>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</si>
  <si>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</si>
  <si>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</si>
  <si>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</si>
  <si>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</si>
  <si>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</si>
  <si>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</si>
  <si>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</si>
  <si>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</si>
  <si>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</si>
  <si>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</si>
  <si>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</si>
  <si>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</si>
  <si>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</si>
  <si>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</si>
  <si>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</si>
  <si>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</si>
  <si>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</si>
  <si>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</si>
  <si>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</si>
  <si>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</si>
  <si>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</si>
  <si>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</si>
  <si>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</si>
  <si>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</si>
  <si>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</si>
  <si>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</si>
  <si>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</si>
  <si>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</si>
  <si>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</si>
  <si>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</si>
  <si>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</si>
  <si>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</si>
  <si>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</si>
  <si>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</si>
  <si>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</si>
  <si>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</si>
  <si>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</si>
  <si>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</si>
  <si>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</si>
  <si>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</si>
  <si>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</si>
  <si>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</si>
  <si>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</si>
  <si>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</si>
  <si>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</si>
  <si>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</si>
  <si>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</si>
  <si>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</si>
  <si>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</si>
  <si>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</si>
  <si>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</si>
  <si>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</si>
  <si>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</si>
  <si>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</si>
  <si>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</si>
  <si>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</si>
  <si>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</si>
  <si>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</si>
  <si>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</si>
  <si>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</si>
  <si>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</si>
  <si>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</si>
  <si>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</si>
  <si>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</si>
  <si>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</si>
  <si>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</si>
  <si>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</si>
  <si>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</si>
  <si>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</si>
  <si>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</si>
  <si>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</si>
  <si>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</si>
  <si>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</si>
  <si>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</si>
  <si>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</si>
  <si>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</si>
  <si>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</si>
  <si>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</si>
  <si>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</si>
  <si>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</si>
  <si>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</si>
  <si>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</si>
  <si>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</si>
  <si>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</si>
  <si>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</si>
  <si>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</si>
  <si>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</si>
  <si>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</si>
  <si>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</si>
  <si>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</si>
  <si>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</si>
  <si>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</si>
  <si>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</si>
  <si>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</si>
  <si>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</si>
  <si>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</si>
  <si>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</si>
  <si>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</si>
  <si>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</si>
  <si>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</si>
  <si>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</si>
  <si>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</si>
  <si>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</si>
  <si>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</si>
  <si>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</si>
  <si>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</si>
  <si>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</si>
  <si>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</si>
  <si>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</si>
  <si>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</si>
  <si>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</si>
  <si>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</si>
  <si>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</si>
  <si>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</si>
  <si>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</si>
  <si>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</si>
  <si>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</si>
  <si>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</si>
  <si>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</si>
  <si>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</si>
  <si>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</si>
  <si>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</si>
  <si>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</si>
  <si>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</si>
  <si>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</si>
  <si>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</si>
  <si>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</si>
  <si>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</si>
  <si>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</si>
  <si>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</si>
  <si>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</si>
  <si>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</si>
  <si>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</si>
  <si>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</si>
  <si>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</si>
  <si>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</si>
  <si>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</si>
  <si>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</si>
  <si>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</si>
  <si>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</si>
  <si>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</si>
  <si>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</si>
  <si>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</si>
  <si>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</si>
  <si>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</si>
  <si>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</si>
  <si>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</si>
  <si>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</si>
  <si>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</si>
  <si>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</si>
  <si>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</si>
  <si>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</si>
  <si>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</si>
  <si>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</si>
  <si>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</si>
  <si>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</si>
  <si>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</si>
  <si>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</si>
  <si>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</si>
  <si>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</si>
  <si>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</si>
  <si>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</si>
  <si>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</si>
  <si>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</si>
  <si>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</si>
  <si>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</si>
  <si>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</si>
  <si>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</si>
  <si>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</si>
  <si>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</si>
  <si>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</si>
  <si>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</si>
  <si>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</si>
  <si>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</si>
  <si>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</si>
  <si>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</si>
  <si>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</si>
  <si>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</si>
  <si>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</si>
  <si>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</si>
  <si>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</si>
  <si>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</si>
  <si>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</si>
  <si>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</si>
  <si>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</si>
  <si>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</si>
  <si>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</si>
  <si>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</si>
  <si>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</si>
  <si>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</si>
  <si>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</si>
  <si>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</si>
  <si>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</si>
  <si>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</si>
  <si>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</si>
  <si>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</si>
  <si>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</si>
  <si>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</si>
  <si>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</si>
  <si>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</si>
  <si>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</si>
  <si>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</si>
  <si>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</si>
  <si>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</si>
  <si>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</si>
  <si>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</si>
  <si>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</si>
  <si>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</si>
  <si>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</si>
  <si>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</si>
  <si>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</si>
  <si>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</si>
  <si>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</si>
  <si>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</si>
  <si>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</si>
  <si>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</si>
  <si>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</si>
  <si>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</si>
  <si>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</si>
  <si>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</si>
  <si>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</si>
  <si>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</si>
  <si>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</si>
  <si>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</si>
  <si>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</si>
  <si>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</si>
  <si>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</si>
  <si>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</si>
  <si>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</si>
  <si>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</si>
  <si>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</si>
  <si>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</si>
  <si>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</si>
  <si>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</si>
  <si>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</si>
  <si>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</si>
  <si>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</si>
  <si>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</si>
  <si>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</si>
  <si>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</si>
  <si>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</si>
  <si>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</si>
  <si>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</si>
  <si>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</si>
  <si>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</si>
  <si>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</si>
  <si>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</si>
  <si>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</si>
  <si>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</si>
  <si>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</si>
  <si>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</si>
  <si>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</si>
  <si>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</si>
  <si>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</si>
  <si>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</si>
  <si>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</si>
  <si>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</si>
  <si>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</si>
  <si>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</si>
  <si>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</si>
  <si>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</si>
  <si>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</si>
  <si>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</si>
  <si>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</si>
  <si>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</si>
  <si>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</si>
  <si>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</si>
  <si>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</si>
  <si>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</si>
  <si>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</si>
  <si>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</si>
  <si>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</si>
  <si>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</si>
  <si>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</si>
  <si>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</si>
  <si>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</si>
  <si>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</si>
  <si>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</si>
  <si>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</si>
  <si>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</si>
  <si>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</si>
  <si>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</si>
  <si>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</si>
  <si>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</si>
  <si>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</si>
  <si>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</si>
  <si>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</si>
  <si>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</si>
  <si>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</si>
  <si>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</si>
  <si>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</si>
  <si>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</si>
  <si>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</si>
  <si>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</si>
  <si>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</si>
  <si>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</si>
  <si>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</si>
  <si>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</si>
  <si>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</si>
  <si>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</si>
  <si>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</si>
  <si>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</si>
  <si>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</si>
  <si>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</si>
  <si>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</si>
  <si>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</si>
  <si>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</si>
  <si>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</si>
  <si>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</si>
  <si>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</si>
  <si>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</si>
  <si>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</si>
  <si>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</si>
  <si>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</si>
  <si>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</si>
  <si>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</si>
  <si>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</si>
  <si>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</si>
  <si>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</si>
  <si>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</si>
  <si>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</si>
  <si>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</si>
  <si>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</si>
  <si>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</si>
  <si>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</si>
  <si>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</si>
  <si>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</si>
  <si>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</si>
  <si>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</si>
  <si>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</si>
  <si>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</si>
  <si>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</si>
  <si>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</si>
  <si>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</si>
  <si>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</si>
  <si>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</si>
  <si>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</si>
  <si>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</si>
  <si>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</si>
  <si>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</si>
  <si>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</si>
  <si>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</si>
  <si>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</si>
  <si>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</si>
  <si>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</si>
  <si>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</si>
  <si>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</si>
  <si>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</si>
  <si>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</si>
  <si>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</si>
  <si>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</si>
  <si>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</si>
  <si>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</si>
  <si>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</si>
  <si>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</si>
  <si>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</si>
  <si>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</si>
  <si>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</si>
  <si>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</si>
  <si>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</si>
  <si>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</si>
  <si>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</si>
  <si>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</si>
  <si>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</si>
  <si>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</si>
  <si>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</si>
  <si>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</si>
  <si>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</si>
  <si>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</si>
  <si>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</si>
  <si>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</si>
  <si>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</si>
  <si>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</si>
  <si>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</si>
  <si>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</si>
  <si>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</si>
  <si>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</si>
  <si>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</si>
  <si>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</si>
  <si>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</si>
  <si>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</si>
  <si>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</si>
  <si>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</si>
  <si>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</si>
  <si>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</si>
  <si>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</si>
  <si>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</si>
  <si>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</si>
  <si>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</si>
  <si>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</si>
  <si>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</si>
  <si>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</si>
  <si>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</si>
  <si>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</si>
  <si>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</si>
  <si>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</si>
  <si>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</si>
  <si>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</si>
  <si>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</si>
  <si>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</si>
  <si>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</si>
  <si>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</si>
  <si>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</si>
  <si>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</si>
  <si>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</si>
  <si>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</si>
  <si>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</si>
  <si>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</si>
  <si>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</si>
  <si>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</si>
  <si>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</si>
  <si>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</si>
  <si>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</si>
  <si>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</si>
  <si>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</si>
  <si>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</si>
  <si>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</si>
  <si>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</si>
  <si>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</si>
  <si>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</si>
  <si>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</si>
  <si>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</si>
  <si>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</si>
  <si>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</si>
  <si>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</si>
  <si>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</si>
  <si>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</si>
  <si>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</si>
  <si>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</si>
  <si>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</si>
  <si>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</si>
  <si>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</si>
  <si>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</si>
  <si>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</si>
  <si>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</si>
  <si>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</si>
  <si>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</si>
  <si>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</si>
  <si>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</si>
  <si>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</si>
  <si>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</si>
  <si>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</si>
  <si>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</si>
  <si>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</si>
  <si>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</si>
  <si>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</si>
  <si>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</si>
  <si>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</si>
  <si>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</si>
  <si>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</si>
  <si>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</si>
  <si>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</si>
  <si>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</si>
  <si>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</si>
  <si>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</si>
  <si>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</si>
  <si>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</si>
  <si>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</si>
  <si>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</si>
  <si>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</si>
  <si>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</si>
  <si>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</si>
  <si>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</si>
  <si>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</si>
  <si>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</si>
  <si>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</si>
  <si>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</si>
  <si>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</si>
  <si>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</si>
  <si>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</si>
  <si>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</si>
  <si>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</si>
  <si>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</si>
  <si>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</si>
  <si>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</si>
  <si>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</si>
  <si>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</si>
  <si>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</si>
  <si>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</si>
  <si>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</si>
  <si>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</si>
  <si>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</si>
  <si>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</si>
  <si>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</si>
  <si>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</si>
  <si>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</si>
  <si>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</si>
  <si>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</si>
  <si>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</si>
  <si>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</si>
  <si>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</si>
  <si>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</si>
  <si>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</si>
  <si>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</si>
  <si>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</si>
  <si>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</si>
  <si>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</si>
  <si>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</si>
  <si>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</si>
  <si>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</si>
  <si>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</si>
  <si>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</si>
  <si>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</si>
  <si>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</si>
  <si>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</si>
  <si>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</si>
  <si>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</si>
  <si>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</si>
  <si>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</si>
  <si>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</si>
  <si>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</si>
  <si>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</si>
  <si>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</si>
  <si>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</si>
  <si>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</si>
  <si>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</si>
  <si>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</si>
  <si>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</si>
  <si>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</si>
  <si>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</si>
  <si>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</si>
  <si>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</si>
  <si>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</si>
  <si>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</si>
  <si>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</si>
  <si>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</si>
  <si>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</si>
  <si>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</si>
  <si>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</si>
  <si>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</si>
  <si>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</si>
  <si>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</si>
  <si>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</si>
  <si>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</si>
  <si>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</si>
  <si>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</si>
  <si>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</si>
  <si>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</si>
  <si>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</si>
  <si>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</si>
  <si>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</si>
  <si>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</si>
  <si>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</si>
  <si>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</si>
  <si>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</si>
  <si>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</si>
  <si>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</si>
  <si>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</si>
  <si>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</si>
  <si>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</si>
  <si>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</si>
  <si>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</si>
  <si>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</si>
  <si>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</si>
  <si>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</si>
  <si>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</si>
  <si>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</si>
  <si>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</si>
  <si>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</si>
  <si>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</si>
  <si>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</si>
  <si>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</si>
  <si>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</si>
  <si>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</si>
  <si>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</si>
  <si>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</si>
  <si>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</si>
  <si>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</si>
  <si>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</si>
  <si>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</si>
  <si>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</si>
  <si>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</si>
  <si>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</si>
  <si>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</si>
  <si>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</si>
  <si>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</si>
  <si>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</si>
  <si>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</si>
  <si>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</si>
  <si>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</si>
  <si>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</si>
  <si>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</si>
  <si>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</si>
  <si>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</si>
  <si>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</si>
  <si>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</si>
  <si>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</si>
  <si>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</si>
  <si>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</si>
  <si>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</si>
  <si>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</si>
  <si>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</si>
  <si>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</si>
  <si>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</si>
  <si>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</si>
  <si>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</si>
  <si>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</si>
  <si>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</si>
  <si>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</si>
  <si>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</si>
  <si>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</si>
  <si>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</si>
  <si>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</si>
  <si>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</si>
  <si>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</si>
  <si>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</si>
  <si>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</si>
  <si>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</si>
  <si>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</si>
  <si>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</si>
  <si>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</si>
  <si>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</si>
  <si>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</si>
  <si>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</si>
  <si>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</si>
  <si>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</si>
  <si>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</si>
  <si>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</si>
  <si>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</si>
  <si>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</si>
  <si>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</si>
  <si>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</si>
  <si>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</si>
  <si>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</si>
  <si>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</si>
  <si>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</si>
  <si>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</si>
  <si>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</si>
  <si>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</si>
  <si>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</si>
  <si>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</si>
  <si>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</si>
  <si>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</si>
  <si>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</si>
  <si>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</si>
  <si>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</si>
  <si>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</si>
  <si>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</si>
  <si>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</si>
  <si>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</si>
  <si>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</si>
  <si>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</si>
  <si>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</si>
  <si>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</si>
  <si>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</si>
  <si>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</si>
  <si>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</si>
  <si>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</si>
  <si>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</si>
  <si>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</si>
  <si>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</si>
  <si>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</si>
  <si>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</si>
  <si>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</si>
  <si>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</si>
  <si>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</si>
  <si>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</si>
  <si>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</si>
  <si>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</si>
  <si>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</si>
  <si>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</si>
  <si>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</si>
  <si>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</si>
  <si>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</si>
  <si>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</si>
  <si>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</si>
  <si>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</si>
  <si>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</si>
  <si>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</si>
  <si>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</si>
  <si>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</si>
  <si>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</si>
  <si>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</si>
  <si>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</si>
  <si>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</si>
  <si>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</si>
  <si>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</si>
  <si>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</si>
  <si>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</si>
  <si>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</si>
  <si>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</si>
  <si>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</si>
  <si>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</si>
  <si>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</si>
  <si>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</si>
  <si>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</si>
  <si>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</si>
  <si>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</si>
  <si>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</si>
  <si>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</si>
  <si>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</si>
  <si>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</si>
  <si>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</si>
  <si>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</si>
  <si>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</si>
  <si>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</si>
  <si>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</si>
  <si>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</si>
  <si>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</si>
  <si>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</si>
  <si>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</si>
  <si>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</si>
  <si>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</si>
  <si>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</si>
  <si>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</si>
  <si>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</si>
  <si>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</si>
  <si>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</si>
  <si>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</si>
  <si>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</si>
  <si>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</si>
  <si>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</si>
  <si>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</si>
  <si>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</si>
  <si>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</si>
  <si>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</si>
  <si>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</si>
  <si>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</si>
  <si>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</si>
  <si>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</si>
  <si>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</si>
  <si>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</si>
  <si>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</si>
  <si>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</si>
  <si>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</si>
  <si>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</si>
  <si>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</si>
  <si>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</si>
  <si>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</si>
  <si>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</si>
  <si>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</si>
  <si>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</si>
  <si>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</si>
  <si>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</si>
  <si>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</si>
  <si>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</si>
  <si>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</si>
  <si>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</si>
  <si>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</si>
  <si>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</si>
  <si>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</si>
  <si>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</si>
  <si>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</si>
  <si>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</si>
  <si>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</si>
  <si>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</si>
  <si>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</si>
  <si>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</si>
  <si>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</si>
  <si>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</si>
  <si>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</si>
  <si>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</si>
  <si>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</si>
  <si>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</si>
  <si>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</si>
  <si>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</si>
  <si>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</si>
  <si>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</si>
  <si>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</si>
  <si>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</si>
  <si>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</si>
  <si>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</si>
  <si>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</si>
  <si>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</si>
  <si>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</si>
  <si>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</si>
  <si>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</si>
  <si>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</si>
  <si>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</si>
  <si>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</si>
  <si>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</si>
  <si>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</si>
  <si>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</si>
  <si>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</si>
  <si>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</si>
  <si>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</si>
  <si>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</si>
  <si>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</si>
  <si>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</si>
  <si>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</si>
  <si>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</si>
  <si>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</si>
  <si>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</si>
  <si>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</si>
  <si>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</si>
  <si>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</si>
  <si>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</si>
  <si>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</si>
  <si>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</si>
  <si>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</si>
  <si>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</si>
  <si>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</si>
  <si>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</si>
  <si>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</si>
  <si>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</si>
  <si>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</si>
  <si>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</si>
  <si>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</si>
  <si>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</si>
  <si>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</si>
  <si>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</si>
  <si>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</si>
  <si>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</si>
  <si>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</si>
  <si>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</si>
  <si>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</si>
  <si>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</si>
  <si>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</si>
  <si>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</si>
  <si>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</si>
  <si>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</si>
  <si>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</si>
  <si>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</si>
  <si>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</si>
  <si>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</si>
  <si>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</si>
  <si>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</si>
  <si>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</si>
  <si>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</si>
  <si>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</si>
  <si>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</si>
  <si>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</si>
  <si>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</si>
  <si>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</si>
  <si>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</si>
  <si>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</si>
  <si>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</si>
  <si>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</si>
  <si>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</si>
  <si>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</si>
  <si>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</si>
  <si>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</si>
  <si>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</si>
  <si>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</si>
  <si>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</si>
  <si>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</si>
  <si>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</si>
  <si>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</si>
  <si>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</si>
  <si>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</si>
  <si>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</si>
  <si>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</si>
  <si>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</si>
  <si>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</si>
  <si>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</si>
  <si>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</si>
  <si>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</si>
  <si>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</si>
  <si>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</si>
  <si>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</si>
  <si>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</si>
  <si>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</si>
  <si>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</si>
  <si>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</si>
  <si>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</si>
  <si>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</si>
  <si>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</si>
  <si>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</si>
  <si>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</si>
  <si>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</si>
  <si>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</si>
  <si>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</si>
  <si>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</si>
  <si>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</si>
  <si>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</si>
  <si>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</si>
  <si>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</si>
  <si>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</si>
  <si>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</si>
  <si>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</si>
  <si>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</si>
  <si>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</si>
  <si>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</si>
  <si>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</si>
  <si>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</si>
  <si>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</si>
  <si>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</si>
  <si>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</si>
  <si>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</si>
  <si>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</si>
  <si>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</si>
  <si>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</si>
  <si>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</si>
  <si>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</si>
  <si>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</si>
  <si>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</si>
  <si>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</si>
  <si>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</si>
  <si>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</si>
  <si>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</si>
  <si>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</si>
  <si>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</si>
  <si>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</si>
  <si>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</si>
  <si>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</si>
  <si>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</si>
  <si>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</si>
  <si>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</si>
  <si>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</si>
  <si>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</si>
  <si>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</si>
  <si>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</si>
  <si>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</si>
  <si>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</si>
  <si>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</si>
  <si>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</si>
  <si>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</si>
  <si>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</si>
  <si>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</si>
  <si>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</si>
  <si>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</si>
  <si>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</si>
  <si>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</si>
  <si>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</si>
  <si>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</si>
  <si>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</si>
  <si>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</si>
  <si>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</si>
  <si>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</si>
  <si>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</si>
  <si>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</si>
  <si>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</si>
  <si>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</si>
  <si>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</si>
  <si>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</si>
  <si>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</si>
  <si>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</si>
  <si>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</si>
  <si>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</si>
  <si>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</si>
  <si>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</si>
  <si>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</si>
  <si>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</si>
  <si>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</si>
  <si>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</si>
  <si>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</si>
  <si>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</si>
  <si>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</si>
  <si>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</si>
  <si>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</si>
  <si>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</si>
  <si>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</si>
  <si>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</si>
  <si>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</si>
  <si>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</si>
  <si>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</si>
  <si>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</si>
  <si>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</si>
  <si>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</si>
  <si>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</si>
  <si>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</si>
  <si>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</si>
  <si>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</si>
  <si>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</si>
  <si>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</si>
  <si>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</si>
  <si>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</si>
  <si>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</si>
  <si>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</si>
  <si>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</si>
  <si>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</si>
  <si>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</si>
  <si>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</si>
  <si>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</si>
  <si>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</si>
  <si>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</si>
  <si>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</si>
  <si>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</si>
  <si>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</si>
  <si>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</si>
  <si>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</si>
  <si>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</si>
  <si>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</si>
  <si>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</si>
  <si>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</si>
  <si>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</si>
  <si>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</si>
  <si>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</si>
  <si>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</si>
  <si>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</si>
  <si>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</si>
  <si>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</si>
  <si>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</si>
  <si>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</si>
  <si>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</si>
  <si>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</si>
  <si>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</si>
  <si>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</si>
  <si>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</si>
  <si>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</si>
  <si>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</si>
  <si>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</si>
  <si>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</si>
  <si>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</si>
  <si>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</si>
  <si>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</si>
  <si>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</si>
  <si>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</si>
  <si>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</si>
  <si>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</si>
  <si>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</si>
  <si>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</si>
  <si>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</si>
  <si>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</si>
  <si>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</si>
  <si>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</si>
  <si>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</si>
  <si>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</si>
  <si>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</si>
  <si>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</si>
  <si>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</si>
  <si>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</si>
  <si>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</si>
  <si>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</si>
  <si>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</si>
  <si>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</si>
  <si>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</si>
  <si>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</si>
  <si>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</si>
  <si>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</si>
  <si>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</si>
  <si>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</si>
  <si>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</si>
  <si>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</si>
  <si>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</si>
  <si>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</si>
  <si>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</si>
  <si>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</si>
  <si>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</si>
  <si>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</si>
  <si>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</si>
  <si>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</si>
  <si>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</si>
  <si>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</si>
  <si>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</si>
  <si>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</si>
  <si>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</si>
  <si>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</si>
  <si>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</si>
  <si>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</si>
  <si>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</si>
  <si>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</si>
  <si>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</si>
  <si>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</si>
  <si>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</si>
  <si>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</si>
  <si>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</si>
  <si>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</si>
  <si>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</si>
  <si>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</si>
  <si>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</si>
  <si>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</si>
  <si>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</si>
  <si>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</si>
  <si>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</si>
  <si>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</si>
  <si>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</si>
  <si>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</si>
  <si>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</si>
  <si>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</si>
  <si>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</si>
  <si>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</si>
  <si>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</si>
  <si>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</si>
  <si>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</si>
  <si>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</si>
  <si>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</si>
  <si>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</si>
  <si>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</si>
  <si>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</si>
  <si>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</si>
  <si>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</si>
  <si>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</si>
  <si>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</si>
  <si>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</si>
  <si>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</si>
  <si>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</si>
  <si>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</si>
  <si>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</si>
  <si>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</si>
  <si>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</si>
  <si>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</si>
  <si>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</si>
  <si>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</si>
  <si>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</si>
  <si>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</si>
  <si>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</si>
  <si>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</si>
  <si>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</si>
  <si>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</si>
  <si>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</si>
  <si>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</si>
  <si>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</si>
  <si>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</si>
  <si>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</si>
  <si>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</si>
  <si>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</si>
  <si>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</si>
  <si>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</si>
  <si>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</si>
  <si>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</si>
  <si>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</si>
  <si>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</si>
  <si>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</si>
  <si>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</si>
  <si>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</si>
  <si>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</si>
  <si>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</si>
  <si>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</si>
  <si>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</si>
  <si>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</si>
  <si>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</si>
  <si>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</si>
  <si>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</si>
  <si>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</si>
  <si>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</si>
  <si>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</si>
  <si>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</si>
  <si>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</si>
  <si>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</si>
  <si>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</si>
  <si>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</si>
  <si>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</si>
  <si>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</si>
  <si>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</si>
  <si>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</si>
  <si>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</si>
  <si>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</si>
  <si>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</si>
  <si>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</si>
  <si>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</si>
  <si>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</si>
  <si>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</si>
  <si>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</si>
  <si>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</si>
  <si>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</si>
  <si>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</si>
  <si>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</si>
  <si>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</si>
  <si>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</si>
  <si>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</si>
  <si>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</si>
  <si>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</si>
  <si>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</si>
  <si>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</si>
  <si>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</si>
  <si>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</si>
  <si>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</si>
  <si>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</si>
  <si>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</si>
  <si>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</si>
  <si>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</si>
  <si>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</si>
  <si>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</si>
  <si>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</si>
  <si>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</si>
  <si>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</si>
  <si>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</si>
  <si>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</si>
  <si>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</si>
  <si>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</si>
  <si>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</si>
  <si>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</si>
  <si>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</si>
  <si>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</si>
  <si>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</si>
  <si>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</si>
  <si>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</si>
  <si>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</si>
  <si>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</si>
  <si>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</si>
  <si>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</si>
  <si>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</si>
  <si>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</si>
  <si>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</si>
  <si>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</si>
  <si>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</si>
  <si>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</si>
  <si>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</si>
  <si>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</si>
  <si>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</si>
  <si>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</si>
  <si>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</si>
  <si>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</si>
  <si>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</si>
  <si>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</si>
  <si>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</si>
  <si>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</si>
  <si>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</si>
  <si>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</si>
  <si>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</si>
  <si>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</si>
  <si>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</si>
  <si>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</si>
  <si>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</si>
  <si>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</si>
  <si>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</si>
  <si>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</si>
  <si>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</si>
  <si>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</si>
  <si>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</si>
  <si>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</si>
  <si>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</si>
  <si>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</si>
  <si>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</si>
  <si>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</si>
  <si>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</si>
  <si>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</si>
  <si>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</si>
  <si>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</si>
  <si>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</si>
  <si>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</si>
  <si>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</si>
  <si>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</si>
  <si>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</si>
  <si>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</si>
  <si>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</si>
  <si>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</si>
  <si>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</si>
  <si>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</si>
  <si>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</si>
  <si>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</si>
  <si>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</si>
  <si>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</si>
  <si>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</si>
  <si>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</si>
  <si>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</si>
  <si>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</si>
  <si>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</si>
  <si>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</si>
  <si>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</si>
  <si>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</si>
  <si>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</si>
  <si>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</si>
  <si>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</si>
  <si>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</si>
  <si>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</si>
  <si>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</si>
  <si>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</si>
  <si>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</si>
  <si>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</si>
  <si>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</si>
  <si>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</si>
  <si>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</si>
  <si>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</si>
  <si>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</si>
  <si>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</si>
  <si>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</si>
  <si>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</si>
  <si>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</si>
  <si>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</si>
  <si>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</si>
  <si>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</si>
  <si>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</si>
  <si>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</si>
  <si>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</si>
  <si>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</si>
  <si>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</si>
  <si>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</si>
  <si>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</si>
  <si>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</si>
  <si>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</si>
  <si>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</si>
  <si>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</si>
  <si>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</si>
  <si>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</si>
  <si>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</si>
  <si>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</si>
  <si>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</si>
  <si>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</si>
  <si>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</si>
  <si>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</si>
  <si>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</si>
  <si>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</si>
  <si>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</si>
  <si>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</si>
  <si>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</si>
  <si>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</si>
  <si>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</si>
  <si>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</si>
  <si>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</si>
  <si>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</si>
  <si>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</si>
  <si>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</si>
  <si>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</si>
  <si>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</si>
  <si>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</si>
  <si>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</si>
  <si>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</si>
  <si>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</si>
  <si>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</si>
  <si>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</si>
  <si>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</si>
  <si>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</si>
  <si>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</si>
  <si>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</si>
  <si>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</si>
  <si>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</si>
  <si>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</si>
  <si>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</si>
  <si>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</si>
  <si>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</si>
  <si>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</si>
  <si>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</si>
  <si>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</si>
  <si>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</si>
  <si>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</si>
  <si>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</si>
  <si>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</si>
  <si>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</si>
  <si>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</si>
  <si>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</si>
  <si>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</si>
  <si>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</si>
  <si>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</si>
  <si>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</si>
  <si>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</si>
  <si>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</si>
  <si>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</si>
  <si>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</si>
  <si>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</si>
  <si>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</si>
  <si>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</si>
  <si>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</si>
  <si>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</si>
  <si>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</si>
  <si>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</si>
  <si>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</si>
  <si>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</si>
  <si>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</si>
  <si>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</si>
  <si>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</si>
  <si>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</si>
  <si>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</si>
  <si>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</si>
  <si>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</si>
  <si>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</si>
  <si>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</si>
  <si>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</si>
  <si>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</si>
  <si>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</si>
  <si>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</si>
  <si>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</si>
  <si>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</si>
  <si>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</si>
  <si>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</si>
  <si>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</si>
  <si>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</si>
  <si>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</si>
  <si>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</si>
  <si>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</si>
  <si>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</si>
  <si>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</si>
  <si>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</si>
  <si>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</si>
  <si>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</si>
  <si>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</si>
  <si>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</si>
  <si>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</si>
  <si>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</si>
  <si>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</si>
  <si>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</si>
  <si>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</si>
  <si>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</si>
  <si>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</si>
  <si>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</si>
  <si>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</si>
  <si>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</si>
  <si>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</si>
  <si>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</si>
  <si>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</si>
  <si>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</si>
  <si>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</si>
  <si>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</si>
  <si>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</si>
  <si>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</si>
  <si>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</si>
  <si>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</si>
  <si>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</si>
  <si>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</si>
  <si>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</si>
  <si>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</si>
  <si>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</si>
  <si>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</si>
  <si>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</si>
  <si>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</si>
  <si>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</si>
  <si>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</si>
  <si>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</si>
  <si>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</si>
  <si>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</si>
  <si>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</si>
  <si>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</si>
  <si>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</si>
  <si>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</si>
  <si>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</si>
  <si>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</si>
  <si>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</si>
  <si>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</si>
  <si>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</si>
  <si>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</si>
  <si>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</si>
  <si>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</si>
  <si>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</si>
  <si>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</si>
  <si>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</si>
  <si>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</si>
  <si>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</si>
  <si>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</si>
  <si>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</si>
  <si>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</si>
  <si>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</si>
  <si>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</si>
  <si>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</si>
  <si>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</si>
  <si>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</si>
  <si>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</si>
  <si>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</si>
  <si>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</si>
  <si>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</si>
  <si>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</si>
  <si>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</si>
  <si>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</si>
  <si>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</si>
  <si>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</si>
  <si>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</si>
  <si>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</si>
  <si>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</si>
  <si>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</si>
  <si>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</si>
  <si>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</si>
  <si>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</si>
  <si>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</si>
  <si>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</si>
  <si>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</si>
  <si>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</si>
  <si>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</si>
  <si>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</si>
  <si>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</si>
  <si>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</si>
  <si>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</si>
  <si>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</si>
  <si>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</si>
  <si>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</si>
  <si>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</si>
  <si>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</si>
  <si>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</si>
  <si>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</si>
  <si>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</si>
  <si>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</si>
  <si>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</si>
  <si>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</si>
  <si>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</si>
  <si>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</si>
  <si>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</si>
  <si>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</si>
  <si>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</si>
  <si>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</si>
  <si>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</si>
  <si>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</si>
  <si>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</si>
  <si>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</si>
  <si>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</si>
  <si>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</si>
  <si>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</si>
  <si>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</si>
  <si>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</si>
  <si>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</si>
  <si>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</si>
  <si>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</si>
  <si>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</si>
  <si>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</si>
  <si>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</si>
  <si>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</si>
  <si>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</si>
  <si>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</si>
  <si>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</si>
  <si>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</si>
  <si>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</si>
  <si>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</si>
  <si>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</si>
  <si>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</si>
  <si>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</si>
  <si>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</si>
  <si>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</si>
  <si>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</si>
  <si>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</si>
  <si>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</si>
  <si>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</si>
  <si>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</si>
  <si>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</si>
  <si>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</si>
  <si>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</si>
  <si>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</si>
  <si>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</si>
  <si>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</si>
  <si>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</si>
  <si>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</si>
  <si>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</si>
  <si>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</si>
  <si>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</si>
  <si>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</si>
  <si>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</si>
  <si>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</si>
  <si>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</si>
  <si>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</si>
  <si>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</si>
  <si>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</si>
  <si>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</si>
  <si>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</si>
  <si>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</si>
  <si>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</si>
  <si>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</si>
  <si>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</si>
  <si>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</si>
  <si>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</si>
  <si>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</si>
  <si>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</si>
  <si>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</si>
  <si>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</si>
  <si>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</si>
  <si>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</si>
  <si>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</si>
  <si>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</si>
  <si>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</si>
  <si>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</si>
  <si>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</si>
  <si>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</si>
  <si>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</si>
  <si>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</si>
  <si>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</si>
  <si>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</si>
  <si>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</si>
  <si>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</si>
  <si>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</si>
  <si>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</si>
  <si>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</si>
  <si>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</si>
  <si>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</si>
  <si>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</si>
  <si>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</si>
  <si>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</si>
  <si>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</si>
  <si>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</si>
  <si>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</si>
  <si>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</si>
  <si>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</si>
  <si>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</si>
  <si>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</si>
  <si>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</si>
  <si>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</si>
  <si>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</si>
  <si>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</si>
  <si>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</si>
  <si>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</si>
  <si>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</si>
  <si>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</si>
  <si>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</si>
  <si>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</si>
  <si>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</si>
  <si>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</si>
  <si>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</si>
  <si>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</si>
  <si>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</si>
  <si>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</si>
  <si>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</si>
  <si>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</si>
  <si>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</si>
  <si>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</si>
  <si>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</si>
  <si>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</si>
  <si>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</si>
  <si>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</si>
  <si>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</si>
  <si>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</si>
  <si>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</si>
  <si>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</si>
  <si>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</si>
  <si>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</si>
  <si>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</si>
  <si>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</si>
  <si>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</si>
  <si>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</si>
  <si>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</si>
  <si>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</si>
  <si>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</si>
  <si>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</si>
  <si>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</si>
  <si>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</si>
  <si>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</si>
  <si>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</si>
  <si>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</si>
  <si>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</si>
  <si>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</si>
  <si>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</si>
  <si>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</si>
  <si>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</si>
  <si>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</si>
  <si>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</si>
  <si>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</si>
  <si>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</si>
  <si>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</si>
  <si>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</si>
  <si>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</si>
  <si>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</si>
  <si>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</si>
  <si>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</si>
  <si>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</si>
  <si>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</si>
  <si>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</si>
  <si>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</si>
  <si>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</si>
  <si>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</si>
  <si>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</si>
  <si>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</si>
  <si>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</si>
  <si>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</si>
  <si>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</si>
  <si>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</si>
  <si>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</si>
  <si>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</si>
  <si>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</si>
  <si>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</si>
  <si>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</si>
  <si>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</si>
  <si>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</si>
  <si>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</si>
  <si>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</si>
  <si>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</si>
  <si>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</si>
  <si>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</si>
  <si>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</si>
  <si>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</si>
  <si>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</si>
  <si>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</si>
  <si>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</si>
  <si>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</si>
  <si>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</si>
  <si>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</si>
  <si>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</si>
  <si>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</si>
  <si>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</si>
  <si>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</si>
  <si>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</si>
  <si>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</si>
  <si>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</si>
  <si>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</si>
  <si>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</si>
  <si>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</si>
  <si>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</si>
  <si>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</si>
  <si>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</si>
  <si>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</si>
  <si>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</si>
  <si>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</si>
  <si>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</si>
  <si>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</si>
  <si>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</si>
  <si>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</si>
  <si>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</si>
  <si>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</si>
  <si>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</si>
  <si>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</si>
  <si>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</si>
  <si>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</si>
  <si>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</si>
  <si>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</si>
  <si>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</si>
  <si>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</si>
  <si>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</si>
  <si>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</si>
  <si>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</si>
  <si>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</si>
  <si>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</si>
  <si>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</si>
  <si>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</si>
  <si>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</si>
  <si>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</si>
  <si>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</si>
  <si>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</si>
  <si>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</si>
  <si>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</si>
  <si>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</si>
  <si>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</si>
  <si>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</si>
  <si>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</si>
  <si>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</si>
  <si>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</si>
  <si>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</si>
  <si>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</si>
  <si>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</si>
  <si>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</si>
  <si>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</si>
  <si>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</si>
  <si>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</si>
  <si>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</si>
  <si>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</si>
  <si>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</si>
  <si>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</si>
  <si>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</si>
  <si>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</si>
  <si>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</si>
  <si>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</si>
  <si>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</si>
  <si>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</si>
  <si>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</si>
  <si>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</si>
  <si>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</si>
  <si>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</si>
  <si>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</si>
  <si>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</si>
  <si>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</si>
  <si>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</si>
  <si>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</si>
  <si>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</si>
  <si>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</si>
  <si>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</si>
  <si>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</si>
  <si>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</si>
  <si>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</si>
  <si>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</si>
  <si>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</si>
  <si>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</si>
  <si>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</si>
  <si>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</si>
  <si>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</si>
  <si>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</si>
  <si>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</si>
  <si>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</si>
  <si>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</si>
  <si>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</si>
  <si>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</si>
  <si>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</si>
  <si>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</si>
  <si>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</si>
  <si>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</si>
  <si>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</si>
  <si>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</si>
  <si>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</si>
  <si>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</si>
  <si>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</si>
  <si>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</si>
  <si>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</si>
  <si>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</si>
  <si>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</si>
  <si>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</si>
  <si>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</si>
  <si>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</si>
  <si>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</si>
  <si>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</si>
  <si>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</si>
  <si>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</si>
  <si>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</si>
  <si>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</si>
  <si>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</si>
  <si>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</si>
  <si>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</si>
  <si>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</si>
  <si>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</si>
  <si>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</si>
  <si>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</si>
  <si>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</si>
  <si>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</si>
  <si>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</si>
  <si>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</si>
  <si>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</si>
  <si>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</si>
  <si>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</si>
  <si>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</si>
  <si>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</si>
  <si>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</si>
  <si>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</si>
  <si>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</si>
  <si>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</si>
  <si>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</si>
  <si>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</si>
  <si>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</si>
  <si>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</si>
  <si>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</si>
  <si>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</si>
  <si>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</si>
  <si>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</si>
  <si>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</si>
  <si>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</si>
  <si>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</si>
  <si>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</si>
  <si>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</si>
  <si>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</si>
  <si>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</si>
  <si>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</si>
  <si>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</si>
  <si>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</si>
  <si>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</si>
  <si>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</si>
  <si>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</si>
  <si>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</si>
  <si>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</si>
  <si>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</si>
  <si>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</si>
  <si>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</si>
  <si>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</si>
  <si>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</si>
  <si>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</si>
  <si>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</si>
  <si>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</si>
  <si>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</si>
  <si>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</si>
  <si>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</si>
  <si>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</si>
  <si>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</si>
  <si>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</si>
  <si>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</si>
  <si>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</si>
  <si>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</si>
  <si>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</si>
  <si>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</si>
  <si>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</si>
  <si>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</si>
  <si>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</si>
  <si>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</si>
  <si>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</si>
  <si>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</si>
  <si>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</si>
  <si>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</si>
  <si>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</si>
  <si>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</si>
  <si>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</si>
  <si>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</si>
  <si>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</si>
  <si>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</si>
  <si>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</si>
  <si>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</si>
  <si>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</si>
  <si>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</si>
  <si>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</si>
  <si>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</si>
  <si>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</si>
  <si>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</si>
  <si>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</si>
  <si>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</si>
  <si>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</si>
  <si>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</si>
  <si>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</si>
  <si>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</si>
  <si>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</si>
  <si>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</si>
  <si>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</si>
  <si>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</si>
  <si>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</si>
  <si>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</si>
  <si>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</si>
  <si>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</si>
  <si>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</si>
  <si>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</si>
  <si>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</si>
  <si>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</si>
  <si>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</si>
  <si>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</si>
  <si>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</si>
  <si>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</si>
  <si>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</si>
  <si>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</si>
  <si>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</si>
  <si>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</si>
  <si>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</si>
  <si>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</si>
  <si>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</si>
  <si>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</si>
  <si>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</si>
  <si>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</si>
  <si>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</si>
  <si>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</si>
  <si>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</si>
  <si>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</si>
  <si>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</si>
  <si>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</si>
  <si>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</si>
  <si>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</si>
  <si>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</si>
  <si>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</si>
  <si>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</si>
  <si>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</si>
  <si>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</si>
  <si>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</si>
  <si>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</si>
  <si>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</si>
  <si>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</si>
  <si>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</si>
  <si>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</si>
  <si>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</si>
  <si>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</si>
  <si>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</si>
  <si>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</si>
  <si>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</si>
  <si>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</si>
  <si>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</si>
  <si>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</si>
  <si>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</si>
  <si>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</si>
  <si>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</si>
  <si>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</si>
  <si>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</si>
  <si>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</si>
  <si>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</si>
  <si>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</si>
  <si>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</si>
  <si>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</si>
  <si>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</si>
  <si>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</si>
  <si>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</si>
  <si>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</si>
  <si>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</si>
  <si>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</si>
  <si>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</si>
  <si>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</si>
  <si>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</si>
  <si>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</si>
  <si>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</si>
  <si>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</si>
  <si>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</si>
  <si>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</si>
  <si>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</si>
  <si>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</si>
  <si>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</si>
  <si>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</si>
  <si>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</si>
  <si>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</si>
  <si>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</si>
  <si>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</si>
  <si>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</si>
  <si>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</si>
  <si>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</si>
  <si>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</si>
  <si>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</si>
  <si>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</si>
  <si>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</si>
  <si>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</si>
  <si>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</si>
  <si>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</si>
  <si>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</si>
  <si>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</si>
  <si>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</si>
  <si>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</si>
  <si>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</si>
  <si>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</si>
  <si>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</si>
  <si>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</si>
  <si>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</si>
  <si>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</si>
  <si>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</si>
  <si>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</si>
  <si>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</si>
  <si>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</si>
  <si>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</si>
  <si>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</si>
  <si>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</si>
  <si>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</si>
  <si>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</si>
  <si>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</si>
  <si>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</si>
  <si>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</si>
  <si>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</si>
  <si>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</si>
  <si>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</si>
  <si>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</si>
  <si>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</si>
  <si>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</si>
  <si>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</si>
  <si>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</si>
  <si>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</si>
  <si>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</si>
  <si>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</si>
  <si>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</si>
  <si>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</si>
  <si>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</si>
  <si>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</si>
  <si>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</si>
  <si>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</si>
  <si>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</si>
  <si>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</si>
  <si>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</si>
  <si>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</si>
  <si>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</si>
  <si>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</si>
  <si>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</si>
  <si>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</si>
  <si>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</si>
  <si>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</si>
  <si>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</si>
  <si>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</si>
  <si>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</si>
  <si>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</si>
  <si>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</si>
  <si>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</si>
  <si>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</si>
  <si>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</si>
  <si>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</si>
  <si>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</si>
  <si>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</si>
  <si>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</si>
  <si>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</si>
  <si>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</si>
  <si>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</si>
  <si>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</si>
  <si>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</si>
  <si>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</si>
  <si>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</si>
  <si>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</si>
  <si>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</si>
  <si>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</si>
  <si>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</si>
  <si>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</si>
  <si>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</si>
  <si>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</si>
  <si>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</si>
  <si>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</si>
  <si>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</si>
  <si>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</si>
  <si>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</si>
  <si>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</si>
  <si>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</si>
  <si>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</si>
  <si>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</si>
  <si>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</si>
  <si>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</si>
  <si>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</si>
  <si>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</si>
  <si>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</si>
  <si>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</si>
  <si>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</si>
  <si>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</si>
  <si>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</si>
  <si>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</si>
  <si>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</si>
  <si>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</si>
  <si>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</si>
  <si>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</si>
  <si>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</si>
  <si>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</si>
  <si>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</si>
  <si>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</si>
  <si>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</si>
  <si>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</si>
  <si>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</si>
  <si>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</si>
  <si>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</si>
  <si>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</si>
  <si>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</si>
  <si>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</si>
  <si>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</si>
  <si>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</si>
  <si>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</si>
  <si>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</si>
  <si>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</si>
  <si>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</si>
  <si>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</si>
  <si>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</si>
  <si>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</si>
  <si>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</si>
  <si>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</si>
  <si>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</si>
  <si>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</si>
  <si>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</si>
  <si>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</si>
  <si>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</si>
  <si>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</si>
  <si>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</si>
  <si>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</si>
  <si>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</si>
  <si>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</si>
  <si>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</si>
  <si>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</si>
  <si>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</si>
  <si>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</si>
  <si>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</si>
  <si>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</si>
  <si>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</si>
  <si>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</si>
  <si>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</si>
  <si>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</si>
  <si>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</si>
  <si>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</si>
  <si>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</si>
  <si>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</si>
  <si>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</si>
  <si>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</si>
  <si>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</si>
  <si>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</si>
  <si>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</si>
  <si>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</si>
  <si>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</si>
  <si>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</si>
  <si>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</si>
  <si>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</si>
  <si>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</si>
  <si>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</si>
  <si>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</si>
  <si>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</si>
  <si>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</si>
  <si>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</si>
  <si>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</si>
  <si>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</si>
  <si>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</si>
  <si>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</si>
  <si>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</si>
  <si>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</si>
  <si>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</si>
  <si>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</si>
  <si>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</si>
  <si>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</si>
  <si>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</si>
  <si>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</si>
  <si>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</si>
  <si>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</si>
  <si>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</si>
  <si>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</si>
  <si>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</si>
  <si>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</si>
  <si>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</si>
  <si>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</si>
  <si>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</si>
  <si>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</si>
  <si>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</si>
  <si>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</si>
  <si>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</si>
  <si>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</si>
  <si>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</si>
  <si>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</si>
  <si>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</si>
  <si>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</si>
  <si>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</si>
  <si>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</si>
  <si>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</si>
  <si>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</si>
  <si>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</si>
  <si>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</si>
  <si>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</si>
  <si>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</si>
  <si>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</si>
  <si>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</si>
  <si>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</si>
  <si>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</si>
  <si>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</si>
  <si>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</si>
  <si>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</si>
  <si>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</si>
  <si>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</si>
  <si>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</si>
  <si>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</si>
  <si>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</si>
  <si>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</si>
  <si>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</si>
  <si>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</si>
  <si>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</si>
  <si>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</si>
  <si>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</si>
  <si>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</si>
  <si>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</si>
  <si>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</si>
  <si>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</si>
  <si>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</si>
  <si>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</si>
  <si>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</si>
  <si>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</si>
  <si>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</si>
  <si>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</si>
  <si>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</si>
  <si>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</si>
  <si>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</si>
  <si>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</si>
  <si>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</si>
  <si>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</si>
  <si>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</si>
  <si>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</si>
  <si>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</si>
  <si>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</si>
  <si>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</si>
  <si>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</si>
  <si>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</si>
  <si>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</si>
  <si>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</si>
  <si>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</si>
  <si>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</si>
  <si>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</si>
  <si>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</si>
  <si>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</si>
  <si>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</si>
  <si>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</si>
  <si>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</si>
  <si>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</si>
  <si>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</si>
  <si>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</si>
  <si>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</si>
  <si>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</si>
  <si>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</si>
  <si>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</si>
  <si>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</si>
  <si>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</si>
  <si>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</si>
  <si>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</si>
  <si>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</si>
  <si>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</si>
  <si>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</si>
  <si>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</si>
  <si>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</si>
  <si>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</si>
  <si>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</si>
  <si>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</si>
  <si>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</si>
  <si>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</si>
  <si>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</si>
  <si>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</si>
  <si>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</si>
  <si>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</si>
  <si>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</si>
  <si>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</si>
  <si>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</si>
  <si>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</si>
  <si>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</si>
  <si>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</si>
  <si>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</si>
  <si>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</si>
  <si>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</si>
  <si>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</si>
  <si>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</si>
  <si>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</si>
  <si>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</si>
  <si>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</si>
  <si>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</si>
  <si>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</si>
  <si>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</si>
  <si>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</si>
  <si>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</si>
  <si>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</si>
  <si>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</si>
  <si>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</si>
  <si>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</si>
  <si>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</si>
  <si>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</si>
  <si>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</si>
  <si>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</si>
  <si>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</si>
  <si>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</si>
  <si>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</si>
  <si>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</si>
  <si>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</si>
  <si>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</si>
  <si>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</si>
  <si>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</si>
  <si>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</si>
  <si>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</si>
  <si>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</si>
  <si>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</si>
  <si>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</si>
  <si>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</si>
  <si>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</si>
  <si>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</si>
  <si>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</si>
  <si>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</si>
  <si>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</si>
  <si>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</si>
  <si>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</si>
  <si>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</si>
  <si>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</si>
  <si>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</si>
  <si>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</si>
  <si>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</si>
  <si>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</si>
  <si>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</si>
  <si>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</si>
  <si>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</si>
  <si>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</si>
  <si>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</si>
  <si>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</si>
  <si>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</si>
  <si>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</si>
  <si>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</si>
  <si>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</si>
  <si>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</si>
  <si>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</si>
  <si>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</si>
  <si>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</si>
  <si>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</si>
  <si>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</si>
  <si>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</si>
  <si>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</si>
  <si>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</si>
  <si>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</si>
  <si>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</si>
  <si>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</si>
  <si>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</si>
  <si>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</si>
  <si>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</si>
  <si>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</si>
  <si>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</si>
  <si>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</si>
  <si>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</si>
  <si>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</si>
  <si>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</si>
  <si>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</si>
  <si>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</si>
  <si>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</si>
  <si>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</si>
  <si>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</si>
  <si>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</si>
  <si>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</si>
  <si>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</si>
  <si>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</si>
  <si>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</si>
  <si>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</si>
  <si>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</si>
  <si>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</si>
  <si>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</si>
  <si>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</si>
  <si>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</si>
  <si>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</si>
  <si>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</si>
  <si>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</si>
  <si>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</si>
  <si>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</si>
  <si>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</si>
  <si>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</si>
  <si>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</si>
  <si>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</si>
  <si>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</si>
  <si>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</si>
  <si>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</si>
  <si>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</si>
  <si>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</si>
  <si>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</si>
  <si>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</si>
  <si>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</si>
  <si>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</si>
  <si>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</si>
  <si>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</si>
  <si>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</si>
  <si>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</si>
  <si>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</si>
  <si>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</si>
  <si>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</si>
  <si>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</si>
  <si>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</si>
  <si>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</si>
  <si>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</si>
  <si>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</si>
  <si>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</si>
  <si>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</si>
  <si>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</si>
  <si>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</si>
  <si>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</si>
  <si>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</si>
  <si>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</si>
  <si>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</si>
  <si>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</si>
  <si>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</si>
  <si>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</si>
  <si>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</si>
  <si>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</si>
  <si>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</si>
  <si>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</si>
  <si>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</si>
  <si>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</si>
  <si>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</si>
  <si>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</si>
  <si>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</si>
  <si>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</si>
  <si>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</si>
  <si>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</si>
  <si>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</si>
  <si>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</si>
  <si>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</si>
  <si>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</si>
  <si>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</si>
  <si>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</si>
  <si>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</si>
  <si>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</si>
  <si>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</si>
  <si>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</si>
  <si>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</si>
  <si>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</si>
  <si>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</si>
  <si>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</si>
  <si>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</si>
  <si>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</si>
  <si>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</si>
  <si>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</si>
  <si>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</si>
  <si>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</si>
  <si>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</si>
  <si>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</si>
  <si>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</si>
  <si>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</si>
  <si>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</si>
  <si>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</si>
  <si>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</si>
  <si>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</si>
  <si>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</si>
  <si>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</si>
  <si>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</si>
  <si>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</si>
  <si>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</si>
  <si>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</si>
  <si>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</si>
  <si>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</si>
  <si>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</si>
  <si>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</si>
  <si>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</si>
  <si>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</si>
  <si>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</si>
  <si>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</si>
  <si>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</si>
  <si>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</si>
  <si>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</si>
  <si>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</si>
  <si>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</si>
  <si>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</si>
  <si>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</si>
  <si>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</si>
  <si>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</si>
  <si>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</si>
  <si>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</si>
  <si>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</si>
  <si>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</si>
  <si>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</si>
  <si>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</si>
  <si>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</si>
  <si>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</si>
  <si>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</si>
  <si>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</si>
  <si>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</si>
  <si>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</si>
  <si>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</si>
  <si>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</si>
  <si>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</si>
  <si>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</si>
  <si>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</si>
  <si>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</si>
  <si>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</si>
  <si>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</si>
  <si>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</si>
  <si>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</si>
  <si>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</si>
  <si>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</si>
  <si>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</si>
  <si>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</si>
  <si>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</si>
  <si>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</si>
  <si>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</si>
  <si>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</si>
  <si>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</si>
  <si>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</si>
  <si>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</si>
  <si>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</si>
  <si>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</si>
  <si>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</si>
  <si>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</si>
  <si>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</si>
  <si>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</si>
  <si>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</si>
  <si>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</si>
  <si>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</si>
  <si>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</si>
  <si>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</si>
  <si>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</si>
  <si>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</si>
  <si>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</si>
  <si>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</si>
  <si>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</si>
  <si>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</si>
  <si>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</si>
  <si>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</si>
  <si>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</si>
  <si>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</si>
  <si>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</si>
  <si>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</si>
  <si>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</si>
  <si>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</si>
  <si>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</si>
  <si>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</si>
  <si>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</si>
  <si>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</si>
  <si>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</si>
  <si>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</si>
  <si>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</si>
  <si>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</si>
  <si>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</si>
  <si>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</si>
  <si>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</si>
  <si>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</si>
  <si>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</si>
  <si>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</si>
  <si>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</si>
  <si>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</si>
  <si>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</si>
  <si>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</si>
  <si>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</si>
  <si>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</si>
  <si>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</si>
  <si>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</si>
  <si>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</si>
  <si>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</si>
  <si>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</si>
  <si>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</si>
  <si>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</si>
  <si>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</si>
  <si>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</si>
  <si>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</si>
  <si>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</si>
  <si>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</si>
  <si>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</si>
  <si>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</si>
  <si>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</si>
  <si>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</si>
  <si>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</si>
  <si>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</si>
  <si>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</si>
  <si>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</si>
  <si>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</si>
  <si>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</si>
  <si>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</si>
  <si>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</si>
  <si>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</si>
  <si>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</si>
  <si>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</si>
  <si>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</si>
  <si>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</si>
  <si>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</si>
  <si>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</si>
  <si>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</si>
  <si>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</si>
  <si>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</si>
  <si>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</si>
  <si>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</si>
  <si>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</si>
  <si>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</si>
  <si>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</si>
  <si>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</si>
  <si>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</si>
  <si>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</si>
  <si>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</si>
  <si>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</si>
  <si>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</si>
  <si>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</si>
  <si>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</si>
  <si>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</si>
  <si>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</si>
  <si>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</si>
  <si>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</si>
  <si>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</si>
  <si>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</si>
  <si>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</si>
  <si>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</si>
  <si>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</si>
  <si>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</si>
  <si>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</si>
  <si>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</si>
  <si>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</si>
  <si>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</si>
  <si>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</si>
  <si>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</si>
  <si>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</si>
  <si>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</si>
  <si>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</si>
  <si>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</si>
  <si>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</si>
  <si>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</si>
  <si>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</si>
  <si>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</si>
  <si>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</si>
  <si>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</si>
  <si>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</si>
  <si>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</si>
  <si>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</si>
  <si>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</si>
  <si>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</si>
  <si>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</si>
  <si>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</si>
  <si>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</si>
  <si>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</si>
  <si>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</si>
  <si>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</si>
  <si>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</si>
  <si>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</si>
  <si>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</si>
  <si>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</si>
  <si>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</si>
  <si>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</si>
  <si>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</si>
  <si>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</si>
  <si>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</si>
  <si>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</si>
  <si>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</si>
  <si>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</si>
  <si>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</si>
  <si>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</si>
  <si>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</si>
  <si>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</si>
  <si>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</si>
  <si>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</si>
  <si>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</si>
  <si>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</si>
  <si>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</si>
  <si>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</si>
  <si>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</si>
  <si>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</si>
  <si>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</si>
  <si>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</si>
  <si>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</si>
  <si>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</si>
  <si>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</si>
  <si>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</si>
  <si>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</si>
  <si>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</si>
  <si>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</si>
  <si>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</si>
  <si>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</si>
  <si>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</si>
  <si>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</si>
  <si>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</si>
  <si>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</si>
  <si>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</si>
  <si>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</si>
  <si>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</si>
  <si>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</si>
  <si>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</si>
  <si>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</si>
  <si>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</si>
  <si>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</si>
  <si>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</si>
  <si>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</si>
  <si>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</si>
  <si>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</si>
  <si>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</si>
  <si>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</si>
  <si>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</si>
  <si>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</si>
  <si>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</si>
  <si>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</si>
  <si>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</si>
  <si>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</si>
  <si>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</si>
  <si>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</si>
  <si>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</si>
  <si>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</si>
  <si>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</si>
  <si>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</si>
  <si>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</si>
  <si>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</si>
  <si>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</si>
  <si>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</si>
  <si>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</si>
  <si>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</si>
  <si>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</si>
  <si>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</si>
  <si>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</si>
  <si>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</si>
  <si>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</si>
  <si>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</si>
  <si>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</si>
  <si>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</si>
  <si>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</si>
  <si>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</si>
  <si>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</si>
  <si>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</si>
  <si>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</si>
  <si>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</si>
  <si>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</si>
  <si>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</si>
  <si>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</si>
  <si>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</si>
  <si>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</si>
  <si>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</si>
  <si>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</si>
  <si>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</si>
  <si>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</si>
  <si>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</si>
  <si>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</si>
  <si>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</si>
  <si>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</si>
  <si>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</si>
  <si>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</si>
  <si>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</si>
  <si>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</si>
  <si>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</si>
  <si>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</si>
  <si>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</si>
  <si>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</si>
  <si>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</si>
  <si>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</si>
  <si>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</si>
  <si>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</si>
  <si>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</si>
  <si>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</si>
  <si>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</si>
  <si>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</si>
  <si>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</si>
  <si>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</si>
  <si>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</si>
  <si>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</si>
  <si>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</si>
  <si>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</si>
  <si>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</si>
  <si>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</si>
  <si>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</si>
  <si>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</si>
  <si>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</si>
  <si>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</si>
  <si>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</si>
  <si>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</si>
  <si>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</si>
  <si>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</si>
  <si>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</si>
  <si>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</si>
  <si>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</si>
  <si>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</si>
  <si>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</si>
  <si>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</si>
  <si>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</si>
  <si>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</si>
  <si>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</si>
  <si>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</si>
  <si>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</si>
  <si>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</si>
  <si>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</si>
  <si>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</si>
  <si>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</si>
  <si>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</si>
  <si>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</si>
  <si>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</si>
  <si>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</si>
  <si>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</si>
  <si>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</si>
  <si>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</si>
  <si>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</si>
  <si>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</si>
  <si>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</si>
  <si>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</si>
  <si>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</si>
  <si>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</si>
  <si>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</si>
  <si>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</si>
  <si>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</si>
  <si>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</si>
  <si>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</si>
  <si>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</si>
  <si>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</si>
  <si>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</si>
  <si>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</si>
  <si>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</si>
  <si>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</si>
  <si>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</si>
  <si>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</si>
  <si>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</si>
  <si>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</si>
  <si>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</si>
  <si>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</si>
  <si>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</si>
  <si>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</si>
  <si>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</si>
  <si>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</si>
  <si>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</si>
  <si>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</si>
  <si>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</si>
  <si>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</si>
  <si>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</si>
  <si>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</si>
  <si>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</si>
  <si>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</si>
  <si>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</si>
  <si>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</si>
  <si>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</si>
  <si>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</si>
  <si>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</si>
  <si>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</si>
  <si>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</si>
  <si>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</si>
  <si>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</si>
  <si>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</si>
  <si>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</si>
  <si>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</si>
  <si>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</si>
  <si>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</si>
  <si>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</si>
  <si>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</si>
  <si>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</si>
  <si>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</si>
  <si>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</si>
  <si>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</si>
  <si>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</si>
  <si>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</si>
  <si>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</si>
  <si>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</si>
  <si>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</si>
  <si>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</si>
  <si>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</si>
  <si>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</si>
  <si>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</si>
  <si>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</si>
  <si>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</si>
  <si>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</si>
  <si>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</si>
  <si>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</si>
  <si>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</si>
  <si>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</si>
  <si>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</si>
  <si>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</si>
  <si>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</si>
  <si>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</si>
  <si>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</si>
  <si>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</si>
  <si>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</si>
  <si>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</si>
  <si>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</si>
  <si>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</si>
  <si>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</si>
  <si>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</si>
  <si>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</si>
  <si>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</si>
  <si>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</si>
  <si>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</si>
  <si>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</si>
  <si>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</si>
  <si>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</si>
  <si>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</si>
  <si>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</si>
  <si>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</si>
  <si>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</si>
  <si>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</si>
  <si>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</si>
  <si>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</si>
  <si>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</si>
  <si>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</si>
  <si>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</si>
  <si>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</si>
  <si>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</si>
  <si>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</si>
  <si>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</si>
  <si>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</si>
  <si>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</si>
  <si>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</si>
  <si>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</si>
  <si>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</si>
  <si>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</si>
  <si>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</si>
  <si>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</si>
  <si>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</si>
  <si>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</si>
  <si>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</si>
  <si>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</si>
  <si>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</si>
  <si>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</si>
  <si>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</si>
  <si>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</si>
  <si>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</si>
  <si>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</si>
  <si>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</si>
  <si>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</si>
  <si>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</si>
  <si>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</si>
  <si>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</si>
  <si>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</si>
  <si>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</si>
  <si>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</si>
  <si>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</si>
  <si>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</si>
  <si>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</si>
  <si>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</si>
  <si>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</si>
  <si>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</si>
  <si>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</si>
  <si>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</si>
  <si>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</si>
  <si>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</si>
  <si>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</si>
  <si>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</si>
  <si>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</si>
  <si>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</si>
  <si>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</si>
  <si>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</si>
  <si>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</si>
  <si>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</si>
  <si>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</si>
  <si>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</si>
  <si>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</si>
  <si>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</si>
  <si>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</si>
  <si>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</si>
  <si>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</si>
  <si>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</si>
  <si>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</si>
  <si>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</si>
  <si>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</si>
  <si>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</si>
  <si>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</si>
  <si>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</si>
  <si>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</si>
  <si>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</si>
  <si>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</si>
  <si>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</si>
  <si>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</si>
  <si>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</si>
  <si>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</si>
  <si>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</si>
  <si>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</si>
  <si>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</si>
  <si>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</si>
  <si>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</si>
  <si>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</si>
  <si>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</si>
  <si>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</si>
  <si>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</si>
  <si>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</si>
  <si>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</si>
  <si>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</si>
  <si>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</si>
  <si>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</si>
  <si>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</si>
  <si>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</si>
  <si>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</si>
  <si>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</si>
  <si>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</si>
  <si>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</si>
  <si>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</si>
  <si>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</si>
  <si>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</si>
  <si>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</si>
  <si>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</si>
  <si>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</si>
  <si>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</si>
  <si>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</si>
  <si>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</si>
  <si>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</si>
  <si>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</si>
  <si>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</si>
  <si>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</si>
  <si>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</si>
  <si>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</si>
  <si>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</si>
  <si>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</si>
  <si>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</si>
  <si>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</si>
  <si>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</si>
  <si>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</si>
  <si>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</si>
  <si>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</si>
  <si>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</si>
  <si>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</si>
  <si>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</si>
  <si>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</si>
  <si>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</si>
  <si>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</si>
  <si>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</si>
  <si>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</si>
  <si>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</si>
  <si>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</si>
  <si>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</si>
  <si>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</si>
  <si>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</si>
  <si>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</si>
  <si>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</si>
  <si>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</si>
  <si>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</si>
  <si>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</si>
  <si>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</si>
  <si>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</si>
  <si>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</si>
  <si>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</si>
  <si>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</si>
  <si>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</si>
  <si>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</si>
  <si>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</si>
  <si>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</si>
  <si>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</si>
  <si>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</si>
  <si>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</si>
  <si>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</si>
  <si>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</si>
  <si>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</si>
  <si>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</si>
  <si>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</si>
  <si>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</si>
  <si>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</si>
  <si>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</si>
  <si>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</si>
  <si>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</si>
  <si>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</si>
  <si>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</si>
  <si>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</si>
  <si>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</si>
  <si>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</si>
  <si>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</si>
  <si>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</si>
  <si>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</si>
  <si>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</si>
  <si>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</si>
  <si>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</si>
  <si>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</si>
  <si>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</si>
  <si>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</si>
  <si>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</si>
  <si>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</si>
  <si>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</si>
  <si>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</si>
  <si>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</si>
  <si>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</si>
  <si>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</si>
  <si>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</si>
  <si>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</si>
  <si>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</si>
  <si>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</si>
  <si>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</si>
  <si>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</si>
  <si>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</si>
  <si>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</si>
  <si>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</si>
  <si>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</si>
  <si>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</si>
  <si>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</si>
  <si>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</si>
  <si>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</si>
  <si>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</si>
  <si>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</si>
  <si>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</si>
  <si>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</si>
  <si>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</si>
  <si>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</si>
  <si>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</si>
  <si>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</si>
  <si>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</si>
  <si>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</si>
  <si>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</si>
  <si>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</si>
  <si>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</si>
  <si>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</si>
  <si>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</si>
  <si>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</si>
  <si>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</si>
  <si>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</si>
  <si>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</si>
  <si>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</si>
  <si>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</si>
  <si>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</si>
  <si>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</si>
  <si>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</si>
  <si>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</si>
  <si>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</si>
  <si>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</si>
  <si>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</si>
  <si>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</si>
  <si>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</si>
  <si>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</si>
  <si>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</si>
  <si>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</si>
  <si>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</si>
  <si>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</si>
  <si>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</si>
  <si>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</si>
  <si>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</si>
  <si>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</si>
  <si>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</si>
  <si>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</si>
  <si>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</si>
  <si>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</si>
  <si>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</si>
  <si>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</si>
  <si>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</si>
  <si>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</si>
  <si>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</si>
  <si>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</si>
  <si>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</si>
  <si>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</si>
  <si>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</si>
  <si>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</si>
  <si>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</si>
  <si>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</si>
  <si>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</si>
  <si>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</si>
  <si>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</si>
  <si>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</si>
  <si>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</si>
  <si>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</si>
  <si>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</si>
  <si>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</si>
  <si>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</si>
  <si>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</si>
  <si>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</si>
  <si>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</si>
  <si>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</si>
  <si>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</si>
  <si>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</si>
  <si>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</si>
  <si>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</si>
  <si>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</si>
  <si>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</si>
  <si>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</si>
  <si>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</si>
  <si>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</si>
  <si>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</si>
  <si>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</si>
  <si>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</si>
  <si>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</si>
  <si>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</si>
  <si>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</si>
  <si>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</si>
  <si>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</si>
  <si>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</si>
  <si>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</si>
  <si>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</si>
  <si>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</si>
  <si>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</si>
  <si>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</si>
  <si>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</si>
  <si>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</si>
  <si>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</si>
  <si>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</si>
  <si>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</si>
  <si>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</si>
  <si>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</si>
  <si>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</si>
  <si>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</si>
  <si>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</si>
  <si>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</si>
  <si>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</si>
  <si>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</si>
  <si>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</si>
  <si>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</si>
  <si>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</si>
  <si>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</si>
  <si>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</si>
  <si>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</si>
  <si>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</si>
  <si>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</si>
  <si>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</si>
  <si>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</si>
  <si>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</si>
  <si>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</si>
  <si>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</si>
  <si>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</si>
  <si>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</si>
  <si>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</si>
  <si>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</si>
  <si>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</si>
  <si>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</si>
  <si>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</si>
  <si>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</si>
  <si>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</si>
  <si>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</si>
  <si>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</si>
  <si>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</si>
  <si>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</si>
  <si>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</si>
  <si>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</si>
  <si>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</si>
  <si>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</si>
  <si>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</si>
  <si>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</si>
  <si>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</si>
  <si>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</si>
  <si>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</si>
  <si>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</si>
  <si>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</si>
  <si>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</si>
  <si>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</si>
  <si>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</si>
  <si>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</si>
  <si>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</si>
  <si>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</si>
  <si>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</si>
  <si>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</si>
  <si>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</si>
  <si>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</si>
  <si>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</si>
  <si>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</si>
  <si>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</si>
  <si>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</si>
  <si>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</si>
  <si>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</si>
  <si>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</si>
  <si>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</si>
  <si>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</si>
  <si>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</si>
  <si>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</si>
  <si>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</si>
  <si>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</si>
  <si>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</si>
  <si>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</si>
  <si>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</si>
  <si>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</si>
  <si>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</si>
  <si>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</si>
  <si>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</si>
  <si>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</si>
  <si>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</si>
  <si>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</si>
  <si>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</si>
  <si>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</si>
  <si>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</si>
  <si>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</si>
  <si>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</si>
  <si>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</si>
  <si>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</si>
  <si>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</si>
  <si>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</si>
  <si>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</si>
  <si>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</si>
  <si>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</si>
  <si>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</si>
  <si>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</si>
  <si>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</si>
  <si>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</si>
  <si>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</si>
  <si>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</si>
  <si>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</si>
  <si>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</si>
  <si>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</si>
  <si>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</si>
  <si>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</si>
  <si>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</si>
  <si>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</si>
  <si>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</si>
  <si>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</si>
  <si>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</si>
  <si>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</si>
  <si>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</si>
  <si>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</si>
  <si>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</si>
  <si>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</si>
  <si>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</si>
  <si>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</si>
  <si>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</si>
  <si>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</si>
  <si>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</si>
  <si>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</si>
  <si>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</si>
  <si>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</si>
  <si>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</si>
  <si>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</si>
  <si>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</si>
  <si>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</si>
  <si>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</si>
  <si>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</si>
  <si>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</si>
  <si>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</si>
  <si>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</si>
  <si>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</si>
  <si>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</si>
  <si>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</si>
  <si>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</si>
  <si>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</si>
  <si>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</si>
  <si>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</si>
  <si>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</si>
  <si>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</si>
  <si>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</si>
  <si>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</si>
  <si>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</si>
  <si>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</si>
  <si>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</si>
  <si>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</si>
  <si>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</si>
  <si>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</si>
  <si>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</si>
  <si>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</si>
  <si>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</si>
  <si>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</si>
  <si>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</si>
  <si>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</si>
  <si>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</si>
  <si>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</si>
  <si>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</si>
  <si>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</si>
  <si>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</si>
  <si>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</si>
  <si>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</si>
  <si>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</si>
  <si>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</si>
  <si>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</si>
  <si>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</si>
  <si>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</si>
  <si>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</si>
  <si>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</si>
  <si>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</si>
  <si>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</si>
  <si>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</si>
  <si>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</si>
  <si>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</si>
  <si>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</si>
  <si>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</si>
  <si>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</si>
  <si>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</si>
  <si>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</si>
  <si>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</si>
  <si>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</si>
  <si>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</si>
  <si>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</si>
  <si>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</si>
  <si>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</si>
  <si>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</si>
  <si>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</si>
  <si>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</si>
  <si>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</si>
  <si>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</si>
  <si>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</si>
  <si>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</si>
  <si>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</si>
  <si>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</si>
  <si>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</si>
  <si>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</si>
  <si>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</si>
  <si>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</si>
  <si>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</si>
  <si>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</si>
  <si>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</si>
  <si>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</si>
  <si>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</si>
  <si>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</si>
  <si>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</si>
  <si>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</si>
  <si>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</si>
  <si>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</si>
  <si>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</si>
  <si>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</si>
  <si>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</si>
  <si>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</si>
  <si>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</si>
  <si>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</si>
  <si>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</si>
  <si>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</si>
  <si>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</si>
  <si>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</si>
  <si>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</si>
  <si>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</si>
  <si>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</si>
  <si>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</si>
  <si>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</si>
  <si>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</si>
  <si>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</si>
  <si>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</si>
  <si>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</si>
  <si>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</si>
  <si>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</si>
  <si>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</si>
  <si>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</si>
  <si>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</si>
  <si>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</si>
  <si>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</si>
  <si>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</si>
  <si>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</si>
  <si>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</si>
  <si>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</si>
  <si>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</si>
  <si>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</si>
  <si>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</si>
  <si>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</si>
  <si>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</si>
  <si>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</si>
  <si>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</si>
  <si>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</si>
  <si>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</si>
  <si>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</si>
  <si>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</si>
  <si>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</si>
  <si>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</si>
  <si>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</si>
  <si>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</si>
  <si>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</si>
  <si>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</si>
  <si>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</si>
  <si>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</si>
  <si>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</si>
  <si>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</si>
  <si>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</si>
  <si>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</si>
  <si>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</si>
  <si>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</si>
  <si>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</si>
  <si>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</si>
  <si>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</si>
  <si>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</si>
  <si>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</si>
  <si>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</si>
  <si>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</si>
  <si>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</si>
  <si>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</si>
  <si>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</si>
  <si>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</si>
  <si>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</si>
  <si>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</si>
  <si>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</si>
  <si>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</si>
  <si>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</si>
  <si>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</si>
  <si>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</si>
  <si>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</si>
  <si>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</si>
  <si>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</si>
  <si>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</si>
  <si>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</si>
  <si>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</si>
  <si>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</si>
  <si>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</si>
  <si>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</si>
  <si>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</si>
  <si>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</si>
  <si>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</si>
  <si>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</si>
  <si>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</si>
  <si>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</si>
  <si>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</si>
  <si>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</si>
  <si>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</si>
  <si>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</si>
  <si>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</si>
  <si>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</si>
  <si>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</si>
  <si>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</si>
  <si>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</si>
  <si>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</si>
  <si>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</si>
  <si>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</si>
  <si>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</si>
  <si>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</si>
  <si>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</si>
  <si>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</si>
  <si>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</si>
  <si>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</si>
  <si>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</si>
  <si>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</si>
  <si>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</si>
  <si>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</si>
  <si>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</si>
  <si>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</si>
  <si>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</si>
  <si>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</si>
  <si>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</si>
  <si>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</si>
  <si>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</si>
  <si>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</si>
  <si>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</si>
  <si>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</si>
  <si>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</si>
  <si>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</si>
  <si>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</si>
  <si>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</si>
  <si>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</si>
  <si>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</si>
  <si>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</si>
  <si>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</si>
  <si>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</si>
  <si>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</si>
  <si>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</si>
  <si>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</si>
  <si>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</si>
  <si>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</si>
  <si>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</si>
  <si>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</si>
  <si>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</si>
  <si>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</si>
  <si>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</si>
  <si>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</si>
  <si>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</si>
  <si>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</si>
  <si>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</si>
  <si>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</si>
  <si>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</si>
  <si>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</si>
  <si>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</si>
  <si>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</si>
  <si>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</si>
  <si>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</si>
  <si>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</si>
  <si>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</si>
  <si>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</si>
  <si>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</si>
  <si>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</si>
  <si>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</si>
  <si>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</si>
  <si>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</si>
  <si>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</si>
  <si>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</si>
  <si>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</si>
  <si>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</si>
  <si>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</si>
  <si>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</si>
  <si>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</si>
  <si>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</si>
  <si>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</si>
  <si>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</si>
  <si>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</si>
  <si>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</si>
  <si>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</si>
  <si>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</si>
  <si>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</si>
  <si>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</si>
  <si>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</si>
  <si>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</si>
  <si>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</si>
  <si>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</si>
  <si>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</si>
  <si>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</si>
  <si>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</si>
  <si>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</si>
  <si>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</si>
  <si>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</si>
  <si>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</si>
  <si>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</si>
  <si>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</si>
  <si>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</si>
  <si>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</si>
  <si>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</si>
  <si>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</si>
  <si>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</si>
  <si>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</si>
  <si>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</si>
  <si>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</si>
  <si>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</si>
  <si>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</si>
  <si>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</si>
  <si>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</si>
  <si>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</si>
  <si>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</si>
  <si>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</si>
  <si>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</si>
  <si>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</si>
  <si>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</si>
  <si>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</si>
  <si>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</si>
  <si>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</si>
  <si>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</si>
  <si>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</si>
  <si>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</si>
  <si>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</si>
  <si>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</si>
  <si>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</si>
  <si>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</si>
  <si>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</si>
  <si>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</si>
  <si>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</si>
  <si>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</si>
  <si>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</si>
  <si>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</si>
  <si>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</si>
  <si>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</si>
  <si>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</si>
  <si>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</si>
  <si>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</si>
  <si>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</si>
  <si>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</si>
  <si>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</si>
  <si>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</si>
  <si>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</si>
  <si>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</si>
  <si>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</si>
  <si>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</si>
  <si>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</si>
  <si>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</si>
  <si>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</si>
  <si>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</si>
  <si>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</si>
  <si>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</si>
  <si>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</si>
  <si>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</si>
  <si>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</si>
  <si>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</si>
  <si>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</si>
  <si>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</si>
  <si>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</si>
  <si>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</si>
  <si>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</si>
  <si>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</si>
  <si>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</si>
  <si>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</si>
  <si>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</si>
  <si>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</si>
  <si>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</si>
  <si>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</si>
  <si>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</si>
  <si>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</si>
  <si>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</si>
  <si>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</si>
  <si>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</si>
  <si>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</si>
  <si>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</si>
  <si>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</si>
  <si>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</si>
  <si>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</si>
  <si>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</si>
  <si>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</si>
  <si>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</si>
  <si>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</si>
  <si>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</si>
  <si>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</si>
  <si>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</si>
  <si>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</si>
  <si>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</si>
  <si>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</si>
  <si>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</si>
  <si>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</si>
  <si>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</si>
  <si>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</si>
  <si>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</si>
  <si>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</si>
  <si>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</si>
  <si>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</si>
  <si>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</si>
  <si>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</si>
  <si>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</si>
  <si>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</si>
  <si>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</si>
  <si>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</si>
  <si>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</si>
  <si>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</si>
  <si>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</si>
  <si>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</si>
  <si>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</si>
  <si>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</si>
  <si>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</si>
  <si>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</si>
  <si>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</si>
  <si>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</si>
  <si>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</si>
  <si>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</si>
  <si>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</si>
  <si>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</si>
  <si>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</si>
  <si>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</si>
  <si>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</si>
  <si>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</si>
  <si>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</si>
  <si>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</si>
  <si>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</si>
  <si>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</si>
  <si>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</si>
  <si>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</si>
  <si>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</si>
  <si>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</si>
  <si>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</si>
  <si>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</si>
  <si>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</si>
  <si>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</si>
  <si>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</si>
  <si>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</si>
  <si>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</si>
  <si>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</si>
  <si>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</si>
  <si>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</si>
  <si>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</si>
  <si>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</si>
  <si>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</si>
  <si>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</si>
  <si>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</si>
  <si>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</si>
  <si>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</si>
  <si>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</si>
  <si>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</si>
  <si>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</si>
  <si>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</si>
  <si>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</si>
  <si>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</si>
  <si>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</si>
  <si>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</si>
  <si>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</si>
  <si>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</si>
  <si>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</si>
  <si>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</si>
  <si>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</si>
  <si>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</si>
  <si>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</si>
  <si>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</si>
  <si>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</si>
  <si>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</si>
  <si>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</si>
  <si>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</si>
  <si>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</si>
  <si>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</si>
  <si>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</si>
  <si>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</si>
  <si>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</si>
  <si>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</si>
  <si>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</si>
  <si>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</si>
  <si>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</si>
  <si>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</si>
  <si>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</si>
  <si>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</si>
  <si>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</si>
  <si>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</si>
  <si>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</si>
  <si>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</si>
  <si>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</si>
  <si>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</si>
  <si>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</si>
  <si>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</si>
  <si>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</si>
  <si>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</si>
  <si>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</si>
  <si>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</si>
  <si>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</si>
  <si>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</si>
  <si>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</si>
  <si>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</si>
  <si>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</si>
  <si>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</si>
  <si>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</si>
  <si>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</si>
  <si>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</si>
  <si>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</si>
  <si>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</si>
  <si>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</si>
  <si>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</si>
  <si>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</si>
  <si>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</si>
  <si>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</si>
  <si>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</si>
  <si>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</si>
  <si>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</si>
  <si>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</si>
  <si>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</si>
  <si>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</si>
  <si>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</si>
  <si>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</si>
  <si>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</si>
  <si>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</si>
  <si>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</si>
  <si>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</si>
  <si>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</si>
  <si>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</si>
  <si>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</si>
  <si>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</si>
  <si>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</si>
  <si>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</si>
  <si>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</si>
  <si>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</si>
  <si>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</si>
  <si>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</si>
  <si>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</si>
  <si>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</si>
  <si>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</si>
  <si>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</si>
  <si>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</si>
  <si>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</si>
  <si>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</si>
  <si>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</si>
  <si>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</si>
  <si>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</si>
  <si>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</si>
  <si>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</si>
  <si>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</si>
  <si>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</si>
  <si>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</si>
  <si>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</si>
  <si>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</si>
  <si>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</si>
  <si>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</si>
  <si>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</si>
  <si>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</si>
  <si>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</si>
  <si>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</si>
  <si>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</si>
  <si>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</si>
  <si>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</si>
  <si>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</si>
  <si>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</si>
  <si>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</si>
  <si>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</si>
  <si>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</si>
  <si>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</si>
  <si>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</si>
  <si>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</si>
  <si>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</si>
  <si>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</si>
  <si>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</si>
  <si>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</si>
  <si>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</si>
  <si>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</si>
  <si>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</si>
  <si>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</si>
  <si>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</si>
  <si>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</si>
  <si>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</si>
  <si>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</si>
  <si>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</si>
  <si>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</si>
  <si>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</si>
  <si>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</si>
  <si>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</si>
  <si>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</si>
  <si>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</si>
  <si>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</si>
  <si>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</si>
  <si>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</si>
  <si>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</si>
  <si>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</si>
  <si>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</si>
  <si>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</si>
  <si>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</si>
  <si>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</si>
  <si>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</si>
  <si>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</si>
  <si>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</si>
  <si>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</si>
  <si>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</si>
  <si>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</si>
  <si>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</si>
  <si>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</si>
  <si>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</si>
  <si>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</si>
  <si>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</si>
  <si>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</si>
  <si>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</si>
  <si>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</si>
  <si>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</si>
  <si>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</si>
  <si>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</si>
  <si>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</si>
  <si>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</si>
  <si>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</si>
  <si>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</si>
  <si>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</si>
  <si>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</si>
  <si>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</si>
  <si>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</si>
  <si>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</si>
  <si>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</si>
  <si>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</si>
  <si>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</si>
  <si>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</si>
  <si>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</si>
  <si>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</si>
  <si>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</si>
  <si>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</si>
  <si>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</si>
  <si>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</si>
  <si>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</si>
  <si>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</si>
  <si>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</si>
  <si>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</si>
  <si>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</si>
  <si>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</si>
  <si>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</si>
  <si>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</si>
  <si>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</si>
  <si>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</si>
  <si>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</si>
  <si>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</si>
  <si>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</si>
  <si>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</si>
  <si>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</si>
  <si>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</si>
  <si>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</si>
  <si>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</si>
  <si>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</si>
  <si>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</si>
  <si>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</si>
  <si>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</si>
  <si>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</si>
  <si>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</si>
  <si>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</si>
  <si>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</si>
  <si>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</si>
  <si>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</si>
  <si>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</si>
  <si>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</si>
  <si>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</si>
  <si>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</si>
  <si>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</si>
  <si>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</si>
  <si>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</si>
  <si>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</si>
  <si>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</si>
  <si>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</si>
  <si>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</si>
  <si>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</si>
  <si>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</si>
  <si>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</si>
  <si>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</si>
  <si>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</si>
  <si>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</si>
  <si>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</si>
  <si>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</si>
  <si>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</si>
  <si>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</si>
  <si>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</si>
  <si>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</si>
  <si>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</si>
  <si>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</si>
  <si>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</si>
  <si>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</si>
  <si>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</si>
  <si>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</si>
  <si>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</si>
  <si>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</si>
  <si>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</si>
  <si>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</si>
  <si>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</si>
  <si>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</si>
  <si>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</si>
  <si>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</si>
  <si>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</si>
  <si>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</si>
  <si>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</si>
  <si>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</si>
  <si>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</si>
  <si>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</si>
  <si>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</si>
  <si>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</si>
  <si>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</si>
  <si>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</si>
  <si>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</si>
  <si>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</si>
  <si>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</si>
  <si>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</si>
  <si>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</si>
  <si>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</si>
  <si>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</si>
  <si>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</si>
  <si>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</si>
  <si>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</si>
  <si>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</si>
  <si>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</si>
  <si>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</si>
  <si>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</si>
  <si>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</si>
  <si>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</si>
  <si>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</si>
  <si>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</si>
  <si>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</si>
  <si>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</si>
  <si>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</si>
  <si>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</si>
  <si>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</si>
  <si>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</si>
  <si>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</si>
  <si>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</si>
  <si>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</si>
  <si>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</si>
  <si>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</si>
  <si>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</si>
  <si>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</si>
  <si>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</si>
  <si>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</si>
  <si>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</si>
  <si>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</si>
  <si>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</si>
  <si>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</si>
  <si>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</si>
  <si>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</si>
  <si>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</si>
  <si>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</si>
  <si>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</si>
  <si>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</si>
  <si>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</si>
  <si>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</si>
  <si>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</si>
  <si>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</si>
  <si>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</si>
  <si>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</si>
  <si>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</si>
  <si>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</si>
  <si>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</si>
  <si>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</si>
  <si>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</si>
  <si>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</si>
  <si>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</si>
  <si>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</si>
  <si>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</si>
  <si>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</si>
  <si>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</si>
  <si>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</si>
  <si>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</si>
  <si>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</si>
  <si>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</si>
  <si>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</si>
  <si>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</si>
  <si>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</si>
  <si>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</si>
  <si>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</si>
  <si>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</si>
  <si>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</si>
  <si>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</si>
  <si>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</si>
  <si>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</si>
  <si>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</si>
  <si>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</si>
  <si>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</si>
  <si>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</si>
  <si>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</si>
  <si>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</si>
  <si>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</si>
  <si>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</si>
  <si>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</si>
  <si>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</si>
  <si>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</si>
  <si>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</si>
  <si>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</si>
  <si>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</si>
  <si>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</si>
  <si>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</si>
  <si>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</si>
  <si>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</si>
  <si>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</si>
  <si>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</si>
  <si>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</si>
  <si>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</si>
  <si>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</si>
  <si>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</si>
  <si>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</si>
  <si>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</si>
  <si>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</si>
  <si>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</si>
  <si>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</si>
  <si>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</si>
  <si>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</si>
  <si>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</si>
  <si>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</si>
  <si>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</si>
  <si>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</si>
  <si>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</si>
  <si>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</si>
  <si>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</si>
  <si>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</si>
  <si>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</si>
  <si>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</si>
  <si>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</si>
  <si>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</si>
  <si>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</si>
  <si>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</si>
  <si>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</si>
  <si>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</si>
  <si>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</si>
  <si>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</si>
  <si>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</si>
  <si>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</si>
  <si>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</si>
  <si>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</si>
  <si>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</si>
  <si>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</si>
  <si>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</si>
  <si>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</si>
  <si>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</si>
  <si>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</si>
  <si>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</si>
  <si>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</si>
  <si>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</si>
  <si>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</si>
  <si>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</si>
  <si>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</si>
  <si>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</si>
  <si>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</si>
  <si>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</si>
  <si>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</si>
  <si>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</si>
  <si>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</si>
  <si>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</si>
  <si>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</si>
  <si>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</si>
  <si>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</si>
  <si>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</si>
  <si>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</si>
  <si>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</si>
  <si>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</si>
  <si>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</si>
  <si>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</si>
  <si>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</si>
  <si>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</si>
  <si>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</si>
  <si>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</si>
  <si>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</si>
  <si>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</si>
  <si>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</si>
  <si>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</si>
  <si>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</si>
  <si>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</si>
  <si>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</si>
  <si>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</si>
  <si>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</si>
  <si>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</si>
  <si>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</si>
  <si>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</si>
  <si>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</si>
  <si>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</si>
  <si>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</si>
  <si>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</si>
  <si>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</si>
  <si>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</si>
  <si>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</si>
  <si>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</si>
  <si>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</si>
  <si>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</si>
  <si>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</si>
  <si>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</si>
  <si>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</si>
  <si>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</si>
  <si>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</si>
  <si>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</si>
  <si>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</si>
  <si>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</si>
  <si>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</si>
  <si>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</si>
  <si>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</si>
  <si>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</si>
  <si>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</si>
  <si>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</si>
  <si>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</si>
  <si>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</si>
  <si>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</si>
  <si>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</si>
  <si>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</si>
  <si>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</si>
  <si>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</si>
  <si>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</si>
  <si>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</si>
  <si>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</si>
  <si>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</si>
  <si>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</si>
  <si>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</si>
  <si>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</si>
  <si>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</si>
  <si>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</si>
  <si>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</si>
  <si>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</si>
  <si>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</si>
  <si>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</si>
  <si>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</si>
  <si>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</si>
  <si>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</si>
  <si>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</si>
  <si>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</si>
  <si>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</si>
  <si>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</si>
  <si>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</si>
  <si>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</si>
  <si>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</si>
  <si>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</si>
  <si>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</si>
  <si>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</si>
  <si>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</si>
  <si>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</si>
  <si>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</si>
  <si>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</si>
  <si>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</si>
  <si>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</si>
  <si>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</si>
  <si>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</si>
  <si>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</si>
  <si>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</si>
  <si>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</si>
  <si>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</si>
  <si>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</si>
  <si>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</si>
  <si>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</si>
  <si>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</si>
  <si>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</si>
  <si>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</si>
  <si>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</si>
  <si>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</si>
  <si>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</si>
  <si>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</si>
  <si>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</si>
  <si>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</si>
  <si>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</si>
  <si>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</si>
  <si>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</si>
  <si>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</si>
  <si>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</si>
  <si>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</si>
  <si>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</si>
  <si>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</si>
  <si>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</si>
  <si>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</si>
  <si>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</si>
  <si>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</si>
  <si>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</si>
  <si>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</si>
  <si>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</si>
  <si>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</si>
  <si>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</si>
  <si>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</si>
  <si>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</si>
  <si>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</si>
  <si>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</si>
  <si>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</si>
  <si>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</si>
  <si>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</si>
  <si>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</si>
  <si>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</si>
  <si>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</si>
  <si>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</si>
  <si>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</si>
  <si>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</si>
  <si>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</si>
  <si>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</si>
  <si>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</si>
  <si>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</si>
  <si>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</si>
  <si>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</si>
  <si>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</si>
  <si>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</si>
  <si>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</si>
  <si>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</si>
  <si>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</si>
  <si>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</si>
  <si>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</si>
  <si>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</si>
  <si>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</si>
  <si>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</si>
  <si>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</si>
  <si>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</si>
  <si>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</si>
  <si>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</si>
  <si>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</si>
  <si>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</si>
  <si>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</si>
  <si>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</si>
  <si>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</si>
  <si>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</si>
  <si>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</si>
  <si>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</si>
  <si>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</si>
  <si>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</si>
  <si>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</si>
  <si>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</si>
  <si>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</si>
  <si>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</si>
  <si>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</si>
  <si>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</si>
  <si>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</si>
  <si>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</si>
  <si>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</si>
  <si>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</si>
  <si>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</si>
  <si>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</si>
  <si>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</si>
  <si>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</si>
  <si>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</si>
  <si>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</si>
  <si>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</si>
  <si>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</si>
  <si>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</si>
  <si>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</si>
  <si>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</si>
  <si>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</si>
  <si>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</si>
  <si>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</si>
  <si>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</si>
  <si>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</si>
  <si>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</si>
  <si>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</si>
  <si>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</si>
  <si>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</si>
  <si>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</si>
  <si>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</si>
  <si>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</si>
  <si>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</si>
  <si>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</si>
  <si>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</si>
  <si>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</si>
  <si>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</si>
  <si>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</si>
  <si>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</si>
  <si>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</si>
  <si>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</si>
  <si>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</si>
  <si>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</si>
  <si>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</si>
  <si>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</si>
  <si>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</si>
  <si>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</si>
  <si>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</si>
  <si>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</si>
  <si>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</si>
  <si>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</si>
  <si>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</si>
  <si>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</si>
  <si>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</si>
  <si>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</si>
  <si>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</si>
  <si>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</si>
  <si>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</si>
  <si>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</si>
  <si>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</si>
  <si>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</si>
  <si>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</si>
  <si>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</si>
  <si>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</si>
  <si>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</si>
  <si>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</si>
  <si>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</si>
  <si>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</si>
  <si>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</si>
  <si>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</si>
  <si>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</si>
  <si>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</si>
  <si>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</si>
  <si>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</si>
  <si>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</si>
  <si>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</si>
  <si>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</si>
  <si>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</si>
  <si>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</si>
  <si>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</si>
  <si>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</si>
  <si>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</si>
  <si>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</si>
  <si>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</si>
  <si>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</si>
  <si>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</si>
  <si>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</si>
  <si>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</si>
  <si>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</si>
  <si>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</si>
  <si>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</si>
  <si>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</si>
  <si>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</si>
  <si>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</si>
  <si>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</si>
  <si>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</si>
  <si>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</si>
  <si>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</si>
  <si>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</si>
  <si>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</si>
  <si>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</si>
  <si>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</si>
  <si>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</si>
  <si>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</si>
  <si>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</si>
  <si>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</si>
  <si>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</si>
  <si>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</si>
  <si>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</si>
  <si>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</si>
  <si>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</si>
  <si>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</si>
  <si>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</si>
  <si>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</si>
  <si>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</si>
  <si>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</si>
  <si>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</si>
  <si>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</si>
  <si>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</si>
  <si>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</si>
  <si>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</si>
  <si>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</si>
  <si>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</si>
  <si>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</si>
  <si>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</si>
  <si>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</si>
  <si>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</si>
  <si>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</si>
  <si>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</si>
  <si>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</si>
  <si>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</si>
  <si>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</si>
  <si>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</si>
  <si>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</si>
  <si>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</si>
  <si>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</si>
  <si>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</si>
  <si>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</si>
  <si>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</si>
  <si>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</si>
  <si>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</si>
  <si>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</si>
  <si>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</si>
  <si>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</si>
  <si>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</si>
  <si>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</si>
  <si>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</si>
  <si>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</si>
  <si>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</si>
  <si>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</si>
  <si>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</si>
  <si>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</si>
  <si>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</si>
  <si>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</si>
  <si>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</si>
  <si>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</si>
  <si>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</si>
  <si>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</si>
  <si>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</si>
  <si>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</si>
  <si>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</si>
  <si>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</si>
  <si>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</si>
  <si>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</si>
  <si>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</si>
  <si>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</si>
  <si>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</si>
  <si>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</si>
  <si>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</si>
  <si>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</si>
  <si>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</si>
  <si>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</si>
  <si>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</si>
  <si>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</si>
  <si>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</si>
  <si>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</si>
  <si>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</si>
  <si>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</si>
  <si>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</si>
  <si>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</si>
  <si>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</si>
  <si>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</si>
  <si>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</si>
  <si>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</si>
  <si>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</si>
  <si>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</si>
  <si>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</si>
  <si>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</si>
  <si>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</si>
  <si>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</si>
  <si>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</si>
  <si>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</si>
  <si>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</si>
  <si>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</si>
  <si>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</si>
  <si>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</si>
  <si>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</si>
  <si>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</si>
  <si>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</si>
  <si>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</si>
  <si>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</si>
  <si>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</si>
  <si>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</si>
  <si>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</si>
  <si>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</si>
  <si>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</si>
  <si>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</si>
  <si>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</si>
  <si>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</si>
  <si>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</si>
  <si>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</si>
  <si>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</si>
  <si>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</si>
  <si>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</si>
  <si>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</si>
  <si>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</si>
  <si>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</si>
  <si>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</si>
  <si>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</si>
  <si>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</si>
  <si>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</si>
  <si>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</si>
  <si>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</si>
  <si>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</si>
  <si>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</si>
  <si>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</si>
  <si>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</si>
  <si>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</si>
  <si>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</si>
  <si>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</si>
  <si>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</si>
  <si>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</si>
  <si>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</si>
  <si>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</si>
  <si>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</si>
  <si>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</si>
  <si>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</si>
  <si>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</si>
  <si>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</si>
  <si>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</si>
  <si>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</si>
  <si>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</si>
  <si>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</si>
  <si>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</si>
  <si>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</si>
  <si>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</si>
  <si>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</si>
  <si>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</si>
  <si>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</si>
  <si>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</si>
  <si>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</si>
  <si>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</si>
  <si>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</si>
  <si>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</si>
  <si>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</si>
  <si>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</si>
  <si>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</si>
  <si>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</si>
  <si>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</si>
  <si>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</si>
  <si>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</si>
  <si>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</si>
  <si>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</si>
  <si>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</si>
  <si>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</si>
  <si>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</si>
  <si>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</si>
  <si>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</si>
  <si>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</si>
  <si>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</si>
  <si>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</si>
  <si>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</si>
  <si>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</si>
  <si>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</si>
  <si>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</si>
  <si>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</si>
  <si>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</si>
  <si>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</si>
  <si>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</si>
  <si>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</si>
  <si>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</si>
  <si>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</si>
  <si>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</si>
  <si>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</si>
  <si>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</si>
  <si>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</si>
  <si>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</si>
  <si>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</si>
  <si>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</si>
  <si>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</si>
  <si>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</si>
  <si>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</si>
  <si>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</si>
  <si>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</si>
  <si>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</si>
  <si>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</si>
  <si>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</si>
  <si>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</si>
  <si>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</si>
  <si>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</si>
  <si>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</si>
  <si>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</si>
  <si>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</si>
  <si>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</si>
  <si>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</si>
  <si>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</si>
  <si>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</si>
  <si>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</si>
  <si>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</si>
  <si>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</si>
  <si>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</si>
  <si>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</si>
  <si>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</si>
  <si>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</si>
  <si>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</si>
  <si>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</si>
  <si>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</si>
  <si>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</si>
  <si>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</si>
  <si>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</si>
  <si>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</si>
  <si>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</si>
  <si>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</si>
  <si>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</si>
  <si>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</si>
  <si>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</si>
  <si>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</si>
  <si>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</si>
  <si>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</si>
  <si>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</si>
  <si>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</si>
  <si>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</si>
  <si>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</si>
  <si>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</si>
  <si>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</si>
  <si>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</si>
  <si>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</si>
  <si>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</si>
  <si>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</si>
  <si>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</si>
  <si>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</si>
  <si>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</si>
  <si>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</si>
  <si>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</si>
  <si>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</si>
  <si>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</si>
  <si>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</si>
  <si>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</si>
  <si>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</si>
  <si>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</si>
  <si>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</si>
  <si>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</si>
  <si>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</si>
  <si>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</si>
  <si>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</si>
  <si>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</si>
  <si>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</si>
  <si>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</si>
  <si>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</si>
  <si>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</si>
  <si>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</si>
  <si>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</si>
  <si>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</si>
  <si>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</si>
  <si>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</si>
  <si>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</si>
  <si>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</si>
  <si>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</si>
  <si>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</si>
  <si>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</si>
  <si>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</si>
  <si>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</si>
  <si>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</si>
  <si>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</si>
  <si>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</si>
  <si>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</si>
  <si>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</si>
  <si>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</si>
  <si>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</si>
  <si>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</si>
  <si>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</si>
  <si>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</si>
  <si>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</si>
  <si>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</si>
  <si>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</si>
  <si>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</si>
  <si>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</si>
  <si>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</si>
  <si>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</si>
  <si>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</si>
  <si>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</si>
  <si>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</si>
  <si>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</si>
  <si>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</si>
  <si>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</si>
  <si>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</si>
  <si>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</si>
  <si>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</si>
  <si>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</si>
  <si>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</si>
  <si>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</si>
  <si>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</si>
  <si>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</si>
  <si>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</si>
  <si>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</si>
  <si>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</si>
  <si>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</si>
  <si>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</si>
  <si>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</si>
  <si>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</si>
  <si>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</si>
  <si>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</si>
  <si>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</si>
  <si>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</si>
  <si>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</si>
  <si>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</si>
  <si>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</si>
  <si>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</si>
  <si>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</si>
  <si>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</si>
  <si>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</si>
  <si>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</si>
  <si>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</si>
  <si>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</si>
  <si>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</si>
  <si>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</si>
  <si>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</si>
  <si>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</si>
  <si>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</si>
  <si>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</si>
  <si>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</si>
  <si>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</si>
  <si>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</si>
  <si>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</si>
  <si>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</si>
  <si>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</si>
  <si>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</si>
  <si>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</si>
  <si>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</si>
  <si>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</si>
  <si>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</si>
  <si>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</si>
  <si>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</si>
  <si>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</si>
  <si>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</si>
  <si>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</si>
  <si>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</si>
  <si>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</si>
  <si>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</si>
  <si>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</si>
  <si>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</si>
  <si>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</si>
  <si>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</si>
  <si>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</si>
  <si>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</si>
  <si>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</si>
  <si>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</si>
  <si>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</si>
  <si>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</si>
  <si>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</si>
  <si>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</si>
  <si>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</si>
  <si>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</si>
  <si>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</si>
  <si>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</si>
  <si>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</si>
  <si>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</si>
  <si>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</si>
  <si>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</si>
  <si>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</si>
  <si>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</si>
  <si>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</si>
  <si>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</si>
  <si>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</si>
  <si>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</si>
  <si>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</si>
  <si>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</si>
  <si>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</si>
  <si>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</si>
  <si>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</si>
  <si>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</si>
  <si>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</si>
  <si>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</si>
  <si>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</si>
  <si>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</si>
  <si>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</si>
  <si>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</si>
  <si>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</si>
  <si>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</si>
  <si>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</si>
  <si>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</si>
  <si>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</si>
  <si>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</si>
  <si>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</si>
  <si>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</si>
  <si>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</si>
  <si>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</si>
  <si>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</si>
  <si>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</si>
  <si>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</si>
  <si>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</si>
  <si>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</si>
  <si>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</si>
  <si>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</si>
  <si>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</si>
  <si>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</si>
  <si>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</si>
  <si>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</si>
  <si>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</si>
  <si>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</si>
  <si>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</si>
  <si>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</si>
  <si>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</si>
  <si>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</si>
  <si>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</si>
  <si>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</si>
  <si>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</si>
  <si>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</si>
  <si>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</si>
  <si>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</si>
  <si>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</si>
  <si>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</si>
  <si>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</si>
  <si>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</si>
  <si>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</si>
  <si>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</si>
  <si>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</si>
  <si>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</si>
  <si>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</si>
  <si>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</si>
  <si>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</si>
  <si>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</si>
  <si>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</si>
  <si>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</si>
  <si>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</si>
  <si>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</si>
  <si>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</si>
  <si>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</si>
  <si>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</si>
  <si>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</si>
  <si>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</si>
  <si>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</si>
  <si>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</si>
  <si>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</si>
  <si>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</si>
  <si>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</si>
  <si>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</si>
  <si>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</si>
  <si>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</si>
  <si>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</si>
  <si>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</si>
  <si>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</si>
  <si>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</si>
  <si>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</si>
  <si>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</si>
  <si>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</si>
  <si>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</si>
  <si>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</si>
  <si>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</si>
  <si>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</si>
  <si>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</si>
  <si>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</si>
  <si>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</si>
  <si>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</si>
  <si>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</si>
  <si>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</si>
  <si>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</si>
  <si>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</si>
  <si>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</si>
  <si>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</si>
  <si>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</si>
  <si>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</si>
  <si>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</si>
  <si>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</si>
  <si>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</si>
  <si>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</si>
  <si>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</si>
  <si>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</si>
  <si>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</si>
  <si>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</si>
  <si>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</si>
  <si>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</si>
  <si>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</si>
  <si>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</si>
  <si>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</si>
  <si>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</si>
  <si>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</si>
  <si>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</si>
  <si>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</si>
  <si>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</si>
  <si>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</si>
  <si>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</si>
  <si>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</si>
  <si>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</si>
  <si>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</si>
  <si>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</si>
  <si>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</si>
  <si>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</si>
  <si>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</si>
  <si>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</si>
  <si>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</si>
  <si>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</si>
  <si>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</si>
  <si>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</si>
  <si>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</si>
  <si>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</si>
  <si>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</si>
  <si>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</si>
  <si>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</si>
  <si>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</si>
  <si>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</si>
  <si>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</si>
  <si>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</si>
  <si>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</si>
  <si>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</si>
  <si>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</si>
  <si>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</si>
  <si>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</si>
  <si>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</si>
  <si>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</si>
  <si>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</si>
  <si>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</si>
  <si>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</si>
  <si>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</si>
  <si>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</si>
  <si>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</si>
  <si>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</si>
  <si>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</si>
  <si>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</si>
  <si>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</si>
  <si>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</si>
  <si>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</si>
  <si>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</si>
  <si>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</si>
  <si>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</si>
  <si>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</si>
  <si>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</si>
  <si>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</si>
  <si>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</si>
  <si>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</si>
  <si>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</si>
  <si>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</si>
  <si>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</si>
  <si>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</si>
  <si>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</si>
  <si>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</si>
  <si>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</si>
  <si>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</si>
  <si>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</si>
  <si>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</si>
  <si>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</si>
  <si>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</si>
  <si>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</si>
  <si>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</si>
  <si>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</si>
  <si>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</si>
  <si>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</si>
  <si>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</si>
  <si>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</si>
  <si>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</si>
  <si>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</si>
  <si>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</si>
  <si>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</si>
  <si>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</si>
  <si>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</si>
  <si>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</si>
  <si>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</si>
  <si>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</si>
  <si>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</si>
  <si>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</si>
  <si>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</si>
  <si>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</si>
  <si>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</si>
  <si>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</si>
  <si>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</si>
  <si>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</si>
  <si>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</si>
  <si>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</si>
  <si>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</si>
  <si>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</si>
  <si>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</si>
  <si>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</si>
  <si>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</si>
  <si>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</si>
  <si>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</si>
  <si>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</si>
  <si>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</si>
  <si>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</si>
  <si>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</si>
  <si>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</si>
  <si>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</si>
  <si>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</si>
  <si>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</si>
  <si>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</si>
  <si>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</si>
  <si>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</si>
  <si>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</si>
  <si>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</si>
  <si>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</si>
  <si>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</si>
  <si>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</si>
  <si>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</si>
  <si>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</si>
  <si>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</si>
  <si>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</si>
  <si>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</si>
  <si>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</si>
  <si>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</si>
  <si>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</si>
  <si>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</si>
  <si>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</si>
  <si>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</si>
  <si>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</si>
  <si>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</si>
  <si>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</si>
  <si>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</si>
  <si>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</si>
  <si>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</si>
  <si>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</si>
  <si>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</si>
  <si>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</si>
  <si>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</si>
  <si>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</si>
  <si>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</si>
  <si>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</si>
  <si>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</si>
  <si>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</si>
  <si>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</si>
  <si>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</si>
  <si>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</si>
  <si>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</si>
  <si>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</si>
  <si>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</si>
  <si>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</si>
  <si>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</si>
  <si>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</si>
  <si>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</si>
  <si>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</si>
  <si>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</si>
  <si>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</si>
  <si>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</si>
  <si>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</si>
  <si>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</si>
  <si>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</si>
  <si>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</si>
  <si>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</si>
  <si>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</si>
  <si>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</si>
  <si>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</si>
  <si>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</si>
  <si>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</si>
  <si>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</si>
  <si>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</si>
  <si>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</si>
  <si>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</si>
  <si>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</si>
  <si>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</si>
  <si>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</si>
  <si>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</si>
  <si>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</si>
  <si>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</si>
  <si>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</si>
  <si>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</si>
  <si>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</si>
  <si>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</si>
  <si>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</si>
  <si>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</si>
  <si>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</si>
  <si>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</si>
  <si>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</si>
  <si>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</si>
  <si>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</si>
  <si>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</si>
  <si>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</si>
  <si>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</si>
  <si>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</si>
  <si>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</si>
  <si>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</si>
  <si>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</si>
  <si>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</si>
  <si>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</si>
  <si>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</si>
  <si>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</si>
  <si>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</si>
  <si>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</si>
  <si>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</si>
  <si>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</si>
  <si>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</si>
  <si>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</si>
  <si>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</si>
  <si>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</si>
  <si>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</si>
  <si>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</si>
  <si>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</si>
  <si>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</si>
  <si>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</si>
  <si>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</si>
  <si>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</si>
  <si>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</si>
  <si>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</si>
  <si>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</si>
  <si>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</si>
  <si>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</si>
  <si>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</si>
  <si>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</si>
  <si>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</si>
  <si>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</si>
  <si>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</si>
  <si>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</si>
  <si>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</si>
  <si>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</si>
  <si>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</si>
  <si>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</si>
  <si>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</si>
  <si>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</si>
  <si>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</si>
  <si>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</si>
  <si>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</si>
  <si>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</si>
  <si>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</si>
  <si>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</si>
  <si>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</si>
  <si>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</si>
  <si>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</si>
  <si>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</si>
  <si>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</si>
  <si>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</si>
  <si>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</si>
  <si>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</si>
  <si>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</si>
  <si>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</si>
  <si>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</si>
  <si>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</si>
  <si>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</si>
  <si>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</si>
  <si>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</si>
  <si>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</si>
  <si>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</si>
  <si>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</si>
  <si>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</si>
  <si>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</si>
  <si>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</si>
  <si>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</si>
  <si>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</si>
  <si>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</si>
  <si>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</si>
  <si>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</si>
  <si>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</si>
  <si>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</si>
  <si>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</si>
  <si>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</si>
  <si>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</si>
  <si>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</si>
  <si>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</si>
  <si>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</si>
  <si>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</si>
  <si>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</si>
  <si>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</si>
  <si>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</si>
  <si>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</si>
  <si>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</si>
  <si>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</si>
  <si>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</si>
  <si>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</si>
  <si>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</si>
  <si>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</si>
  <si>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</si>
  <si>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</si>
  <si>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</si>
  <si>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</si>
  <si>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</si>
  <si>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</si>
  <si>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</si>
  <si>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</si>
  <si>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</si>
  <si>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</si>
  <si>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</si>
  <si>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</si>
  <si>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</si>
  <si>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</si>
  <si>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</si>
  <si>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</si>
  <si>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</si>
  <si>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</si>
  <si>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</si>
  <si>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</si>
  <si>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</si>
  <si>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</si>
  <si>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</si>
  <si>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</si>
  <si>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</si>
  <si>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</si>
  <si>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</si>
  <si>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</si>
  <si>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</si>
  <si>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</si>
  <si>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</si>
  <si>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</si>
  <si>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</si>
  <si>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</si>
  <si>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</si>
  <si>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</si>
  <si>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</si>
  <si>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</si>
  <si>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</si>
  <si>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</si>
  <si>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</si>
  <si>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</si>
  <si>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</si>
  <si>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</si>
  <si>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</si>
  <si>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</si>
  <si>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</si>
  <si>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</si>
  <si>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</si>
  <si>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</si>
  <si>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</si>
  <si>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</si>
  <si>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</si>
  <si>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</si>
  <si>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</si>
  <si>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</si>
  <si>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</si>
  <si>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</si>
  <si>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</si>
  <si>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</si>
  <si>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</si>
  <si>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</si>
  <si>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</si>
  <si>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</si>
  <si>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</si>
  <si>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</si>
  <si>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</si>
  <si>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</si>
  <si>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</si>
  <si>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</si>
  <si>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</si>
  <si>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</si>
  <si>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</si>
  <si>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</si>
  <si>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</si>
  <si>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</si>
  <si>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</si>
  <si>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</si>
  <si>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</si>
  <si>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</si>
  <si>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</si>
  <si>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</si>
  <si>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</si>
  <si>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</si>
  <si>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</si>
  <si>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</si>
  <si>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</si>
  <si>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</si>
  <si>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</si>
  <si>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</si>
  <si>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</si>
  <si>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</si>
  <si>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</si>
  <si>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</si>
  <si>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</si>
  <si>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</si>
  <si>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</si>
  <si>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</si>
  <si>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</si>
  <si>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</si>
  <si>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</si>
  <si>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</si>
  <si>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</si>
  <si>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</si>
  <si>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</si>
  <si>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</si>
  <si>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</si>
  <si>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</si>
  <si>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</si>
  <si>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</si>
  <si>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</si>
  <si>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</si>
  <si>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</si>
  <si>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</si>
  <si>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</si>
  <si>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</si>
  <si>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</si>
  <si>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</si>
  <si>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</si>
  <si>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</si>
  <si>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</si>
  <si>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</si>
  <si>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</si>
  <si>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</si>
  <si>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</si>
  <si>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</si>
  <si>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</si>
  <si>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</si>
  <si>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</si>
  <si>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</si>
  <si>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</si>
  <si>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</si>
  <si>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</si>
  <si>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</si>
  <si>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</si>
  <si>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</si>
  <si>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</si>
  <si>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</si>
  <si>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</si>
  <si>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</si>
  <si>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</si>
  <si>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</si>
  <si>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</si>
  <si>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</si>
  <si>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</si>
  <si>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</si>
  <si>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</si>
  <si>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</si>
  <si>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</si>
  <si>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</si>
  <si>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</si>
  <si>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</si>
  <si>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</si>
  <si>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</si>
  <si>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</si>
  <si>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</si>
  <si>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</si>
  <si>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</si>
  <si>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</si>
  <si>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</si>
  <si>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</si>
  <si>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</si>
  <si>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</si>
  <si>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</si>
  <si>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</si>
  <si>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</si>
  <si>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</si>
  <si>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</si>
  <si>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</si>
  <si>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</si>
  <si>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</si>
  <si>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</si>
  <si>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</si>
  <si>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</si>
  <si>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</si>
  <si>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</si>
  <si>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</si>
  <si>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</si>
  <si>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</si>
  <si>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</si>
  <si>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</si>
  <si>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</si>
  <si>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</si>
  <si>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</si>
  <si>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</si>
  <si>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</si>
  <si>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</si>
  <si>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</si>
  <si>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</si>
  <si>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</si>
  <si>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</si>
  <si>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</si>
  <si>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</si>
  <si>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</si>
  <si>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</si>
  <si>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</si>
  <si>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</si>
  <si>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</si>
  <si>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</si>
  <si>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</si>
  <si>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</si>
  <si>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</si>
  <si>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</si>
  <si>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</si>
  <si>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</si>
  <si>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</si>
  <si>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</si>
  <si>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</si>
  <si>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</si>
  <si>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</si>
  <si>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</si>
  <si>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</si>
  <si>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</si>
  <si>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</si>
  <si>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</si>
  <si>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</si>
  <si>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</si>
  <si>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</si>
  <si>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</si>
  <si>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</si>
  <si>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</si>
  <si>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</si>
  <si>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</si>
  <si>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</si>
  <si>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</si>
  <si>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</si>
  <si>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</si>
  <si>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</si>
  <si>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</si>
  <si>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</si>
  <si>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</si>
  <si>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</si>
  <si>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</si>
  <si>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</si>
  <si>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</si>
  <si>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</si>
  <si>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</si>
  <si>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</si>
  <si>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</si>
  <si>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</si>
  <si>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</si>
  <si>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</si>
  <si>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</si>
  <si>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</si>
  <si>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</si>
  <si>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</si>
  <si>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</si>
  <si>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</si>
  <si>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</si>
  <si>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</si>
  <si>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</si>
  <si>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</si>
  <si>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</si>
  <si>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</si>
  <si>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</si>
  <si>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</si>
  <si>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</si>
  <si>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</si>
  <si>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</si>
  <si>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</si>
  <si>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</si>
  <si>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</si>
  <si>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</si>
  <si>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</si>
  <si>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</si>
  <si>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</si>
  <si>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</si>
  <si>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</si>
  <si>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</si>
  <si>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</si>
  <si>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</si>
  <si>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</si>
  <si>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</si>
  <si>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</si>
  <si>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</si>
  <si>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</si>
  <si>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</si>
  <si>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</si>
  <si>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</si>
  <si>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</si>
  <si>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</si>
  <si>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</si>
  <si>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</si>
  <si>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</si>
  <si>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</si>
  <si>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</si>
  <si>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</si>
  <si>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</si>
  <si>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</si>
  <si>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</si>
  <si>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</si>
  <si>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</si>
  <si>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</si>
  <si>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</si>
  <si>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</si>
  <si>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</si>
  <si>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</si>
  <si>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</si>
  <si>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</si>
  <si>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</si>
  <si>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</si>
  <si>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</si>
  <si>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</si>
  <si>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</si>
  <si>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</si>
  <si>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</si>
  <si>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</si>
  <si>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</si>
  <si>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</si>
  <si>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</si>
  <si>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</si>
  <si>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</si>
  <si>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</si>
  <si>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</si>
  <si>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</si>
  <si>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</si>
  <si>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</si>
  <si>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</si>
  <si>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</si>
  <si>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</si>
  <si>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</si>
  <si>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</si>
  <si>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</si>
  <si>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</si>
  <si>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</si>
  <si>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</si>
  <si>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</si>
  <si>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</si>
  <si>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</si>
  <si>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</si>
  <si>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</si>
  <si>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</si>
  <si>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</si>
  <si>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</si>
  <si>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</si>
  <si>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</si>
  <si>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</si>
  <si>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</si>
  <si>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</si>
  <si>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</si>
  <si>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</si>
  <si>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</si>
  <si>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</si>
  <si>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</si>
  <si>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</si>
  <si>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</si>
  <si>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</si>
  <si>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</si>
  <si>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</si>
  <si>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</si>
  <si>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</si>
  <si>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</si>
  <si>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</si>
  <si>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</si>
  <si>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</si>
  <si>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</si>
  <si>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</si>
  <si>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</si>
  <si>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</si>
  <si>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</si>
  <si>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</si>
  <si>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</si>
  <si>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</si>
  <si>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</si>
  <si>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</si>
  <si>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</si>
  <si>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</si>
  <si>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</si>
  <si>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</si>
  <si>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</si>
  <si>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</si>
  <si>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</si>
  <si>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</si>
  <si>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</si>
  <si>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</si>
  <si>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</si>
  <si>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</si>
  <si>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</si>
  <si>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</si>
  <si>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</si>
  <si>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</si>
  <si>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</si>
  <si>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</si>
  <si>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</si>
  <si>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</si>
  <si>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</si>
  <si>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</si>
  <si>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</si>
  <si>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</si>
  <si>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</si>
  <si>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</si>
  <si>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</si>
  <si>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</si>
  <si>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</si>
  <si>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</si>
  <si>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</si>
  <si>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</si>
  <si>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</si>
  <si>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</si>
  <si>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</si>
  <si>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</si>
  <si>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</si>
  <si>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</si>
  <si>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</si>
  <si>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</si>
  <si>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</si>
  <si>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</si>
  <si>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</si>
  <si>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</si>
  <si>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</si>
  <si>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</si>
  <si>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</si>
  <si>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</si>
  <si>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</si>
  <si>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</si>
  <si>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</si>
  <si>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</si>
  <si>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</si>
  <si>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</si>
  <si>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</si>
  <si>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</si>
  <si>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</si>
  <si>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</si>
  <si>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</si>
  <si>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</si>
  <si>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</si>
  <si>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</si>
  <si>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</si>
  <si>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</si>
  <si>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</si>
  <si>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</si>
  <si>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</si>
  <si>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</si>
  <si>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</si>
  <si>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</si>
  <si>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</si>
  <si>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</si>
  <si>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</si>
  <si>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</si>
  <si>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</si>
  <si>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</si>
  <si>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</si>
  <si>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</si>
  <si>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</si>
  <si>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</si>
  <si>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</si>
  <si>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</si>
  <si>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</si>
  <si>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</si>
  <si>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</si>
  <si>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</si>
  <si>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</si>
  <si>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</si>
  <si>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</si>
  <si>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</si>
  <si>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</si>
  <si>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</si>
  <si>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</si>
  <si>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</si>
  <si>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</si>
  <si>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</si>
  <si>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</si>
  <si>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</si>
  <si>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</si>
  <si>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</si>
  <si>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</si>
  <si>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</si>
  <si>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</si>
  <si>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</si>
  <si>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</si>
  <si>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</si>
  <si>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</si>
  <si>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</si>
  <si>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</si>
  <si>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</si>
  <si>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</si>
  <si>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</si>
  <si>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</si>
  <si>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</si>
  <si>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</si>
  <si>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</si>
  <si>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</si>
  <si>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</si>
  <si>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</si>
  <si>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</si>
  <si>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</si>
  <si>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</si>
  <si>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</si>
  <si>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</si>
  <si>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</si>
  <si>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</si>
  <si>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</si>
  <si>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</si>
  <si>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</si>
  <si>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</si>
  <si>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</si>
  <si>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</si>
  <si>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</si>
  <si>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</si>
  <si>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</si>
  <si>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</si>
  <si>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</si>
  <si>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</si>
  <si>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</si>
  <si>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</si>
  <si>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</si>
  <si>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</si>
  <si>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</si>
  <si>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</si>
  <si>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</si>
  <si>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</si>
  <si>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</si>
  <si>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</si>
  <si>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</si>
  <si>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</si>
  <si>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</si>
  <si>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</si>
  <si>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</si>
  <si>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</si>
  <si>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</si>
  <si>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</si>
  <si>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</si>
  <si>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</si>
  <si>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</si>
  <si>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</si>
  <si>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</si>
  <si>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</si>
  <si>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</si>
  <si>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</si>
  <si>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</si>
  <si>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</si>
  <si>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</si>
  <si>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</si>
  <si>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</si>
  <si>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</si>
  <si>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</si>
  <si>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</si>
  <si>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</si>
  <si>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</si>
  <si>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</si>
  <si>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</si>
  <si>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</si>
  <si>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</si>
  <si>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</si>
  <si>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</si>
  <si>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</si>
  <si>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</si>
  <si>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</si>
  <si>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</si>
  <si>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</si>
  <si>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</si>
  <si>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</si>
  <si>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</si>
  <si>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</si>
  <si>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</si>
  <si>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</si>
  <si>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</si>
  <si>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</si>
  <si>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</si>
  <si>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</si>
  <si>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</si>
  <si>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</si>
  <si>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</si>
  <si>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</si>
  <si>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</si>
  <si>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</si>
  <si>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</si>
  <si>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</si>
  <si>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</si>
  <si>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</si>
  <si>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</si>
  <si>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</si>
  <si>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</si>
  <si>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</si>
  <si>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</si>
  <si>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</si>
  <si>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</si>
  <si>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</si>
  <si>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</si>
  <si>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</si>
  <si>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</si>
  <si>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</si>
  <si>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</si>
  <si>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</si>
  <si>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</si>
  <si>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</si>
  <si>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</si>
  <si>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</si>
  <si>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</si>
  <si>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</si>
  <si>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</si>
  <si>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</si>
  <si>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</si>
  <si>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</si>
  <si>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</si>
  <si>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</si>
  <si>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</si>
  <si>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</si>
  <si>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</si>
  <si>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</si>
  <si>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</si>
  <si>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</si>
  <si>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</si>
  <si>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</si>
  <si>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</si>
  <si>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</si>
  <si>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</si>
  <si>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</si>
  <si>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</si>
  <si>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</si>
  <si>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</si>
  <si>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</si>
  <si>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</si>
  <si>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</si>
  <si>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</si>
  <si>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</si>
  <si>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</si>
  <si>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</si>
  <si>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</si>
  <si>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</si>
  <si>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</si>
  <si>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</si>
  <si>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</si>
  <si>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</si>
  <si>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</si>
  <si>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</si>
  <si>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</si>
  <si>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</si>
  <si>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</si>
  <si>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</si>
  <si>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</si>
  <si>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</si>
  <si>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</si>
  <si>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</si>
  <si>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</si>
  <si>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</si>
  <si>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</si>
  <si>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</si>
  <si>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</si>
  <si>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</si>
  <si>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</si>
  <si>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</si>
  <si>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</si>
  <si>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</si>
  <si>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</si>
  <si>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</si>
  <si>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</si>
  <si>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</si>
  <si>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</si>
  <si>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</si>
  <si>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</si>
  <si>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</si>
  <si>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</si>
  <si>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</si>
  <si>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</si>
  <si>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</si>
  <si>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</si>
  <si>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</si>
  <si>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</si>
  <si>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</si>
  <si>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</si>
  <si>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</si>
  <si>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</si>
  <si>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</si>
  <si>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</si>
  <si>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</si>
  <si>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</si>
  <si>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</si>
  <si>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</si>
  <si>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</si>
  <si>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</si>
  <si>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</si>
  <si>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</si>
  <si>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</si>
  <si>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</si>
  <si>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</si>
  <si>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</si>
  <si>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</si>
  <si>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</si>
  <si>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</si>
  <si>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</si>
  <si>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</si>
  <si>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</si>
  <si>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</si>
  <si>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</si>
  <si>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</si>
  <si>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</si>
  <si>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</si>
  <si>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</si>
  <si>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</si>
  <si>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</si>
  <si>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</si>
  <si>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</si>
  <si>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</si>
  <si>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</si>
  <si>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</si>
  <si>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</si>
  <si>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</si>
  <si>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</si>
  <si>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</si>
  <si>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</si>
  <si>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</si>
  <si>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</si>
  <si>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</si>
  <si>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</si>
  <si>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</si>
  <si>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</si>
  <si>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</si>
  <si>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</si>
  <si>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</si>
  <si>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</si>
  <si>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</si>
  <si>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</si>
  <si>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</si>
  <si>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</si>
  <si>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</si>
  <si>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</si>
  <si>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</si>
  <si>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</si>
  <si>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</si>
  <si>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</si>
  <si>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</si>
  <si>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</si>
  <si>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</si>
  <si>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</si>
  <si>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</si>
  <si>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</si>
  <si>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</si>
  <si>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</si>
  <si>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</si>
  <si>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</si>
  <si>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</si>
  <si>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</si>
  <si>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</si>
  <si>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</si>
  <si>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</si>
  <si>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</si>
  <si>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</si>
  <si>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</si>
  <si>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</si>
  <si>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</si>
  <si>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</si>
  <si>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</si>
  <si>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</si>
  <si>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</si>
  <si>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</si>
  <si>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</si>
  <si>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</si>
  <si>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</si>
  <si>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</si>
  <si>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</si>
  <si>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</si>
  <si>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</si>
  <si>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</si>
  <si>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</si>
  <si>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</si>
  <si>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</si>
  <si>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</si>
  <si>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</si>
  <si>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</si>
  <si>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</si>
  <si>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</si>
  <si>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</si>
  <si>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</si>
  <si>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</si>
  <si>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</si>
  <si>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</si>
  <si>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</si>
  <si>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</si>
  <si>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</si>
  <si>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</si>
  <si>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</si>
  <si>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</si>
  <si>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</si>
  <si>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</si>
  <si>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</si>
  <si>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</si>
  <si>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</si>
  <si>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</si>
  <si>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</si>
  <si>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</si>
  <si>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</si>
  <si>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</si>
  <si>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</si>
  <si>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</si>
  <si>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</si>
  <si>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</si>
  <si>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</si>
  <si>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</si>
  <si>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</si>
  <si>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</si>
  <si>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</si>
  <si>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</si>
  <si>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</si>
  <si>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</si>
  <si>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</si>
  <si>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</si>
  <si>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</si>
  <si>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</si>
  <si>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</si>
  <si>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</si>
  <si>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</si>
  <si>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</si>
  <si>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</si>
  <si>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</si>
  <si>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</si>
  <si>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</si>
  <si>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</si>
  <si>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</si>
  <si>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</si>
  <si>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</si>
  <si>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</si>
  <si>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</si>
  <si>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</si>
  <si>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</si>
  <si>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</si>
  <si>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</si>
  <si>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</si>
  <si>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</si>
  <si>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</si>
  <si>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</si>
  <si>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</si>
  <si>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</si>
  <si>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</si>
  <si>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</si>
  <si>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</si>
  <si>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</si>
  <si>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</si>
  <si>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</si>
  <si>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</si>
  <si>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</si>
  <si>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</si>
  <si>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</si>
  <si>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</si>
  <si>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</si>
  <si>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</si>
  <si>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</si>
  <si>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</si>
  <si>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</si>
  <si>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</si>
  <si>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</si>
  <si>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</si>
  <si>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</si>
  <si>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</si>
  <si>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</si>
  <si>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</si>
  <si>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</si>
  <si>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</si>
  <si>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</si>
  <si>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</si>
  <si>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</si>
  <si>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</si>
  <si>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</si>
  <si>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</si>
  <si>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</si>
  <si>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</si>
  <si>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</si>
  <si>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</si>
  <si>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</si>
  <si>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</si>
  <si>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</si>
  <si>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</si>
  <si>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</si>
  <si>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</si>
  <si>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</si>
  <si>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</si>
  <si>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</si>
  <si>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</si>
  <si>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</si>
  <si>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</si>
  <si>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</si>
  <si>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</si>
  <si>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</si>
  <si>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</si>
  <si>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</si>
  <si>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</si>
  <si>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</si>
  <si>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</si>
  <si>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</si>
  <si>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</si>
  <si>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</si>
  <si>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</si>
  <si>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</si>
  <si>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</si>
  <si>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</si>
  <si>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</si>
  <si>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</si>
  <si>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</si>
  <si>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</si>
  <si>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</si>
  <si>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</si>
  <si>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</si>
  <si>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</si>
  <si>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</si>
  <si>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</si>
  <si>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</si>
  <si>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</si>
  <si>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</si>
  <si>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</si>
  <si>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</si>
  <si>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</si>
  <si>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</si>
  <si>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</si>
  <si>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</si>
  <si>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</si>
  <si>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</si>
  <si>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</si>
  <si>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</si>
  <si>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</si>
  <si>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</si>
  <si>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</si>
  <si>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</si>
  <si>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</si>
  <si>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</si>
  <si>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</si>
  <si>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</si>
  <si>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</si>
  <si>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</si>
  <si>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</si>
  <si>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</si>
  <si>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</si>
  <si>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</si>
  <si>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</si>
  <si>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</si>
  <si>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</si>
  <si>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</si>
  <si>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</si>
  <si>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</si>
  <si>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</si>
  <si>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</si>
  <si>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</si>
  <si>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</si>
  <si>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</si>
  <si>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</si>
  <si>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</si>
  <si>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</si>
  <si>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</si>
  <si>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</si>
  <si>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</si>
  <si>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</si>
  <si>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</si>
  <si>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</si>
  <si>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</si>
  <si>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</si>
  <si>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</si>
  <si>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</si>
  <si>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</si>
  <si>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</si>
  <si>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</si>
  <si>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</si>
  <si>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</si>
  <si>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</si>
  <si>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</si>
  <si>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</si>
  <si>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</si>
  <si>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</si>
  <si>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</si>
  <si>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</si>
  <si>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</si>
  <si>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</si>
  <si>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</si>
  <si>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</si>
  <si>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</si>
  <si>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</si>
  <si>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</si>
  <si>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</si>
  <si>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</si>
  <si>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</si>
  <si>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</si>
  <si>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</si>
  <si>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</si>
  <si>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</si>
  <si>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</si>
  <si>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</si>
  <si>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</si>
  <si>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</si>
  <si>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</si>
  <si>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</si>
  <si>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</si>
  <si>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</si>
  <si>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</si>
  <si>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</si>
  <si>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</si>
  <si>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</si>
  <si>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</si>
  <si>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</si>
  <si>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</si>
  <si>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</si>
  <si>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</si>
  <si>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</si>
  <si>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</si>
  <si>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</si>
  <si>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</si>
  <si>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</si>
  <si>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</si>
  <si>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</si>
  <si>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</si>
  <si>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</si>
  <si>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</si>
  <si>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</si>
  <si>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</si>
  <si>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</si>
  <si>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</si>
  <si>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</si>
  <si>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</si>
  <si>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</si>
  <si>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</si>
  <si>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</si>
  <si>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</si>
  <si>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</si>
  <si>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</si>
  <si>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</si>
  <si>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</si>
  <si>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</si>
  <si>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</si>
  <si>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</si>
  <si>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</si>
  <si>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</si>
  <si>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</si>
  <si>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</si>
  <si>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</si>
  <si>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</si>
  <si>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</si>
  <si>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</si>
  <si>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</si>
  <si>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</si>
  <si>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</si>
  <si>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</si>
  <si>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</si>
  <si>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</si>
  <si>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</si>
  <si>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</si>
  <si>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</si>
  <si>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</si>
  <si>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</si>
  <si>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</si>
  <si>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</si>
  <si>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</si>
  <si>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</si>
  <si>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</si>
  <si>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</si>
  <si>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</si>
  <si>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</si>
  <si>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</si>
  <si>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</si>
  <si>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</si>
  <si>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</si>
  <si>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</si>
  <si>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</si>
  <si>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</si>
  <si>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</si>
  <si>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</si>
  <si>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</si>
  <si>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</si>
  <si>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</si>
  <si>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</si>
  <si>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</si>
  <si>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</si>
  <si>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</si>
  <si>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</si>
  <si>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</si>
  <si>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</si>
  <si>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</si>
  <si>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</si>
  <si>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</si>
  <si>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</si>
  <si>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</si>
  <si>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</si>
  <si>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</si>
  <si>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</si>
  <si>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</si>
  <si>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</si>
  <si>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</si>
  <si>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</si>
  <si>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</si>
  <si>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</si>
  <si>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</si>
  <si>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</si>
  <si>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</si>
  <si>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</si>
  <si>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</si>
  <si>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</si>
  <si>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</si>
  <si>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</si>
  <si>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</si>
  <si>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</si>
  <si>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</si>
  <si>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</si>
  <si>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</si>
  <si>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</si>
  <si>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</si>
  <si>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</si>
  <si>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</si>
  <si>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</si>
  <si>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</si>
  <si>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</si>
  <si>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</si>
  <si>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</si>
  <si>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</si>
  <si>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</si>
  <si>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</si>
  <si>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</si>
  <si>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</si>
  <si>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</si>
  <si>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</si>
  <si>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</si>
  <si>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</si>
  <si>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</si>
  <si>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</si>
  <si>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</si>
  <si>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</si>
  <si>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</si>
  <si>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</si>
  <si>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</si>
  <si>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</si>
  <si>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</si>
  <si>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</si>
  <si>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</si>
  <si>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</si>
  <si>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</si>
  <si>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</si>
  <si>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</si>
  <si>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</si>
  <si>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</si>
  <si>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</si>
  <si>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</si>
  <si>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</si>
  <si>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</si>
  <si>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</si>
  <si>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</si>
  <si>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</si>
  <si>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</si>
  <si>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</si>
  <si>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</si>
  <si>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</si>
  <si>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</si>
  <si>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</si>
  <si>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</si>
  <si>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</si>
  <si>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</si>
  <si>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</si>
  <si>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</si>
  <si>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</si>
  <si>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</si>
  <si>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</si>
  <si>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</si>
  <si>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</si>
  <si>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</si>
  <si>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</si>
  <si>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</si>
  <si>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</si>
  <si>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</si>
  <si>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</si>
  <si>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</si>
  <si>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</si>
  <si>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</si>
  <si>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</si>
  <si>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</si>
  <si>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</si>
  <si>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</si>
  <si>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</si>
  <si>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</si>
  <si>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</si>
  <si>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</si>
  <si>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</si>
  <si>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</si>
  <si>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</si>
  <si>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</si>
  <si>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</si>
  <si>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</si>
  <si>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</si>
  <si>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</si>
  <si>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</si>
  <si>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</si>
  <si>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</si>
  <si>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</si>
  <si>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</si>
  <si>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</si>
  <si>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</si>
  <si>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</si>
  <si>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</si>
  <si>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</si>
  <si>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</si>
  <si>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</si>
  <si>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</si>
  <si>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</si>
  <si>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</si>
  <si>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</si>
  <si>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</si>
  <si>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</si>
  <si>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</si>
  <si>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</si>
  <si>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</si>
  <si>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</si>
  <si>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</si>
  <si>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</si>
  <si>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</si>
  <si>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</si>
  <si>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</si>
  <si>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</si>
  <si>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</si>
  <si>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</si>
  <si>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</si>
  <si>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</si>
  <si>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</si>
  <si>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</si>
  <si>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</si>
  <si>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</si>
  <si>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</si>
  <si>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</si>
  <si>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</si>
  <si>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</si>
  <si>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</si>
  <si>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</si>
  <si>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</si>
  <si>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</si>
  <si>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</si>
  <si>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</si>
  <si>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</si>
  <si>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</si>
  <si>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</si>
  <si>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</si>
  <si>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</si>
  <si>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</si>
  <si>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</si>
  <si>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</si>
  <si>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</si>
  <si>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</si>
  <si>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</si>
  <si>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</si>
  <si>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</si>
  <si>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</si>
  <si>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</si>
  <si>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</si>
  <si>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</si>
  <si>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</si>
  <si>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</si>
  <si>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</si>
  <si>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</si>
  <si>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</si>
  <si>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</si>
  <si>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</si>
  <si>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</si>
  <si>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</si>
  <si>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</si>
  <si>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</si>
  <si>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</si>
  <si>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</si>
  <si>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</si>
  <si>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</si>
  <si>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</si>
  <si>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</si>
  <si>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</si>
  <si>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</si>
  <si>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</si>
  <si>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</si>
  <si>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</si>
  <si>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</si>
  <si>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</si>
  <si>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</si>
  <si>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</si>
  <si>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</si>
  <si>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</si>
  <si>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</si>
  <si>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</si>
  <si>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</si>
  <si>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</si>
  <si>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</si>
  <si>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</si>
  <si>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</si>
  <si>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</si>
  <si>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</si>
  <si>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</si>
  <si>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</si>
  <si>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</si>
  <si>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</si>
  <si>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</si>
  <si>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</si>
  <si>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</si>
  <si>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</si>
  <si>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</si>
  <si>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</si>
  <si>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</si>
  <si>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</si>
  <si>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</si>
  <si>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</si>
  <si>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</si>
  <si>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</si>
  <si>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</si>
  <si>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</si>
  <si>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</si>
  <si>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</si>
  <si>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</si>
  <si>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</si>
  <si>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</si>
  <si>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</si>
  <si>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</si>
  <si>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</si>
  <si>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</si>
  <si>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</si>
  <si>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</si>
  <si>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</si>
  <si>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</si>
  <si>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</si>
  <si>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</si>
  <si>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</si>
  <si>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</si>
  <si>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</si>
  <si>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</si>
  <si>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</si>
  <si>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</si>
  <si>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</si>
  <si>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</si>
  <si>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</si>
  <si>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</si>
  <si>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</si>
  <si>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</si>
  <si>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</si>
  <si>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</si>
  <si>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</si>
  <si>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</si>
  <si>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</si>
  <si>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</si>
  <si>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</si>
  <si>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</si>
  <si>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</si>
  <si>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</si>
  <si>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</si>
  <si>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</si>
  <si>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</si>
  <si>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</si>
  <si>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</si>
  <si>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</si>
  <si>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</si>
  <si>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</si>
  <si>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</si>
  <si>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</si>
  <si>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</si>
  <si>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</si>
  <si>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</si>
  <si>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</si>
  <si>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</si>
  <si>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</si>
  <si>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</si>
  <si>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</si>
  <si>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</si>
  <si>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</si>
  <si>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</si>
  <si>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</si>
  <si>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</si>
  <si>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</si>
  <si>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</si>
  <si>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</si>
  <si>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</si>
  <si>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</si>
  <si>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</si>
  <si>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</si>
  <si>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</si>
  <si>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</si>
  <si>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</si>
  <si>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</si>
  <si>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</si>
  <si>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</si>
  <si>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</si>
  <si>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</si>
  <si>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</si>
  <si>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</si>
  <si>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</si>
  <si>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</si>
  <si>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</si>
  <si>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</si>
  <si>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</si>
  <si>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</si>
  <si>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</si>
  <si>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</si>
  <si>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</si>
  <si>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</si>
  <si>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</si>
  <si>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</si>
  <si>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</si>
  <si>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</si>
  <si>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</si>
  <si>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</si>
  <si>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</si>
  <si>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</si>
  <si>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</si>
  <si>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</si>
  <si>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</si>
  <si>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</si>
  <si>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</si>
  <si>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</si>
  <si>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</si>
  <si>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</si>
  <si>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</si>
  <si>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</si>
  <si>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</si>
  <si>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</si>
  <si>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</si>
  <si>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</si>
  <si>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</si>
  <si>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</si>
  <si>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</si>
  <si>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</si>
  <si>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</si>
  <si>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</si>
  <si>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</si>
  <si>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</si>
  <si>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</si>
  <si>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</si>
  <si>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</si>
  <si>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</si>
  <si>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</si>
  <si>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</si>
  <si>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</si>
  <si>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</si>
  <si>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</si>
  <si>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</si>
  <si>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</si>
  <si>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</si>
  <si>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</si>
  <si>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</si>
  <si>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</si>
  <si>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</si>
  <si>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</si>
  <si>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</si>
  <si>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</si>
  <si>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</si>
  <si>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</si>
  <si>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</si>
  <si>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</si>
  <si>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</si>
  <si>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</si>
  <si>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</si>
  <si>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</si>
  <si>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</si>
  <si>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</si>
  <si>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</si>
  <si>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</si>
  <si>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</si>
  <si>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</si>
  <si>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</si>
  <si>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</si>
  <si>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</si>
  <si>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</si>
  <si>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</si>
  <si>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</si>
  <si>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</si>
  <si>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</si>
  <si>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</si>
  <si>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</si>
  <si>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</si>
  <si>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</si>
  <si>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</si>
  <si>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</si>
  <si>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</si>
  <si>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</si>
  <si>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</si>
  <si>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</si>
  <si>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</si>
  <si>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</si>
  <si>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</si>
  <si>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</si>
  <si>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</si>
  <si>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</si>
  <si>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</si>
  <si>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</si>
  <si>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</si>
  <si>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</si>
  <si>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</si>
  <si>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</si>
  <si>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</si>
  <si>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</si>
  <si>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</si>
  <si>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</si>
  <si>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</si>
  <si>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</si>
  <si>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</si>
  <si>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</si>
  <si>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</si>
  <si>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</si>
  <si>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</si>
  <si>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</si>
  <si>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</si>
  <si>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</si>
  <si>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</si>
  <si>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</si>
  <si>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</si>
  <si>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</si>
  <si>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</si>
  <si>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</si>
  <si>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</si>
  <si>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</si>
  <si>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</si>
  <si>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</si>
  <si>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</si>
  <si>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</si>
  <si>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</si>
  <si>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</si>
  <si>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</si>
  <si>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</si>
  <si>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</si>
  <si>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</si>
  <si>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</si>
  <si>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</si>
  <si>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</si>
  <si>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</si>
  <si>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</si>
  <si>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</si>
  <si>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</si>
  <si>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</si>
  <si>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</si>
  <si>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</si>
  <si>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</si>
  <si>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</si>
  <si>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</si>
  <si>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</si>
  <si>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</si>
  <si>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</si>
  <si>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</si>
  <si>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</si>
  <si>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</si>
  <si>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</si>
  <si>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</si>
  <si>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</si>
  <si>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</si>
  <si>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</si>
  <si>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</si>
  <si>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</si>
  <si>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</si>
  <si>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</si>
  <si>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</si>
  <si>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</si>
  <si>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</si>
  <si>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</si>
  <si>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</si>
  <si>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</si>
  <si>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</si>
  <si>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</si>
  <si>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</si>
  <si>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</si>
  <si>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</si>
  <si>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</si>
  <si>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</si>
  <si>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</si>
  <si>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</si>
  <si>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</si>
  <si>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</si>
  <si>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</si>
  <si>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</si>
  <si>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</si>
  <si>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</si>
  <si>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</si>
  <si>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</si>
  <si>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</si>
  <si>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</si>
  <si>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</si>
  <si>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</si>
  <si>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</si>
  <si>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</si>
  <si>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</si>
  <si>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</si>
  <si>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</si>
  <si>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</si>
  <si>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</si>
  <si>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</si>
  <si>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</si>
  <si>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</si>
  <si>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</si>
  <si>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</si>
  <si>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</si>
  <si>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</si>
  <si>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</si>
  <si>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</si>
  <si>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</si>
  <si>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</si>
  <si>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</si>
  <si>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</si>
  <si>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</si>
  <si>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</si>
  <si>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</si>
  <si>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</si>
  <si>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</si>
  <si>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</si>
  <si>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</si>
  <si>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</si>
  <si>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</si>
  <si>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</si>
  <si>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</si>
  <si>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</si>
  <si>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</si>
  <si>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</si>
  <si>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</si>
  <si>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</si>
  <si>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</si>
  <si>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</si>
  <si>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</si>
  <si>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</si>
  <si>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</si>
  <si>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</si>
  <si>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</si>
  <si>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</si>
  <si>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</si>
  <si>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</si>
  <si>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</si>
  <si>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</si>
  <si>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</si>
  <si>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</si>
  <si>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</si>
  <si>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</si>
  <si>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</si>
  <si>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</si>
  <si>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</si>
  <si>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</si>
  <si>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</si>
  <si>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</si>
  <si>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</si>
  <si>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</si>
  <si>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</si>
  <si>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</si>
  <si>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</si>
  <si>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</si>
  <si>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</si>
  <si>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</si>
  <si>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</si>
  <si>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</si>
  <si>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</si>
  <si>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</si>
  <si>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</si>
  <si>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</si>
  <si>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</si>
  <si>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</si>
  <si>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</si>
  <si>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</si>
  <si>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</si>
  <si>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</si>
  <si>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</si>
  <si>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</si>
  <si>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</si>
  <si>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</si>
  <si>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</si>
  <si>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</si>
  <si>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</si>
  <si>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</si>
  <si>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</si>
  <si>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</si>
  <si>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</si>
  <si>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</si>
  <si>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</si>
  <si>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</si>
  <si>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</si>
  <si>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</si>
  <si>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</si>
  <si>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</si>
  <si>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</si>
  <si>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</si>
  <si>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</si>
  <si>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</si>
  <si>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</si>
  <si>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</si>
  <si>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</si>
  <si>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</si>
  <si>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</si>
  <si>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</si>
  <si>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</si>
  <si>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</si>
  <si>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</si>
  <si>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</si>
  <si>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</si>
  <si>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</si>
  <si>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</si>
  <si>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</si>
  <si>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</si>
  <si>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</si>
  <si>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</si>
  <si>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</si>
  <si>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</si>
  <si>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</si>
  <si>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</si>
  <si>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</si>
  <si>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</si>
  <si>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</si>
  <si>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</si>
  <si>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</si>
  <si>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</si>
  <si>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</si>
  <si>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</si>
  <si>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</si>
  <si>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</si>
  <si>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</si>
  <si>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</si>
  <si>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</si>
  <si>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</si>
  <si>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</si>
  <si>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</si>
  <si>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</si>
  <si>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</si>
  <si>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</si>
  <si>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</si>
  <si>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</si>
  <si>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</si>
  <si>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</si>
  <si>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</si>
  <si>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</si>
  <si>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</si>
  <si>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</si>
  <si>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</si>
  <si>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</si>
  <si>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</si>
  <si>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</si>
  <si>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</si>
  <si>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</si>
  <si>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</si>
  <si>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</si>
  <si>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</si>
  <si>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</si>
  <si>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</si>
  <si>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</si>
  <si>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</si>
  <si>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</si>
  <si>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</si>
  <si>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</si>
  <si>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</si>
  <si>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</si>
  <si>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</si>
  <si>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</si>
  <si>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</si>
  <si>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</si>
  <si>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</si>
  <si>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</si>
  <si>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</si>
  <si>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</si>
  <si>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</si>
  <si>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</si>
  <si>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</si>
  <si>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</si>
  <si>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</si>
  <si>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</si>
  <si>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</si>
  <si>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</si>
  <si>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</si>
  <si>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</si>
  <si>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</si>
  <si>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</si>
  <si>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</si>
  <si>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</si>
  <si>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</si>
  <si>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</si>
  <si>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</si>
  <si>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</si>
  <si>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</si>
  <si>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</si>
  <si>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</si>
  <si>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</si>
  <si>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</si>
  <si>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</si>
  <si>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</si>
  <si>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</si>
  <si>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</si>
  <si>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</si>
  <si>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</si>
  <si>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</si>
  <si>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</si>
  <si>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</si>
  <si>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</si>
  <si>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</si>
  <si>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</si>
  <si>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</si>
  <si>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</si>
  <si>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</si>
  <si>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</si>
  <si>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</si>
  <si>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</si>
  <si>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</si>
  <si>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</si>
  <si>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</si>
  <si>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</si>
  <si>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</si>
  <si>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</si>
  <si>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</si>
  <si>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</si>
  <si>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</si>
  <si>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</si>
  <si>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</si>
  <si>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</si>
  <si>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</si>
  <si>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</si>
  <si>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</si>
  <si>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</si>
  <si>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</si>
  <si>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</si>
  <si>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</si>
  <si>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</si>
  <si>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</si>
  <si>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</si>
  <si>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</si>
  <si>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</si>
  <si>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</si>
  <si>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</si>
  <si>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</si>
  <si>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</si>
  <si>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</si>
  <si>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</si>
  <si>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</si>
  <si>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</si>
  <si>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</si>
  <si>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</si>
  <si>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</si>
  <si>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</si>
  <si>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</si>
  <si>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</si>
  <si>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</si>
  <si>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</si>
  <si>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</si>
  <si>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</si>
  <si>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</si>
  <si>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</si>
  <si>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</si>
  <si>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</si>
  <si>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</si>
  <si>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</si>
  <si>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</si>
  <si>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</si>
  <si>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</si>
  <si>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</si>
  <si>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</si>
  <si>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</si>
  <si>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</si>
  <si>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</si>
  <si>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</si>
  <si>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</si>
  <si>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</si>
  <si>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</si>
  <si>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</si>
  <si>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</si>
  <si>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</si>
  <si>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</si>
  <si>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</si>
  <si>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</si>
  <si>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</si>
  <si>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</si>
  <si>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</si>
  <si>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</si>
  <si>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</si>
  <si>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</si>
  <si>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</si>
  <si>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</si>
  <si>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</si>
  <si>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</si>
  <si>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</si>
  <si>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</si>
  <si>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</si>
  <si>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</si>
  <si>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</si>
  <si>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</si>
  <si>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</si>
  <si>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</si>
  <si>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</si>
  <si>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</si>
  <si>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</si>
  <si>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</si>
  <si>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</si>
  <si>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</si>
  <si>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</si>
  <si>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</si>
  <si>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</si>
  <si>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</si>
  <si>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</si>
  <si>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</si>
  <si>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</si>
  <si>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</si>
  <si>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</si>
  <si>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</si>
  <si>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</si>
  <si>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</si>
  <si>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</si>
  <si>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</si>
  <si>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</si>
  <si>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</si>
  <si>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</si>
  <si>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</si>
  <si>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</si>
  <si>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</si>
  <si>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</si>
  <si>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</si>
  <si>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</si>
  <si>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</si>
  <si>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</si>
  <si>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</si>
  <si>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</si>
  <si>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</si>
  <si>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</si>
  <si>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</si>
  <si>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</si>
  <si>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</si>
  <si>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</si>
  <si>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</si>
  <si>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</si>
  <si>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</si>
  <si>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</si>
  <si>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</si>
  <si>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</si>
  <si>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</si>
  <si>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</si>
  <si>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</si>
  <si>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</si>
  <si>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</si>
  <si>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</si>
  <si>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</si>
  <si>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</si>
  <si>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</si>
  <si>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</si>
  <si>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</si>
  <si>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</si>
  <si>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</si>
  <si>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</si>
  <si>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</si>
  <si>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</si>
  <si>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</si>
  <si>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</si>
  <si>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</si>
  <si>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</si>
  <si>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</si>
  <si>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</si>
  <si>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</si>
  <si>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</si>
  <si>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</si>
  <si>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</si>
  <si>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</si>
  <si>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</si>
  <si>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</si>
  <si>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</si>
  <si>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</si>
  <si>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</si>
  <si>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</si>
  <si>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</si>
  <si>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</si>
  <si>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</si>
  <si>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</si>
  <si>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</si>
  <si>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</si>
  <si>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</si>
  <si>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</si>
  <si>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</si>
  <si>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</si>
  <si>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</si>
  <si>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</si>
  <si>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</si>
  <si>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</si>
  <si>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</si>
  <si>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</si>
  <si>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</si>
  <si>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</si>
  <si>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</si>
  <si>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</si>
  <si>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</si>
  <si>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</si>
  <si>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</si>
  <si>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</si>
  <si>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</si>
  <si>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</si>
  <si>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</si>
  <si>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</si>
  <si>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</si>
  <si>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</si>
  <si>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</si>
  <si>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</si>
  <si>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</si>
  <si>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</si>
  <si>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</si>
  <si>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</si>
  <si>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</si>
  <si>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</si>
  <si>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</si>
  <si>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</si>
  <si>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</si>
  <si>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</si>
  <si>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</si>
  <si>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</si>
  <si>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</si>
  <si>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</si>
  <si>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</si>
  <si>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</si>
  <si>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</si>
  <si>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</si>
  <si>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</si>
  <si>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</si>
  <si>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</si>
  <si>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</si>
  <si>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</si>
  <si>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</si>
  <si>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</si>
  <si>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</si>
  <si>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</si>
  <si>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</si>
  <si>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</si>
  <si>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</si>
  <si>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</si>
  <si>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</si>
  <si>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</si>
  <si>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</si>
  <si>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</si>
  <si>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</si>
  <si>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</si>
  <si>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</si>
  <si>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</si>
  <si>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</si>
  <si>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</si>
  <si>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</si>
  <si>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</si>
  <si>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</si>
  <si>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</si>
  <si>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</si>
  <si>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</si>
  <si>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</si>
  <si>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</si>
  <si>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</si>
  <si>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</si>
  <si>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</si>
  <si>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</si>
  <si>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</si>
  <si>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</si>
  <si>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</si>
  <si>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</si>
  <si>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</si>
  <si>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</si>
  <si>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</si>
  <si>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</si>
  <si>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</si>
  <si>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</si>
  <si>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</si>
  <si>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</si>
  <si>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</si>
  <si>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</si>
  <si>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</si>
  <si>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</si>
  <si>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</si>
  <si>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</si>
  <si>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</si>
  <si>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</si>
  <si>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</si>
  <si>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</si>
  <si>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</si>
  <si>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</si>
  <si>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</si>
  <si>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</si>
  <si>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</si>
  <si>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</si>
  <si>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</si>
  <si>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</si>
  <si>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</si>
  <si>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</si>
  <si>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</si>
  <si>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</si>
  <si>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</si>
  <si>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</si>
  <si>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</si>
  <si>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</si>
  <si>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</si>
  <si>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</si>
  <si>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</si>
  <si>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</si>
  <si>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</si>
  <si>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</si>
  <si>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</si>
  <si>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</si>
  <si>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</si>
  <si>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</si>
  <si>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</si>
  <si>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</si>
  <si>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</si>
  <si>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</si>
  <si>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</si>
  <si>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</si>
  <si>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</si>
  <si>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</si>
  <si>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</si>
  <si>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</si>
  <si>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</si>
  <si>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</si>
  <si>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</si>
  <si>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</si>
  <si>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</si>
  <si>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</si>
  <si>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</si>
  <si>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</si>
  <si>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</si>
  <si>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</si>
  <si>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</si>
  <si>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</si>
  <si>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</si>
  <si>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</si>
  <si>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</si>
  <si>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</si>
  <si>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</si>
  <si>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</si>
  <si>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</si>
  <si>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</si>
  <si>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</si>
  <si>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</si>
  <si>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</si>
  <si>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</si>
  <si>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</si>
  <si>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</si>
  <si>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</si>
  <si>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</si>
  <si>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</si>
  <si>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</si>
  <si>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</si>
  <si>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</si>
  <si>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</si>
  <si>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</si>
  <si>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</si>
  <si>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</si>
  <si>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</si>
  <si>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</si>
  <si>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</si>
  <si>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</si>
  <si>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</si>
  <si>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</si>
  <si>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</si>
  <si>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</si>
  <si>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</si>
  <si>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</si>
  <si>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</si>
  <si>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</si>
  <si>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</si>
  <si>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</si>
  <si>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</si>
  <si>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</si>
  <si>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</si>
  <si>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</si>
  <si>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</si>
  <si>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</si>
  <si>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</si>
  <si>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</si>
  <si>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</si>
  <si>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</si>
  <si>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</si>
  <si>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</si>
  <si>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</si>
  <si>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</si>
  <si>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</si>
  <si>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</si>
  <si>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</si>
  <si>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</si>
  <si>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</si>
  <si>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</si>
  <si>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</si>
  <si>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</si>
  <si>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</si>
  <si>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</si>
  <si>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</si>
  <si>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</si>
  <si>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</si>
  <si>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</si>
  <si>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</si>
  <si>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</si>
  <si>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</si>
  <si>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</si>
  <si>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</si>
  <si>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</si>
  <si>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</si>
  <si>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</si>
  <si>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</si>
  <si>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</si>
  <si>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</si>
  <si>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</si>
  <si>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</si>
  <si>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</si>
  <si>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</si>
  <si>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</si>
  <si>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</si>
  <si>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</si>
  <si>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</si>
  <si>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</si>
  <si>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</si>
  <si>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</si>
  <si>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</si>
  <si>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</si>
  <si>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</si>
  <si>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</si>
  <si>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</si>
  <si>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</si>
  <si>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</si>
  <si>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</si>
  <si>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</si>
  <si>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</si>
  <si>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</si>
  <si>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</si>
  <si>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</si>
  <si>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</si>
  <si>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</si>
  <si>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</si>
  <si>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</si>
  <si>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</si>
  <si>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</si>
  <si>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</si>
  <si>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</si>
  <si>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</si>
  <si>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</si>
  <si>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</si>
  <si>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</si>
  <si>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</si>
  <si>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</si>
  <si>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</si>
  <si>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</si>
  <si>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</si>
  <si>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</si>
  <si>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</si>
  <si>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</si>
  <si>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</si>
  <si>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</si>
  <si>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</si>
  <si>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</si>
  <si>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</si>
  <si>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</si>
  <si>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</si>
  <si>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</si>
  <si>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</si>
  <si>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</si>
  <si>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</si>
  <si>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</si>
  <si>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</si>
  <si>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</si>
  <si>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</si>
  <si>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</si>
  <si>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</si>
  <si>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</si>
  <si>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</si>
  <si>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</si>
  <si>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</si>
  <si>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</si>
  <si>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</si>
  <si>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</si>
  <si>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</si>
  <si>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</si>
  <si>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</si>
  <si>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</si>
  <si>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</si>
  <si>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</si>
  <si>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</si>
  <si>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</si>
  <si>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</si>
  <si>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</si>
  <si>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</si>
  <si>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</si>
  <si>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</si>
  <si>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</si>
  <si>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</si>
  <si>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</si>
  <si>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</si>
  <si>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</si>
  <si>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</si>
  <si>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</si>
  <si>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</si>
  <si>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</si>
  <si>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</si>
  <si>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</si>
  <si>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</si>
  <si>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</si>
  <si>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</si>
  <si>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</si>
  <si>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</si>
  <si>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</si>
  <si>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</si>
  <si>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</si>
  <si>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</si>
  <si>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</si>
  <si>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</si>
  <si>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</si>
  <si>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</si>
  <si>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</si>
  <si>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</si>
  <si>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</si>
  <si>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</si>
  <si>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</si>
  <si>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</si>
  <si>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</si>
  <si>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</si>
  <si>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</si>
  <si>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</si>
  <si>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</si>
  <si>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</si>
  <si>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</si>
  <si>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</si>
  <si>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</si>
  <si>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</si>
  <si>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</si>
  <si>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</si>
  <si>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</si>
  <si>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</si>
  <si>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</si>
  <si>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</si>
  <si>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</si>
  <si>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</si>
  <si>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</si>
  <si>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</si>
  <si>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</si>
  <si>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</si>
  <si>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</si>
  <si>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</si>
  <si>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</si>
  <si>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</si>
  <si>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</si>
  <si>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</si>
  <si>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</si>
  <si>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</si>
  <si>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</si>
  <si>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</si>
  <si>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</si>
  <si>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</si>
  <si>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</si>
  <si>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</si>
  <si>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</si>
  <si>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</si>
  <si>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</si>
  <si>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</si>
  <si>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</si>
  <si>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</si>
  <si>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</si>
  <si>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</si>
  <si>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</si>
  <si>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</si>
  <si>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</si>
  <si>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</si>
  <si>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</si>
  <si>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</si>
  <si>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</si>
  <si>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</si>
  <si>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</si>
  <si>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</si>
  <si>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</si>
  <si>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</si>
  <si>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</si>
  <si>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</si>
  <si>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</si>
  <si>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</si>
  <si>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</si>
  <si>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</si>
  <si>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</si>
  <si>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</si>
  <si>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</si>
  <si>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</si>
  <si>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</si>
  <si>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</si>
  <si>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</si>
  <si>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</si>
  <si>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</si>
  <si>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</si>
  <si>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</si>
  <si>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</si>
  <si>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</si>
  <si>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</si>
  <si>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</si>
  <si>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</si>
  <si>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</si>
  <si>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</si>
  <si>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</si>
  <si>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</si>
  <si>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</si>
  <si>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</si>
  <si>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</si>
  <si>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</si>
  <si>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</si>
  <si>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</si>
  <si>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</si>
  <si>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</si>
  <si>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</si>
  <si>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</si>
  <si>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</si>
  <si>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</si>
  <si>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</si>
  <si>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</si>
  <si>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</si>
  <si>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</si>
  <si>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</si>
  <si>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</si>
  <si>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</si>
  <si>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</si>
  <si>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</si>
  <si>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</si>
  <si>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</si>
  <si>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</si>
  <si>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</si>
  <si>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</si>
  <si>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</si>
  <si>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</si>
  <si>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</si>
  <si>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</si>
  <si>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</si>
  <si>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</si>
  <si>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</si>
  <si>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</si>
  <si>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</si>
  <si>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</si>
  <si>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</si>
  <si>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</si>
  <si>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</si>
  <si>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</si>
  <si>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</si>
  <si>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</si>
  <si>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</si>
  <si>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</si>
  <si>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</si>
  <si>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</si>
  <si>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</si>
  <si>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</si>
  <si>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</si>
  <si>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</si>
  <si>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</si>
  <si>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</si>
  <si>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</si>
  <si>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</si>
  <si>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</si>
  <si>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</si>
  <si>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</si>
  <si>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</si>
  <si>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</si>
  <si>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</si>
  <si>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</si>
  <si>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</si>
  <si>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</si>
  <si>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</si>
  <si>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</si>
  <si>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</si>
  <si>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</si>
  <si>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</si>
  <si>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</si>
  <si>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</si>
  <si>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</si>
  <si>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</si>
  <si>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</si>
  <si>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</si>
  <si>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</si>
  <si>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</si>
  <si>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</si>
  <si>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</si>
  <si>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</si>
  <si>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</si>
  <si>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</si>
  <si>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</si>
  <si>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</si>
  <si>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</si>
  <si>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</si>
  <si>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</si>
  <si>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</si>
  <si>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</si>
  <si>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</si>
  <si>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</si>
  <si>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</si>
  <si>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</si>
  <si>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</si>
  <si>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</si>
  <si>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</si>
  <si>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</si>
  <si>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</si>
  <si>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</si>
  <si>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</si>
  <si>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</si>
  <si>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</si>
  <si>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</si>
  <si>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</si>
  <si>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</si>
  <si>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</si>
  <si>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</si>
  <si>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</si>
  <si>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</si>
  <si>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</si>
  <si>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</si>
  <si>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</si>
  <si>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</si>
  <si>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</si>
  <si>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</si>
  <si>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</si>
  <si>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</si>
  <si>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</si>
  <si>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</si>
  <si>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</si>
  <si>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</si>
  <si>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</si>
  <si>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</si>
  <si>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</si>
  <si>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</si>
  <si>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</si>
  <si>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</si>
  <si>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</si>
  <si>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</si>
  <si>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</si>
  <si>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</si>
  <si>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</si>
  <si>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</si>
  <si>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</si>
  <si>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</si>
  <si>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</si>
  <si>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</si>
  <si>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</si>
  <si>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</si>
  <si>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</si>
  <si>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</si>
  <si>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</si>
  <si>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</si>
  <si>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</si>
  <si>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</si>
  <si>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</si>
  <si>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</si>
  <si>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</si>
  <si>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</si>
  <si>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</si>
  <si>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</si>
  <si>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</si>
  <si>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</si>
  <si>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</si>
  <si>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</si>
  <si>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</si>
  <si>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</si>
  <si>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</si>
  <si>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</si>
  <si>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</si>
  <si>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</si>
  <si>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</si>
  <si>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</si>
  <si>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</si>
  <si>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</si>
  <si>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</si>
  <si>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</si>
  <si>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</si>
  <si>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</si>
  <si>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</si>
  <si>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</si>
  <si>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</si>
  <si>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</si>
  <si>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</si>
  <si>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</si>
  <si>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</si>
  <si>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</si>
  <si>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</si>
  <si>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</si>
  <si>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</si>
  <si>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</si>
  <si>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</si>
  <si>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</si>
  <si>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</si>
  <si>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</si>
  <si>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</si>
  <si>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</si>
  <si>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</si>
  <si>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</si>
  <si>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</si>
  <si>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</si>
  <si>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</si>
  <si>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</si>
  <si>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</si>
  <si>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</si>
  <si>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</si>
  <si>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</si>
  <si>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</si>
  <si>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</si>
  <si>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</si>
  <si>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</si>
  <si>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</si>
  <si>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</si>
  <si>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</si>
  <si>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</si>
  <si>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</si>
  <si>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</si>
  <si>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</si>
  <si>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</si>
  <si>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</si>
  <si>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</si>
  <si>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</si>
  <si>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</si>
  <si>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</si>
  <si>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</si>
  <si>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</si>
  <si>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</si>
  <si>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</si>
  <si>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</si>
  <si>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</si>
  <si>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</si>
  <si>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</si>
  <si>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</si>
  <si>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</si>
  <si>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</si>
  <si>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</si>
  <si>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</si>
  <si>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</si>
  <si>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</si>
  <si>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</si>
  <si>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</si>
  <si>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</si>
  <si>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</si>
  <si>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</si>
  <si>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</si>
  <si>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</si>
  <si>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</si>
  <si>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</si>
  <si>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</si>
  <si>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</si>
  <si>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</si>
  <si>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</si>
  <si>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</si>
  <si>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</si>
  <si>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</si>
  <si>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</si>
  <si>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</si>
  <si>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</si>
  <si>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</si>
  <si>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</si>
  <si>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</si>
  <si>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</si>
  <si>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</si>
  <si>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</si>
  <si>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</si>
  <si>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</si>
  <si>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</si>
  <si>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</si>
  <si>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</si>
  <si>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</si>
  <si>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</si>
  <si>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</si>
  <si>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</si>
  <si>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</si>
  <si>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</si>
  <si>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</si>
  <si>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</si>
  <si>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</si>
  <si>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</si>
  <si>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</si>
  <si>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</si>
  <si>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</si>
  <si>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</si>
  <si>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</si>
  <si>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</si>
  <si>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</si>
  <si>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</si>
  <si>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</si>
  <si>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</si>
  <si>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</si>
  <si>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</si>
  <si>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</si>
  <si>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</si>
  <si>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</si>
  <si>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</si>
  <si>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</si>
  <si>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</si>
  <si>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</si>
  <si>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</si>
  <si>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</si>
  <si>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</si>
  <si>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</si>
  <si>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</si>
  <si>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</si>
  <si>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</si>
  <si>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</si>
  <si>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</si>
  <si>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</si>
  <si>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</si>
  <si>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</si>
  <si>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</si>
  <si>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</si>
  <si>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</si>
  <si>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</si>
  <si>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</si>
  <si>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</si>
  <si>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</si>
  <si>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</si>
  <si>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</si>
  <si>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</si>
  <si>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</si>
  <si>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</si>
  <si>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</si>
  <si>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</si>
  <si>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</si>
  <si>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</si>
  <si>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</si>
  <si>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</si>
  <si>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</si>
  <si>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</si>
  <si>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</si>
  <si>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</si>
  <si>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</si>
  <si>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</si>
  <si>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</si>
  <si>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</si>
  <si>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</si>
  <si>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</si>
  <si>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</si>
  <si>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</si>
  <si>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</si>
  <si>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</si>
  <si>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</si>
  <si>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</si>
  <si>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</si>
  <si>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</si>
  <si>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</si>
  <si>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</si>
  <si>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</si>
  <si>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</si>
  <si>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</si>
  <si>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</si>
  <si>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</si>
  <si>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</si>
  <si>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</si>
  <si>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</si>
  <si>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</si>
  <si>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</si>
  <si>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</si>
  <si>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</si>
  <si>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</si>
  <si>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</si>
  <si>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</si>
  <si>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</si>
  <si>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</si>
  <si>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</si>
  <si>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</si>
  <si>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</si>
  <si>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</si>
  <si>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</si>
  <si>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</si>
  <si>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</si>
  <si>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</si>
  <si>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</si>
  <si>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</si>
  <si>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</si>
  <si>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</si>
  <si>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</si>
  <si>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</si>
  <si>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</si>
  <si>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</si>
  <si>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</si>
  <si>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</si>
  <si>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</si>
  <si>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</si>
  <si>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</si>
  <si>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</si>
  <si>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</si>
  <si>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</si>
  <si>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</si>
  <si>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</si>
  <si>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</si>
  <si>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</si>
  <si>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</si>
  <si>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</si>
  <si>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</si>
  <si>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</si>
  <si>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</si>
  <si>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</si>
  <si>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</si>
  <si>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</si>
  <si>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</si>
  <si>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</si>
  <si>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</si>
  <si>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</si>
  <si>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</si>
  <si>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</si>
  <si>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</si>
  <si>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</si>
  <si>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</si>
  <si>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</si>
  <si>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</si>
  <si>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</si>
  <si>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</si>
  <si>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</si>
  <si>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</si>
  <si>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</si>
  <si>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</si>
  <si>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</si>
  <si>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</si>
  <si>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</si>
  <si>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</si>
  <si>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</si>
  <si>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</si>
  <si>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</si>
  <si>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</si>
  <si>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</si>
  <si>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</si>
  <si>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</si>
  <si>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</si>
  <si>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</si>
  <si>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</si>
  <si>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</si>
  <si>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</si>
  <si>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</si>
  <si>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</si>
  <si>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</si>
  <si>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</si>
  <si>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</si>
  <si>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</si>
  <si>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</si>
  <si>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</si>
  <si>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</si>
  <si>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</si>
  <si>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</si>
  <si>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</si>
  <si>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</si>
  <si>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</si>
  <si>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</si>
  <si>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</si>
  <si>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</si>
  <si>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</si>
  <si>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</si>
  <si>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</si>
  <si>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</si>
  <si>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</si>
  <si>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</si>
  <si>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</si>
  <si>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</si>
  <si>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</si>
  <si>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</si>
  <si>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</si>
  <si>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</si>
  <si>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</si>
  <si>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</si>
  <si>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</si>
  <si>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</si>
  <si>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</si>
  <si>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</si>
  <si>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</si>
  <si>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</si>
  <si>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</si>
  <si>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</si>
  <si>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</si>
  <si>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</si>
  <si>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</si>
  <si>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</si>
  <si>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</si>
  <si>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</si>
  <si>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</si>
  <si>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</si>
  <si>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</si>
  <si>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</si>
  <si>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</si>
  <si>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</si>
  <si>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</si>
  <si>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</si>
  <si>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</si>
  <si>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</si>
  <si>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</si>
  <si>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</si>
  <si>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</si>
  <si>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</si>
  <si>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</si>
  <si>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</si>
  <si>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</si>
  <si>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</si>
  <si>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</si>
  <si>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</si>
  <si>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</si>
  <si>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</si>
  <si>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</si>
  <si>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</si>
  <si>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</si>
  <si>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</si>
  <si>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</si>
  <si>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</si>
  <si>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</si>
  <si>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</si>
  <si>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</si>
  <si>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</si>
  <si>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</si>
  <si>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</si>
  <si>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</si>
  <si>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</si>
  <si>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</si>
  <si>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</si>
  <si>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</si>
  <si>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</si>
  <si>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</si>
  <si>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</si>
  <si>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</si>
  <si>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</si>
  <si>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</si>
  <si>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</si>
  <si>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</si>
  <si>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</si>
  <si>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</si>
  <si>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</si>
  <si>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</si>
  <si>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</si>
  <si>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</si>
  <si>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</si>
  <si>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</si>
  <si>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</si>
  <si>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</si>
  <si>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</si>
  <si>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</si>
  <si>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</si>
  <si>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</si>
  <si>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</si>
  <si>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</si>
  <si>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</si>
  <si>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</si>
  <si>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</si>
  <si>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</si>
  <si>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</si>
  <si>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</si>
  <si>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</si>
  <si>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</si>
  <si>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</si>
  <si>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</si>
  <si>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</si>
  <si>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</si>
  <si>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</si>
  <si>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</si>
  <si>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</si>
  <si>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</si>
  <si>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</si>
  <si>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</si>
  <si>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</si>
  <si>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</si>
  <si>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</si>
  <si>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</si>
  <si>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</si>
  <si>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</si>
  <si>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</si>
  <si>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</si>
  <si>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</si>
  <si>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</si>
  <si>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</si>
  <si>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</si>
  <si>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</si>
  <si>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</si>
  <si>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</si>
  <si>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</si>
  <si>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</si>
  <si>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</si>
  <si>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</si>
  <si>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</si>
  <si>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</si>
  <si>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</si>
  <si>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</si>
  <si>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</si>
  <si>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</si>
  <si>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</si>
  <si>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</si>
  <si>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</si>
  <si>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</si>
  <si>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</si>
  <si>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</si>
  <si>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</si>
  <si>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</si>
  <si>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</si>
  <si>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</si>
  <si>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</si>
  <si>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</si>
  <si>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</si>
  <si>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</si>
  <si>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</si>
  <si>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</si>
  <si>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</si>
  <si>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</si>
  <si>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</si>
  <si>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</si>
  <si>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</si>
  <si>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</si>
  <si>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</si>
  <si>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</si>
  <si>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</si>
  <si>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</si>
  <si>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</si>
  <si>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</si>
  <si>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</si>
  <si>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</si>
  <si>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</si>
  <si>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</si>
  <si>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</si>
  <si>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</si>
  <si>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</si>
  <si>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</si>
  <si>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</si>
  <si>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</si>
  <si>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</si>
  <si>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</si>
  <si>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</si>
  <si>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</si>
  <si>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</si>
  <si>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</si>
  <si>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</si>
  <si>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</si>
  <si>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</si>
  <si>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</si>
  <si>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</si>
  <si>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</si>
  <si>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</si>
  <si>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</si>
  <si>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</si>
  <si>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</si>
  <si>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</si>
  <si>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</si>
  <si>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</si>
  <si>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</si>
  <si>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</si>
  <si>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</si>
  <si>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</si>
  <si>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</si>
  <si>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</si>
  <si>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</si>
  <si>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</si>
  <si>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</si>
  <si>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</si>
  <si>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</si>
  <si>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</si>
  <si>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</si>
  <si>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</si>
  <si>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</si>
  <si>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</si>
  <si>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</si>
  <si>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</si>
  <si>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</si>
  <si>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</si>
  <si>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</si>
  <si>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</si>
  <si>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</si>
  <si>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</si>
  <si>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</si>
  <si>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</si>
  <si>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</si>
  <si>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</si>
  <si>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</si>
  <si>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</si>
  <si>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</si>
  <si>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</si>
  <si>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</si>
  <si>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</si>
  <si>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</si>
  <si>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</si>
  <si>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</si>
  <si>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</si>
  <si>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</si>
  <si>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</si>
  <si>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</si>
  <si>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</si>
  <si>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</si>
  <si>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</si>
  <si>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</si>
  <si>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</si>
  <si>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</si>
  <si>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</si>
  <si>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</si>
  <si>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</si>
  <si>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</si>
  <si>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</si>
  <si>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</si>
  <si>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</si>
  <si>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</si>
  <si>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</si>
  <si>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</si>
  <si>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</si>
  <si>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</si>
  <si>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</si>
  <si>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</si>
  <si>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</si>
  <si>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</si>
  <si>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</si>
  <si>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</si>
  <si>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</si>
  <si>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</si>
  <si>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</si>
  <si>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</si>
  <si>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</si>
  <si>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</si>
  <si>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</si>
  <si>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</si>
  <si>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</si>
  <si>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</si>
  <si>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</si>
  <si>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</si>
  <si>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</si>
  <si>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</si>
  <si>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</si>
  <si>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</si>
  <si>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</si>
  <si>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</si>
  <si>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</si>
  <si>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</si>
  <si>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</si>
  <si>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</si>
  <si>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</si>
  <si>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</si>
  <si>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</si>
  <si>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</si>
  <si>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</si>
  <si>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</si>
  <si>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</si>
  <si>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</si>
  <si>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</si>
  <si>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</si>
  <si>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</si>
  <si>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</si>
  <si>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</si>
  <si>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</si>
  <si>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</si>
  <si>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</si>
  <si>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</si>
  <si>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</si>
  <si>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</si>
  <si>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</si>
  <si>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</si>
  <si>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</si>
  <si>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</si>
  <si>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</si>
  <si>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</si>
  <si>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</si>
  <si>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</si>
  <si>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</si>
  <si>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</si>
  <si>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</si>
  <si>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</si>
  <si>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</si>
  <si>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</si>
  <si>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</si>
  <si>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</si>
  <si>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</si>
  <si>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</si>
  <si>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</si>
  <si>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</si>
  <si>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</si>
  <si>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</si>
  <si>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</si>
  <si>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</si>
  <si>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</si>
  <si>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</si>
  <si>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</si>
  <si>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</si>
  <si>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</si>
  <si>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</si>
  <si>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</si>
  <si>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</si>
  <si>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</si>
  <si>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</si>
  <si>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</si>
  <si>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</si>
  <si>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</si>
  <si>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</si>
  <si>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</si>
  <si>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</si>
  <si>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</si>
  <si>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</si>
  <si>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</si>
  <si>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</si>
  <si>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</si>
  <si>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</si>
  <si>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</si>
  <si>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</si>
  <si>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</si>
  <si>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</si>
  <si>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</si>
  <si>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</si>
  <si>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</si>
  <si>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</si>
  <si>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</si>
  <si>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</si>
  <si>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</si>
  <si>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</si>
  <si>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</si>
  <si>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</si>
  <si>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</si>
  <si>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</si>
  <si>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</si>
  <si>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</si>
  <si>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</si>
  <si>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</si>
  <si>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</si>
  <si>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</si>
  <si>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</si>
  <si>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</si>
  <si>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</si>
  <si>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</si>
  <si>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</si>
  <si>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</si>
  <si>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</si>
  <si>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</si>
  <si>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</si>
  <si>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</si>
  <si>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</si>
  <si>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</si>
  <si>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</si>
  <si>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</si>
  <si>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</si>
  <si>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</si>
  <si>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</si>
  <si>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</si>
  <si>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</si>
  <si>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</si>
  <si>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</si>
  <si>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</si>
  <si>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</si>
  <si>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</si>
  <si>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</si>
  <si>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</si>
  <si>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</si>
  <si>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</si>
  <si>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</si>
  <si>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</si>
  <si>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</si>
  <si>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</si>
  <si>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</si>
  <si>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</si>
  <si>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</si>
  <si>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</si>
  <si>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</si>
  <si>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</si>
  <si>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</si>
  <si>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</si>
  <si>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</si>
  <si>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</si>
  <si>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</si>
  <si>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</si>
  <si>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</si>
  <si>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</si>
  <si>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</si>
  <si>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</si>
  <si>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</si>
  <si>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</si>
  <si>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</si>
  <si>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</si>
  <si>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</si>
  <si>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</si>
  <si>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</si>
  <si>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</si>
  <si>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</si>
  <si>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</si>
  <si>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</si>
  <si>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</si>
  <si>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</si>
  <si>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</si>
  <si>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</si>
  <si>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</si>
  <si>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</si>
  <si>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</si>
  <si>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</si>
  <si>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</si>
  <si>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</si>
  <si>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</si>
  <si>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</si>
  <si>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</si>
  <si>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</si>
  <si>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</si>
  <si>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</si>
  <si>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</si>
  <si>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</si>
  <si>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</si>
  <si>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</si>
  <si>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</si>
  <si>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</si>
  <si>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</si>
  <si>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</si>
  <si>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</si>
  <si>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</si>
  <si>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</si>
  <si>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</si>
  <si>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</si>
  <si>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</si>
  <si>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</si>
  <si>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</si>
  <si>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</si>
  <si>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</si>
  <si>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</si>
  <si>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</si>
  <si>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</si>
  <si>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</si>
  <si>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</si>
  <si>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</si>
  <si>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</si>
  <si>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</si>
  <si>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</si>
  <si>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</si>
  <si>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</si>
  <si>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</si>
  <si>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</si>
  <si>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</si>
  <si>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</si>
  <si>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</si>
  <si>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</si>
  <si>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</si>
  <si>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</si>
  <si>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</si>
  <si>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</si>
  <si>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</si>
  <si>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</si>
  <si>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</si>
  <si>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</si>
  <si>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</si>
  <si>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</si>
  <si>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</si>
  <si>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</si>
  <si>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</si>
  <si>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</si>
  <si>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</si>
  <si>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</si>
  <si>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</si>
  <si>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</si>
  <si>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</si>
  <si>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</si>
  <si>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</si>
  <si>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</si>
  <si>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</si>
  <si>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</si>
  <si>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</si>
  <si>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</si>
  <si>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</si>
  <si>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</si>
  <si>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</si>
  <si>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</si>
  <si>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</si>
  <si>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</si>
  <si>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</si>
  <si>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</si>
  <si>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</si>
  <si>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</si>
  <si>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</si>
  <si>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</si>
  <si>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</si>
  <si>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</si>
  <si>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</si>
  <si>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</si>
  <si>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</si>
  <si>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</si>
  <si>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</si>
  <si>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</si>
  <si>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</si>
  <si>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</si>
  <si>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</si>
  <si>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</si>
  <si>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</si>
  <si>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</si>
  <si>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</si>
  <si>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</si>
  <si>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</si>
  <si>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</si>
  <si>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</si>
  <si>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</si>
  <si>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</si>
  <si>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</si>
  <si>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</si>
  <si>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</si>
  <si>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</si>
  <si>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</si>
  <si>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</si>
  <si>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</si>
  <si>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</si>
  <si>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</si>
  <si>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</si>
  <si>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</si>
  <si>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</si>
  <si>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</si>
  <si>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</si>
  <si>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</si>
  <si>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</si>
  <si>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</si>
  <si>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</si>
  <si>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</si>
  <si>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</si>
  <si>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</si>
  <si>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</si>
  <si>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</si>
  <si>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</si>
  <si>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</si>
  <si>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</si>
  <si>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</si>
  <si>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</si>
  <si>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</si>
  <si>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</si>
  <si>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</si>
  <si>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</si>
  <si>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</si>
  <si>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</si>
  <si>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</si>
  <si>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</si>
  <si>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</si>
  <si>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</si>
  <si>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</si>
  <si>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</si>
  <si>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</si>
  <si>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</si>
  <si>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</si>
  <si>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</si>
  <si>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</si>
  <si>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</si>
  <si>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</si>
  <si>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</si>
  <si>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</si>
  <si>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</si>
  <si>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</si>
  <si>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</si>
  <si>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</si>
  <si>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</si>
  <si>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</si>
  <si>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</si>
  <si>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</si>
  <si>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</si>
  <si>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</si>
  <si>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</si>
  <si>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</si>
  <si>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</si>
  <si>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</si>
  <si>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</si>
  <si>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</si>
  <si>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</si>
  <si>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</si>
  <si>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</si>
  <si>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</si>
  <si>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</si>
  <si>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</si>
  <si>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</si>
  <si>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</si>
  <si>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</si>
  <si>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</si>
  <si>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</si>
  <si>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</si>
  <si>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</si>
  <si>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</si>
  <si>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</si>
  <si>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</si>
  <si>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</si>
  <si>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</si>
  <si>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</si>
  <si>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</si>
  <si>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</si>
  <si>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</si>
  <si>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</si>
  <si>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</si>
  <si>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</si>
  <si>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</si>
  <si>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</si>
  <si>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</si>
  <si>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</si>
  <si>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</si>
  <si>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</si>
  <si>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</si>
  <si>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</si>
  <si>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</si>
  <si>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</si>
  <si>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</si>
  <si>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</si>
  <si>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</si>
  <si>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</si>
  <si>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</si>
  <si>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</si>
  <si>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</si>
  <si>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</si>
  <si>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</si>
  <si>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</si>
  <si>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</si>
  <si>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</si>
  <si>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</si>
  <si>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</si>
  <si>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</si>
  <si>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</si>
  <si>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</si>
  <si>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</si>
  <si>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</si>
  <si>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</si>
  <si>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</si>
  <si>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</si>
  <si>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</si>
  <si>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</si>
  <si>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</si>
  <si>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</si>
  <si>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</si>
  <si>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</si>
  <si>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</si>
  <si>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</si>
  <si>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</si>
  <si>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</si>
  <si>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</si>
  <si>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</si>
  <si>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</si>
  <si>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</si>
  <si>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</si>
  <si>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</si>
  <si>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</si>
  <si>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</si>
  <si>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</si>
  <si>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</si>
  <si>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</si>
  <si>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</si>
  <si>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</si>
  <si>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</si>
  <si>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</si>
  <si>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</si>
  <si>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</si>
  <si>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</si>
  <si>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</si>
  <si>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</si>
  <si>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</si>
  <si>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</si>
  <si>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</si>
  <si>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</si>
  <si>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</si>
  <si>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</si>
  <si>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</si>
  <si>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</si>
  <si>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</si>
  <si>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</si>
  <si>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</si>
  <si>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</si>
  <si>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</si>
  <si>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</si>
  <si>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</si>
  <si>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</si>
  <si>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</si>
  <si>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</si>
  <si>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</si>
  <si>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</si>
  <si>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</si>
  <si>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</si>
  <si>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</si>
  <si>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</si>
  <si>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</si>
  <si>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</si>
  <si>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</si>
  <si>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</si>
  <si>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</si>
  <si>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</si>
  <si>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</si>
  <si>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</si>
  <si>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</si>
  <si>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</si>
  <si>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</si>
  <si>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</si>
  <si>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</si>
  <si>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</si>
  <si>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</si>
  <si>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</si>
  <si>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</si>
  <si>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</si>
  <si>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</si>
  <si>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</si>
  <si>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</si>
  <si>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</si>
  <si>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</si>
  <si>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</si>
  <si>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</si>
  <si>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</si>
  <si>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</si>
  <si>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</si>
  <si>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</si>
  <si>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</si>
  <si>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</si>
  <si>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</si>
  <si>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</si>
  <si>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</si>
  <si>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</si>
  <si>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</si>
  <si>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</si>
  <si>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</si>
  <si>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</si>
  <si>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</si>
  <si>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</si>
  <si>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</si>
  <si>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</si>
  <si>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</si>
  <si>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</si>
  <si>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</si>
  <si>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</si>
  <si>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</si>
  <si>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</si>
  <si>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</si>
  <si>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</si>
  <si>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</si>
  <si>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</si>
  <si>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</si>
  <si>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</si>
  <si>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</si>
  <si>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</si>
  <si>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</si>
  <si>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</si>
  <si>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</si>
  <si>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</si>
  <si>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</si>
  <si>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</si>
  <si>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</si>
  <si>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</si>
  <si>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</si>
  <si>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</si>
  <si>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</si>
  <si>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</si>
  <si>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</si>
  <si>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</si>
  <si>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</si>
  <si>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</si>
  <si>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</si>
  <si>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</si>
  <si>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</si>
  <si>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</si>
  <si>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</si>
  <si>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</si>
  <si>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</si>
  <si>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</si>
  <si>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</si>
  <si>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</si>
  <si>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</si>
  <si>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</si>
  <si>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</si>
  <si>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</si>
  <si>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</si>
  <si>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</si>
  <si>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</si>
  <si>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</si>
  <si>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</si>
  <si>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</si>
  <si>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</si>
  <si>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</si>
  <si>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</si>
  <si>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</si>
  <si>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</si>
  <si>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</si>
  <si>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</si>
  <si>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</si>
  <si>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</si>
  <si>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</si>
  <si>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</si>
  <si>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</si>
  <si>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</si>
  <si>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</si>
  <si>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</si>
  <si>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</si>
  <si>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</si>
  <si>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</si>
  <si>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</si>
  <si>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</si>
  <si>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</si>
  <si>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</si>
  <si>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</si>
  <si>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Statistical Analysis</t>
  </si>
  <si>
    <t>Successful Outcomes</t>
  </si>
  <si>
    <t>Mean</t>
  </si>
  <si>
    <t>Median</t>
  </si>
  <si>
    <t>Mininimum number of backers</t>
  </si>
  <si>
    <t>Variance</t>
  </si>
  <si>
    <t>Maximum number of backers</t>
  </si>
  <si>
    <t>Standard deviation</t>
  </si>
  <si>
    <t>Failed Outcomes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</si>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</sst>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  <font>
      <sz val="14"/>
      <color rgb="FF2B2B2B"/>
      <name val="Arial"/>
      <family val="2"/>
    </font>
    <font>
      <sz val="16"/>
      <color rgb="FF2B2B2B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pivotButton="1"/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  <xf numFmtId="0" fontId="0" fillId="33" borderId="10" xfId="0" applyFill="1" applyBorder="1"/>
    <xf numFmtId="0" fontId="0" fillId="0" borderId="10" xfId="0" applyBorder="1"/>
    <xf numFmtId="9" fontId="0" fillId="0" borderId="0" xfId="42" applyFont="1"/>
    <xf numFmtId="0" fontId="13" fillId="34" borderId="10" xfId="0" applyFont="1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7030A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00B050"/>
          <bgColor rgb="FF00B050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00B050"/>
          <bgColor rgb="FF00B050"/>
        </patternFill>
      </fill>
    </dxf>
    <dxf>
      <fill>
        <patternFill>
          <bgColor rgb="FF7030A0"/>
        </patternFill>
      </fill>
    </dxf>
    <dxf>
      <fill>
        <patternFill>
          <bgColor theme="8" tint="-0.24994659260841701"/>
        </patternFill>
      </fill>
    </dxf>
    <dxf>
      <fill>
        <patternFill>
          <fgColor rgb="FF00B050"/>
          <bgColor rgb="FF00B05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7030A0"/>
        </patternFill>
      </fill>
    </dxf>
    <dxf>
      <numFmt numFmtId="19" formatCode="dd/mm/yyyy"/>
    </dxf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[CrowdfundingBook.xlsx]Status by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'Status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'Status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B-0545-896F-9895550B8A31}"/>
            </c:ext>
          </c:extLst>
        </c:ser>
        <c:ser>
          <c:idx val="1"/>
          <c:order val="1"/>
          <c:tx>
            <c:strRef>
              <c:f>'Status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'Status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B-0545-896F-9895550B8A31}"/>
            </c:ext>
          </c:extLst>
        </c:ser>
        <c:ser>
          <c:idx val="2"/>
          <c:order val="2"/>
          <c:tx>
            <c:strRef>
              <c:f>'Status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'Status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B-0545-896F-9895550B8A31}"/>
            </c:ext>
          </c:extLst>
        </c:ser>
        <c:ser>
          <c:idx val="3"/>
          <c:order val="3"/>
          <c:tx>
            <c:strRef>
              <c:f>'Status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'Status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6B-0545-896F-9895550B8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11359296"/>
        <c:axId val="954636096"/>
        <c:axId val="0"/>
      </c:bar3DChart>
      <c:catAx>
        <c:axId val="121135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36096"/>
        <c:crosses val="autoZero"/>
        <c:auto val="1"/>
        <c:lblAlgn val="ctr"/>
        <c:lblOffset val="100"/>
        <c:noMultiLvlLbl val="0"/>
      </c:catAx>
      <c:valAx>
        <c:axId val="95463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5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[CrowdfundingBook.xlsx]Status by 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'Status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'Status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6-5D46-8558-A94A51C2F2E5}"/>
            </c:ext>
          </c:extLst>
        </c:ser>
        <c:ser>
          <c:idx val="1"/>
          <c:order val="1"/>
          <c:tx>
            <c:strRef>
              <c:f>'Status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'Status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46-5D46-8558-A94A51C2F2E5}"/>
            </c:ext>
          </c:extLst>
        </c:ser>
        <c:ser>
          <c:idx val="2"/>
          <c:order val="2"/>
          <c:tx>
            <c:strRef>
              <c:f>'Status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'Status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46-5D46-8558-A94A51C2F2E5}"/>
            </c:ext>
          </c:extLst>
        </c:ser>
        <c:ser>
          <c:idx val="3"/>
          <c:order val="3"/>
          <c:tx>
            <c:strRef>
              <c:f>'Status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'Status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46-5D46-8558-A94A51C2F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8043408"/>
        <c:axId val="1186811471"/>
        <c:axId val="0"/>
      </c:bar3DChart>
      <c:catAx>
        <c:axId val="105804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11471"/>
        <c:crosses val="autoZero"/>
        <c:auto val="1"/>
        <c:lblAlgn val="ctr"/>
        <c:lblOffset val="100"/>
        <c:noMultiLvlLbl val="0"/>
      </c:catAx>
      <c:valAx>
        <c:axId val="118681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4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category!PivotTable4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5-5D49-9813-79FC564D114A}"/>
            </c:ext>
          </c:extLst>
        </c:ser>
        <c:ser>
          <c:idx val="1"/>
          <c:order val="1"/>
          <c:tx>
            <c:strRef>
              <c:f>'Date created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5-5D49-9813-79FC564D114A}"/>
            </c:ext>
          </c:extLst>
        </c:ser>
        <c:ser>
          <c:idx val="2"/>
          <c:order val="2"/>
          <c:tx>
            <c:strRef>
              <c:f>'Date created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category'!$D$6:$D$18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65-5D49-9813-79FC564D114A}"/>
            </c:ext>
          </c:extLst>
        </c:ser>
        <c:ser>
          <c:idx val="3"/>
          <c:order val="3"/>
          <c:tx>
            <c:strRef>
              <c:f>'Date created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category'!$E$6:$E$18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65-5D49-9813-79FC564D1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9866256"/>
        <c:axId val="1639506144"/>
      </c:lineChart>
      <c:catAx>
        <c:axId val="163986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506144"/>
        <c:crosses val="autoZero"/>
        <c:auto val="1"/>
        <c:lblAlgn val="ctr"/>
        <c:lblOffset val="100"/>
        <c:noMultiLvlLbl val="0"/>
      </c:catAx>
      <c:valAx>
        <c:axId val="16395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86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</a:t>
            </a:r>
            <a:r>
              <a:rPr lang="en-GB" baseline="0"/>
              <a:t> goal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4-234E-A86C-AFB075CE7699}"/>
            </c:ext>
          </c:extLst>
        </c:ser>
        <c:ser>
          <c:idx val="1"/>
          <c:order val="1"/>
          <c:tx>
            <c:strRef>
              <c:f>'Goal Analysis'!$C$1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4-234E-A86C-AFB075CE7699}"/>
            </c:ext>
          </c:extLst>
        </c:ser>
        <c:ser>
          <c:idx val="2"/>
          <c:order val="2"/>
          <c:tx>
            <c:strRef>
              <c:f>'Goal Analysis'!$D$1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24-234E-A86C-AFB075CE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241727"/>
        <c:axId val="496926655"/>
      </c:lineChart>
      <c:catAx>
        <c:axId val="28024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26655"/>
        <c:crosses val="autoZero"/>
        <c:auto val="1"/>
        <c:lblAlgn val="ctr"/>
        <c:lblOffset val="100"/>
        <c:noMultiLvlLbl val="0"/>
      </c:catAx>
      <c:valAx>
        <c:axId val="49692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4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</xdr:row>
      <xdr:rowOff>184150</xdr:rowOff>
    </xdr:from>
    <xdr:to>
      <xdr:col>8</xdr:col>
      <xdr:colOff>1346200</xdr:colOff>
      <xdr:row>15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CA703-42A9-FF91-7090-6FBA82E37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3</xdr:row>
      <xdr:rowOff>57150</xdr:rowOff>
    </xdr:from>
    <xdr:to>
      <xdr:col>9</xdr:col>
      <xdr:colOff>876300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B983B8-B0E9-DBC3-A6F1-E970863EC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3</xdr:row>
      <xdr:rowOff>38100</xdr:rowOff>
    </xdr:from>
    <xdr:to>
      <xdr:col>8</xdr:col>
      <xdr:colOff>203200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2B3BB-C393-3DDC-EA44-E88E7B4EF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50800</xdr:rowOff>
    </xdr:from>
    <xdr:to>
      <xdr:col>13</xdr:col>
      <xdr:colOff>654050</xdr:colOff>
      <xdr:row>13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57793A-213F-14C3-3C85-F7CDAFD0F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a Afranie Ampadu Mensah" refreshedDate="45226.663967824075" createdVersion="8" refreshedVersion="8" minRefreshableVersion="3" recordCount="1001" xr:uid="{4CAF8500-4E84-0241-819F-27BA0CD6B14A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AD2F0F-9AAE-2C45-A3CF-0E36FD2346CD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dataField="1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arent category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B4B38-A695-444A-9554-51FC5E5DBA53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2">
    <format dxfId="18">
      <pivotArea collapsedLevelsAreSubtotals="1" fieldPosition="0">
        <references count="2">
          <reference field="6" count="1" selected="0">
            <x v="0"/>
          </reference>
          <reference field="19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17">
      <pivotArea collapsedLevelsAreSubtotals="1" fieldPosition="0">
        <references count="2">
          <reference field="6" count="1" selected="0">
            <x v="0"/>
          </reference>
          <reference field="19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F06D0-B9F9-5E46-A6C4-DB14BBEA7074}" name="PivotTable4" cacheId="13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">
  <location ref="A4:F18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showAll="0"/>
    <pivotField showAll="0"/>
    <pivotField showAll="0"/>
    <pivotField showAll="0"/>
    <pivotField axis="axisPage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8" hier="-1"/>
  </pageFields>
  <dataFields count="1">
    <dataField name="Count of Parent category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06B3D-6501-3B43-87C2-C4F120EB4902}" name="Table1" displayName="Table1" ref="A1:XFD1048576" totalsRowShown="0" headerRowDxfId="16">
  <autoFilter ref="A1:XFD1048576" xr:uid="{17206B3D-6501-3B43-87C2-C4F120EB4902}">
    <filterColumn colId="6">
      <filters>
        <filter val="failed"/>
      </filters>
    </filterColumn>
  </autoFilter>
  <tableColumns count="16384">
    <tableColumn id="1" xr3:uid="{454E0179-9071-984F-980A-5A73DD127CC1}" name="id"/>
    <tableColumn id="2" xr3:uid="{40D307C4-CF4D-4849-B8A7-C43425595CFD}" name="name"/>
    <tableColumn id="3" xr3:uid="{42844BAD-A2E6-A442-A9E7-7F6F89106233}" name="blurb" dataDxfId="15"/>
    <tableColumn id="4" xr3:uid="{1D16DDF3-199C-DA47-B798-4C4BB83FE1A1}" name="goal"/>
    <tableColumn id="5" xr3:uid="{2DD06D10-A699-D543-A065-DBF8A10CC98C}" name="pledged"/>
    <tableColumn id="6" xr3:uid="{D83685E5-C69E-B14E-AF87-0835CC7EA54A}" name="Percent funded"/>
    <tableColumn id="7" xr3:uid="{636C1900-3C0F-614F-999B-74AC139CE752}" name="outcome" dataDxfId="14"/>
    <tableColumn id="8" xr3:uid="{701C19E8-7ED7-1F40-BA43-46487F72C2BD}" name="backers_count"/>
    <tableColumn id="9" xr3:uid="{88CE2B68-A96E-9443-AEFD-7B0990EC6575}" name="Average donation"/>
    <tableColumn id="10" xr3:uid="{FB635A7D-5F8B-474F-90CA-A7040816CEF4}" name="country"/>
    <tableColumn id="11" xr3:uid="{674BFC51-BA7D-204C-B950-BACAD57D8A36}" name="currency"/>
    <tableColumn id="12" xr3:uid="{3410B117-3C1E-6848-9A79-35E78D549B28}" name="launched_at"/>
    <tableColumn id="13" xr3:uid="{08F0E409-5BFF-AE4D-8D53-0A17F0B30C3D}" name="Date created conversion" dataDxfId="13"/>
    <tableColumn id="14" xr3:uid="{B0B74188-790F-B541-9225-5021CB7EED8D}" name="deadline"/>
    <tableColumn id="15" xr3:uid="{AE3E1338-3003-364D-B8FE-47F5E0178F41}" name="Date ended conversion" dataDxfId="12"/>
    <tableColumn id="16" xr3:uid="{79678B05-10C8-E74A-A64C-A49C8E8BF05A}" name="staff_pick"/>
    <tableColumn id="17" xr3:uid="{74B389B3-030D-3F4A-8361-2171AEA22E24}" name="spotlight"/>
    <tableColumn id="18" xr3:uid="{5AA83F62-4762-EB4B-85E7-583D6BE0F669}" name="category &amp; sub-category"/>
    <tableColumn id="19" xr3:uid="{808CBF65-263C-004C-859F-58D2449AB004}" name="Parent category"/>
    <tableColumn id="20" xr3:uid="{55036DF2-E154-ED4B-B65E-9905DD3302C8}" name="Sub category"/>
    <tableColumn id="21" xr3:uid="{BF3D4CA8-E549-3047-8A73-AB38B30F79A4}" name="Column1"/>
    <tableColumn id="22" xr3:uid="{1CB5C13E-60AB-F34D-9425-1E9A6C663C4F}" name="Column2"/>
    <tableColumn id="23" xr3:uid="{FE76A200-66E3-E447-BDBE-3DBEEED9F49D}" name="Column3"/>
    <tableColumn id="24" xr3:uid="{F4542CBE-56A3-9F45-ABA8-686221A0AA64}" name="Column4"/>
    <tableColumn id="25" xr3:uid="{B86A647F-7226-2043-94F8-F5A2AAA92E0D}" name="Column5"/>
    <tableColumn id="26" xr3:uid="{F08CE3C4-9682-5B44-9C98-8FC35753AEEC}" name="Column6"/>
    <tableColumn id="27" xr3:uid="{ADC0F967-ADAA-AD43-9D26-5F07904CF3AD}" name="Column7"/>
    <tableColumn id="28" xr3:uid="{BFEF1D2C-F35A-E340-88E8-552C4DE77897}" name="Column8"/>
    <tableColumn id="29" xr3:uid="{A19B3529-824B-3740-995A-526F5C2B6712}" name="Column9"/>
    <tableColumn id="30" xr3:uid="{944C7BB8-8FB4-124B-9543-0AE8A76E15C7}" name="Column10"/>
    <tableColumn id="31" xr3:uid="{1E44A8F6-37B6-9A49-BFB2-440F0C7CAFC6}" name="Column11"/>
    <tableColumn id="32" xr3:uid="{0C1DDF0F-1008-474D-A73D-5ADCF9EE36F8}" name="Column12"/>
    <tableColumn id="33" xr3:uid="{E82E6026-2C5E-084D-9316-4516DD06D7B9}" name="Column13"/>
    <tableColumn id="34" xr3:uid="{E2E8E8A7-1FF2-2A46-BFEB-EBBF32F6786E}" name="Column14"/>
    <tableColumn id="35" xr3:uid="{3699C197-71AC-E946-A970-A74640409E15}" name="Column15"/>
    <tableColumn id="36" xr3:uid="{B769C825-340F-C24A-9CE2-5CFAA14091C2}" name="Column16"/>
    <tableColumn id="37" xr3:uid="{6316630E-3D06-B540-9844-919EDD22A706}" name="Column17"/>
    <tableColumn id="38" xr3:uid="{96A981E5-9631-064A-A98A-1813CAA8F76B}" name="Column18"/>
    <tableColumn id="39" xr3:uid="{64FE2262-D502-8A40-A988-53F95DA872EC}" name="Column19"/>
    <tableColumn id="40" xr3:uid="{3BD83678-85CA-5E44-BB21-D2103EC9D4D7}" name="Column20"/>
    <tableColumn id="41" xr3:uid="{58649F98-95EF-A346-A832-7D375F5E517E}" name="Column21"/>
    <tableColumn id="42" xr3:uid="{D1DD9B47-50C1-8341-96A3-8C577D90C07E}" name="Column22"/>
    <tableColumn id="43" xr3:uid="{0B515C06-10F8-3844-93E2-AEA3776BD69F}" name="Column23"/>
    <tableColumn id="44" xr3:uid="{14CB1203-4350-6E40-AF3C-CCC2D3CE5ACA}" name="Column24"/>
    <tableColumn id="45" xr3:uid="{3D659CD0-F2BF-4841-A25C-AFB53E9E9B4E}" name="Column25"/>
    <tableColumn id="46" xr3:uid="{8EE40F71-3D55-5B4B-9469-9E1D9000802B}" name="Column26"/>
    <tableColumn id="47" xr3:uid="{653EB904-52C7-1842-A84E-DC17DE809779}" name="Column27"/>
    <tableColumn id="48" xr3:uid="{C021A136-CC57-8B49-98CC-A5BFD04A848F}" name="Column28"/>
    <tableColumn id="49" xr3:uid="{2C3B220D-5F92-B041-9371-A37C9CD6CD8A}" name="Column29"/>
    <tableColumn id="50" xr3:uid="{957BCA75-0B51-754E-8DEC-15C8C8297FC7}" name="Column30"/>
    <tableColumn id="51" xr3:uid="{08FA41E3-FCC1-4C41-AAE0-81D1E646028A}" name="Column31"/>
    <tableColumn id="52" xr3:uid="{7AB228C6-9879-3145-BBCE-0819A78E1C5A}" name="Column32"/>
    <tableColumn id="53" xr3:uid="{63491131-37EA-8940-8F0B-52A50EAB51B0}" name="Column33"/>
    <tableColumn id="54" xr3:uid="{40872BF3-208C-B340-92CF-688E0FD14E0B}" name="Column34"/>
    <tableColumn id="55" xr3:uid="{20CC28C1-EFCC-004C-9371-789D19EC565C}" name="Column35"/>
    <tableColumn id="56" xr3:uid="{7203043E-C1ED-CD4E-AE7B-589D51819A3F}" name="Column36"/>
    <tableColumn id="57" xr3:uid="{405F0EFD-AD69-C84A-ABFB-F7FF29D09AA8}" name="Column37"/>
    <tableColumn id="58" xr3:uid="{4BDFD66D-2AF4-D147-93AE-F9BC24F78A95}" name="Column38"/>
    <tableColumn id="59" xr3:uid="{B7E6F9DE-AC83-B041-BEDE-A84BDFC911E8}" name="Column39"/>
    <tableColumn id="60" xr3:uid="{5F05BAA5-0596-184F-828E-390EEE868987}" name="Column40"/>
    <tableColumn id="61" xr3:uid="{8D5BB5D4-9416-9341-AFAE-AA1054B907A3}" name="Column41"/>
    <tableColumn id="62" xr3:uid="{D39761AB-512D-D74A-9975-4FB08C60AE00}" name="Column42"/>
    <tableColumn id="63" xr3:uid="{2E6D91B7-86AC-A046-B4CD-A02AC8528D47}" name="Column43"/>
    <tableColumn id="64" xr3:uid="{3D2237C3-C392-8549-AFE4-7FB36EA89999}" name="Column44"/>
    <tableColumn id="65" xr3:uid="{D9AE7531-0103-5642-8DBC-32A95EC4B023}" name="Column45"/>
    <tableColumn id="66" xr3:uid="{74DFE017-4B0F-7942-8CE7-C3FF89A24969}" name="Column46"/>
    <tableColumn id="67" xr3:uid="{C62560A9-2A29-2C49-B287-A28BE4027476}" name="Column47"/>
    <tableColumn id="68" xr3:uid="{D03DEC8D-F6E1-454F-AD3F-282E7446C3F0}" name="Column48"/>
    <tableColumn id="69" xr3:uid="{B4AD8AAA-8271-3E41-BB4B-51D69C7D1554}" name="Column49"/>
    <tableColumn id="70" xr3:uid="{8796743A-3FA3-F74E-B746-33EF1F99681C}" name="Column50"/>
    <tableColumn id="71" xr3:uid="{82E9F7A9-BF05-894C-9384-F38CC89D406F}" name="Column51"/>
    <tableColumn id="72" xr3:uid="{80A3AC95-8F2B-2241-873A-C51CF75905C3}" name="Column52"/>
    <tableColumn id="73" xr3:uid="{ED0CCE2A-98EC-E74A-9D1B-08B01D5828A5}" name="Column53"/>
    <tableColumn id="74" xr3:uid="{EF12536A-33C2-7342-A480-AFA4E8BC7950}" name="Column54"/>
    <tableColumn id="75" xr3:uid="{0B17E20B-51A7-D348-9F67-46FE3BFA5077}" name="Column55"/>
    <tableColumn id="76" xr3:uid="{3A7E0D1F-41F3-654E-BD8D-648828EF58F7}" name="Column56"/>
    <tableColumn id="77" xr3:uid="{57793557-6650-5647-91A7-2C19C6BC5468}" name="Column57"/>
    <tableColumn id="78" xr3:uid="{48C21A35-9D30-3744-8B07-FE5259581169}" name="Column58"/>
    <tableColumn id="79" xr3:uid="{087A008D-0B58-DD41-811B-C9CEF1988AEC}" name="Column59"/>
    <tableColumn id="80" xr3:uid="{6E73DA19-0209-9341-92F3-CD1F3BEC6E29}" name="Column60"/>
    <tableColumn id="81" xr3:uid="{E7645489-10CE-7949-BC23-7B4AA320569B}" name="Column61"/>
    <tableColumn id="82" xr3:uid="{389598ED-1A42-F84F-B0D3-AD62B44C8EB2}" name="Column62"/>
    <tableColumn id="83" xr3:uid="{F6BA45B3-8786-A340-8CF0-AB44D6676666}" name="Column63"/>
    <tableColumn id="84" xr3:uid="{7BEDB5BD-6817-4245-8C5E-1E768EA1C2FB}" name="Column64"/>
    <tableColumn id="85" xr3:uid="{A47D2F08-FF99-BD4F-9F20-ECC9D986A88A}" name="Column65"/>
    <tableColumn id="86" xr3:uid="{5C3FA82C-9616-344D-BED8-C654595574FF}" name="Column66"/>
    <tableColumn id="87" xr3:uid="{CAC596F5-FBDA-E84B-9960-694FCAA345E4}" name="Column67"/>
    <tableColumn id="88" xr3:uid="{F3C6C875-DAE4-394E-8BA5-1E6B6A0830E4}" name="Column68"/>
    <tableColumn id="89" xr3:uid="{FD535811-4497-B24A-99DD-F2CAAD56EDC8}" name="Column69"/>
    <tableColumn id="90" xr3:uid="{68D98078-D297-6341-9CA5-3060E1CD7C65}" name="Column70"/>
    <tableColumn id="91" xr3:uid="{2405DD16-7642-1D43-B9FA-99F6CAAFDC5F}" name="Column71"/>
    <tableColumn id="92" xr3:uid="{496E36B0-98A5-0F4F-A703-03F4AC8D7834}" name="Column72"/>
    <tableColumn id="93" xr3:uid="{1450835E-A175-DC43-9364-28A6ACA19783}" name="Column73"/>
    <tableColumn id="94" xr3:uid="{EB18754A-A1E8-374C-AE91-506C0E7E2839}" name="Column74"/>
    <tableColumn id="95" xr3:uid="{48646D16-011A-9740-9F87-05DF3F3AC2A6}" name="Column75"/>
    <tableColumn id="96" xr3:uid="{226DA805-795D-6F45-A797-BB1AF873998B}" name="Column76"/>
    <tableColumn id="97" xr3:uid="{4804E028-7872-0542-BE28-9EE8DAEF941C}" name="Column77"/>
    <tableColumn id="98" xr3:uid="{F113BA7D-88CB-1F46-A05B-872C6F1AD5E9}" name="Column78"/>
    <tableColumn id="99" xr3:uid="{BC82DAFF-5EAB-EB49-8A86-779B24CD6E58}" name="Column79"/>
    <tableColumn id="100" xr3:uid="{46FB8E5D-E2D6-EA4C-87C9-994C07A131C2}" name="Column80"/>
    <tableColumn id="101" xr3:uid="{CF314E38-16C7-414C-8984-E22C34AD63B4}" name="Column81"/>
    <tableColumn id="102" xr3:uid="{FF46408F-B92A-8A4A-8D08-3BB0D5A7C923}" name="Column82"/>
    <tableColumn id="103" xr3:uid="{538ED62E-93A6-4645-B6ED-6DD6CDB10751}" name="Column83"/>
    <tableColumn id="104" xr3:uid="{C2797526-1D12-F842-B0A8-3F09154B2287}" name="Column84"/>
    <tableColumn id="105" xr3:uid="{F7B77E18-4D00-394F-BEC0-AAA4F1BD03ED}" name="Column85"/>
    <tableColumn id="106" xr3:uid="{78869A6B-C968-E54C-9EED-4CB9E1EEF053}" name="Column86"/>
    <tableColumn id="107" xr3:uid="{900446CE-C900-8B4C-9186-83DC61ABF9B3}" name="Column87"/>
    <tableColumn id="108" xr3:uid="{716CB073-6241-7E48-953D-93D94A5DF3BA}" name="Column88"/>
    <tableColumn id="109" xr3:uid="{2B092188-109E-EF44-B7EE-49626E3BA491}" name="Column89"/>
    <tableColumn id="110" xr3:uid="{0152EB07-B7F7-1542-8FE6-F2856D07B532}" name="Column90"/>
    <tableColumn id="111" xr3:uid="{44C62CE4-10A9-1446-9E01-DDC00CDE4C3D}" name="Column91"/>
    <tableColumn id="112" xr3:uid="{37ADB537-465F-0443-BD48-F054C90155F9}" name="Column92"/>
    <tableColumn id="113" xr3:uid="{8E24F3F5-7F77-1D49-912A-C30798D4D12F}" name="Column93"/>
    <tableColumn id="114" xr3:uid="{8E060DCC-A0EE-5041-A624-E9A3FD8E220F}" name="Column94"/>
    <tableColumn id="115" xr3:uid="{3D2B8AEA-4577-BF4E-AA9D-8999FDA154F2}" name="Column95"/>
    <tableColumn id="116" xr3:uid="{723AA341-8519-F24B-A059-EA207B5C84FD}" name="Column96"/>
    <tableColumn id="117" xr3:uid="{2BA10D42-D424-DC42-8C01-7171FD395651}" name="Column97"/>
    <tableColumn id="118" xr3:uid="{9F8ED777-9F01-6A44-9817-1E25A3A03625}" name="Column98"/>
    <tableColumn id="119" xr3:uid="{44DB9B5F-44E3-E14C-A9FF-B95FB7415BDC}" name="Column99"/>
    <tableColumn id="120" xr3:uid="{64825559-50D9-7048-A67F-94D9C2173ACB}" name="Column100"/>
    <tableColumn id="121" xr3:uid="{7A4E5805-956D-B246-A270-98F025DFAA89}" name="Column101"/>
    <tableColumn id="122" xr3:uid="{0653489B-4D1A-204D-9878-C06C30A66BCA}" name="Column102"/>
    <tableColumn id="123" xr3:uid="{4E27C5C3-06C9-A341-8C12-97AD33E9FB2A}" name="Column103"/>
    <tableColumn id="124" xr3:uid="{EB899749-6878-E742-94B6-5E5D2B36A88F}" name="Column104"/>
    <tableColumn id="125" xr3:uid="{1BFD65C4-D399-BD4E-BCED-B68FE2302AC5}" name="Column105"/>
    <tableColumn id="126" xr3:uid="{CEA3CE54-144B-1B42-AAFA-3F3780D351D2}" name="Column106"/>
    <tableColumn id="127" xr3:uid="{B2C8B5CC-EA72-1E46-976B-3CDA24D8295E}" name="Column107"/>
    <tableColumn id="128" xr3:uid="{2D0A6F69-4BB5-3C43-BE16-F873A1060D31}" name="Column108"/>
    <tableColumn id="129" xr3:uid="{37787593-6806-C540-A03F-6561BEA8AED4}" name="Column109"/>
    <tableColumn id="130" xr3:uid="{861C4F91-A6E1-A348-A288-BA86235ECFA1}" name="Column110"/>
    <tableColumn id="131" xr3:uid="{32240A54-71E6-5949-8ECD-8207FEFE7F5C}" name="Column111"/>
    <tableColumn id="132" xr3:uid="{8F31A01F-5892-A748-B32C-599ABE62D135}" name="Column112"/>
    <tableColumn id="133" xr3:uid="{46E7BE98-2D16-4D44-B67C-4B08CC7AB5B6}" name="Column113"/>
    <tableColumn id="134" xr3:uid="{C3F8742F-6C76-3A47-B7EF-35B5B918FC11}" name="Column114"/>
    <tableColumn id="135" xr3:uid="{37F5DAE3-9628-7F4E-AC52-5C36A0629F42}" name="Column115"/>
    <tableColumn id="136" xr3:uid="{DBBDF87A-EE8C-CD46-8E98-C7120F0AB2EB}" name="Column116"/>
    <tableColumn id="137" xr3:uid="{175317E3-3875-5A42-A753-BEBB4BFE897F}" name="Column117"/>
    <tableColumn id="138" xr3:uid="{5789AB0B-88A2-8E45-8226-A0AC7738E94E}" name="Column118"/>
    <tableColumn id="139" xr3:uid="{0EB4474F-6542-FF40-906F-8F18125DFD36}" name="Column119"/>
    <tableColumn id="140" xr3:uid="{8C0104E9-EE0F-DC4C-B9EE-B8404A39FC31}" name="Column120"/>
    <tableColumn id="141" xr3:uid="{C355D459-A1AA-E346-A0B2-455C16D318D1}" name="Column121"/>
    <tableColumn id="142" xr3:uid="{6B6C8EBF-5473-6D40-859C-CF03EA175A05}" name="Column122"/>
    <tableColumn id="143" xr3:uid="{4C4C8E78-F02A-0449-B717-398796025A58}" name="Column123"/>
    <tableColumn id="144" xr3:uid="{E75AC214-6B70-4546-A344-52736C958678}" name="Column124"/>
    <tableColumn id="145" xr3:uid="{C744FA95-6980-E04C-96C4-497E95DD39DB}" name="Column125"/>
    <tableColumn id="146" xr3:uid="{48C4219C-20E8-E447-8B4C-07E6E5D05CEA}" name="Column126"/>
    <tableColumn id="147" xr3:uid="{6CB6E41D-B381-D74E-9285-AEEC0BAA856C}" name="Column127"/>
    <tableColumn id="148" xr3:uid="{B98C3BE3-EF14-0449-9932-128479C3EC50}" name="Column128"/>
    <tableColumn id="149" xr3:uid="{FD04244E-6BF5-D646-A4AB-F95192008438}" name="Column129"/>
    <tableColumn id="150" xr3:uid="{68023E21-A661-9B47-95DF-051C1256858A}" name="Column130"/>
    <tableColumn id="151" xr3:uid="{CD14E43C-1BA3-FC44-A27D-ED53524B7704}" name="Column131"/>
    <tableColumn id="152" xr3:uid="{B7FB672B-77CE-DA43-A1F7-DE240162458C}" name="Column132"/>
    <tableColumn id="153" xr3:uid="{83D54358-4111-BC4D-9CEA-1DB9023C38B6}" name="Column133"/>
    <tableColumn id="154" xr3:uid="{A84DBD65-8177-1343-B572-82F887C0EB0A}" name="Column134"/>
    <tableColumn id="155" xr3:uid="{4326A57B-63B3-6540-B244-189AFECAD19F}" name="Column135"/>
    <tableColumn id="156" xr3:uid="{A3EEC93B-C792-1841-A299-DABA94B4D3A6}" name="Column136"/>
    <tableColumn id="157" xr3:uid="{089650A5-EF14-EA4E-892E-1D07B108806E}" name="Column137"/>
    <tableColumn id="158" xr3:uid="{2E6F308C-01EF-0143-B3A9-3884485FBEBC}" name="Column138"/>
    <tableColumn id="159" xr3:uid="{F328E33C-24AA-6745-93DD-495423EC19A5}" name="Column139"/>
    <tableColumn id="160" xr3:uid="{8058F302-EAA8-F340-8882-8296079D95F3}" name="Column140"/>
    <tableColumn id="161" xr3:uid="{087DBD70-EB0D-544D-B423-8E5BC9856F6F}" name="Column141"/>
    <tableColumn id="162" xr3:uid="{947A8CE5-B819-1045-8A0B-57F3F3DA5C16}" name="Column142"/>
    <tableColumn id="163" xr3:uid="{C18CCA91-6F08-6149-8B3D-9A6950EAB00E}" name="Column143"/>
    <tableColumn id="164" xr3:uid="{59828289-6920-2A4B-B914-A74A45C29DBE}" name="Column144"/>
    <tableColumn id="165" xr3:uid="{CF5704AB-F9F7-D842-87E0-D0BA276222FC}" name="Column145"/>
    <tableColumn id="166" xr3:uid="{6D3BA943-875F-A848-BA34-9445F3A1DD55}" name="Column146"/>
    <tableColumn id="167" xr3:uid="{33118BBC-57BE-9742-808B-DEC048A1FF2A}" name="Column147"/>
    <tableColumn id="168" xr3:uid="{382DC643-111E-CF45-8B05-4719A924D27A}" name="Column148"/>
    <tableColumn id="169" xr3:uid="{D5B59007-FF5B-CF4F-B680-BA10C3776E4A}" name="Column149"/>
    <tableColumn id="170" xr3:uid="{96D9EDB0-87C2-1A44-A75D-737345C07BAF}" name="Column150"/>
    <tableColumn id="171" xr3:uid="{5BCDBD72-520F-F942-B586-3EC90802816C}" name="Column151"/>
    <tableColumn id="172" xr3:uid="{A201A534-0BDE-2746-9C5B-66776A3B4F04}" name="Column152"/>
    <tableColumn id="173" xr3:uid="{84745F07-A896-5347-BD56-45C113D17C76}" name="Column153"/>
    <tableColumn id="174" xr3:uid="{3D5C2F11-AF28-5B49-9204-A19E3D32DA54}" name="Column154"/>
    <tableColumn id="175" xr3:uid="{6897BBBC-DCC0-AA43-8C47-9DE896F3E69E}" name="Column155"/>
    <tableColumn id="176" xr3:uid="{0415E783-C63B-124B-9BC2-5EC4537FF374}" name="Column156"/>
    <tableColumn id="177" xr3:uid="{C4F2B41C-CB43-5546-BC3F-DF38AAF7513B}" name="Column157"/>
    <tableColumn id="178" xr3:uid="{438FA5B9-A7F5-9F40-B6FE-50CE1058F6DB}" name="Column158"/>
    <tableColumn id="179" xr3:uid="{3B1967AE-53FB-9B49-8C2A-183D91ED5D1F}" name="Column159"/>
    <tableColumn id="180" xr3:uid="{83A6CE75-CF47-9144-ACEF-BA95EEF9FA81}" name="Column160"/>
    <tableColumn id="181" xr3:uid="{3EBA0B21-BF51-0B41-9036-1D26A6CED6E6}" name="Column161"/>
    <tableColumn id="182" xr3:uid="{AD816694-A48C-BE45-878F-7569863A252D}" name="Column162"/>
    <tableColumn id="183" xr3:uid="{BEB5EA83-E1B4-6A4C-9704-BBD5F6DEF09D}" name="Column163"/>
    <tableColumn id="184" xr3:uid="{2F0485DF-6D01-6144-9A17-6CED4EDB2977}" name="Column164"/>
    <tableColumn id="185" xr3:uid="{31AD72CE-1383-2440-AC46-7C9FBE57AECC}" name="Column165"/>
    <tableColumn id="186" xr3:uid="{D491B4E5-A45E-8C46-A140-8EBC162F54FC}" name="Column166"/>
    <tableColumn id="187" xr3:uid="{978B5B3C-4C11-974A-B6D4-164729AA07D2}" name="Column167"/>
    <tableColumn id="188" xr3:uid="{5BE2C204-2EFA-C748-923A-E95EBDFCBA8A}" name="Column168"/>
    <tableColumn id="189" xr3:uid="{5A50CE27-5275-B94E-8AD0-E2CC7F46D788}" name="Column169"/>
    <tableColumn id="190" xr3:uid="{103DA0A7-AC49-5C4F-8264-19ECCC5F9574}" name="Column170"/>
    <tableColumn id="191" xr3:uid="{4C399D34-A957-1B43-9F1C-86E145EEA4C6}" name="Column171"/>
    <tableColumn id="192" xr3:uid="{665950FD-9384-DD43-A6C8-8CD73248818C}" name="Column172"/>
    <tableColumn id="193" xr3:uid="{4B137C45-8069-C74A-813F-8C2581C2E0FE}" name="Column173"/>
    <tableColumn id="194" xr3:uid="{786236BC-A278-D64D-A2F5-549F51374900}" name="Column174"/>
    <tableColumn id="195" xr3:uid="{2128CE6B-0286-5A40-9127-060F08CBD231}" name="Column175"/>
    <tableColumn id="196" xr3:uid="{E16E151C-A385-E744-AA4E-81FCC33FA139}" name="Column176"/>
    <tableColumn id="197" xr3:uid="{825BD2D3-F40A-9446-923F-BD6BDCB35730}" name="Column177"/>
    <tableColumn id="198" xr3:uid="{13E16ED2-56F3-E743-A778-C7B85567CCD4}" name="Column178"/>
    <tableColumn id="199" xr3:uid="{6333C864-63CF-0E42-971D-8358F38471A9}" name="Column179"/>
    <tableColumn id="200" xr3:uid="{62144B72-9F20-1140-A546-2A2520745636}" name="Column180"/>
    <tableColumn id="201" xr3:uid="{5A369013-E334-7944-9395-7DB4ACCACD52}" name="Column181"/>
    <tableColumn id="202" xr3:uid="{12EB0307-BEC9-9349-A14B-4C8447D99829}" name="Column182"/>
    <tableColumn id="203" xr3:uid="{F3E85F63-8DC6-1149-9220-B01C6D427A5E}" name="Column183"/>
    <tableColumn id="204" xr3:uid="{35361BE3-30E2-DA4E-B205-CF11C696FF4C}" name="Column184"/>
    <tableColumn id="205" xr3:uid="{97A1E190-C89C-954C-9EA5-A1AB17532861}" name="Column185"/>
    <tableColumn id="206" xr3:uid="{16854501-80A4-1E49-A89B-B4D8C375161A}" name="Column186"/>
    <tableColumn id="207" xr3:uid="{122E8C52-FE28-4041-BA8B-FD9E45479E5B}" name="Column187"/>
    <tableColumn id="208" xr3:uid="{E58A9ED1-0366-2444-B9D6-A306EA8F30A2}" name="Column188"/>
    <tableColumn id="209" xr3:uid="{40A207AD-EC74-8544-873B-033E1E4632D5}" name="Column189"/>
    <tableColumn id="210" xr3:uid="{9AA4641A-C91E-2E45-AD6E-86E0461A74B1}" name="Column190"/>
    <tableColumn id="211" xr3:uid="{7C347CC1-9B02-A640-A391-D61487467598}" name="Column191"/>
    <tableColumn id="212" xr3:uid="{C8672AE0-B866-4D46-B01B-CCAE6E68DC71}" name="Column192"/>
    <tableColumn id="213" xr3:uid="{BD2A95BF-02A7-3744-A0BC-05B1BBF7FE59}" name="Column193"/>
    <tableColumn id="214" xr3:uid="{5C8F6F52-7F6A-D14D-B520-E56528CD91C1}" name="Column194"/>
    <tableColumn id="215" xr3:uid="{4DEC2C1F-3F8A-3843-8011-7DF09136FC2D}" name="Column195"/>
    <tableColumn id="216" xr3:uid="{7E7D99DE-CF82-1047-A0A8-7A1224B4233C}" name="Column196"/>
    <tableColumn id="217" xr3:uid="{4AE79029-7859-5142-A7CC-9EEAB751BA97}" name="Column197"/>
    <tableColumn id="218" xr3:uid="{C426AE86-B0DD-B949-ABBD-D13FEE00BD74}" name="Column198"/>
    <tableColumn id="219" xr3:uid="{179526E4-C4FE-F84F-B227-7169B353D611}" name="Column199"/>
    <tableColumn id="220" xr3:uid="{208C0719-150D-1542-A2DD-EB2B525BD9D2}" name="Column200"/>
    <tableColumn id="221" xr3:uid="{AD652A44-0795-0646-A07C-68DB28D4FA81}" name="Column201"/>
    <tableColumn id="222" xr3:uid="{8F59723C-A85E-C44D-990E-B03C22D50F78}" name="Column202"/>
    <tableColumn id="223" xr3:uid="{43512622-2330-1148-877E-2F4CE21C70D0}" name="Column203"/>
    <tableColumn id="224" xr3:uid="{A403DF52-38E5-8C47-8C26-64480EE0D462}" name="Column204"/>
    <tableColumn id="225" xr3:uid="{3BF96CFA-13AD-0E41-8262-B16CA29B2707}" name="Column205"/>
    <tableColumn id="226" xr3:uid="{033D6F0C-3411-8B4E-85CD-EC66467BAB87}" name="Column206"/>
    <tableColumn id="227" xr3:uid="{2BACA84C-E29E-2145-9322-D6727A87FC16}" name="Column207"/>
    <tableColumn id="228" xr3:uid="{435B3B98-7F65-4D4C-BE19-47CB7D0AFFF1}" name="Column208"/>
    <tableColumn id="229" xr3:uid="{74B1B2F6-02DB-984E-B3C8-8D736B288515}" name="Column209"/>
    <tableColumn id="230" xr3:uid="{5F4D4511-641C-9C4C-B869-C33D02F5BF7F}" name="Column210"/>
    <tableColumn id="231" xr3:uid="{4C3F0B82-205F-EA44-8526-F7CECBD374D6}" name="Column211"/>
    <tableColumn id="232" xr3:uid="{781B7386-64E4-5A40-94E9-F233ECC74311}" name="Column212"/>
    <tableColumn id="233" xr3:uid="{C59378D6-0234-6A40-BF7F-AE822AC9D356}" name="Column213"/>
    <tableColumn id="234" xr3:uid="{4A23519D-7B91-2647-BFF8-642E3AA97D84}" name="Column214"/>
    <tableColumn id="235" xr3:uid="{1F21EC51-29E0-2C46-A76E-0926883CCDF2}" name="Column215"/>
    <tableColumn id="236" xr3:uid="{E711766F-E52C-6247-AE8B-642F9062C76F}" name="Column216"/>
    <tableColumn id="237" xr3:uid="{B7201429-FCD7-F943-8641-54922C21054F}" name="Column217"/>
    <tableColumn id="238" xr3:uid="{435403AD-CB66-B640-847D-D7DC5B09377C}" name="Column218"/>
    <tableColumn id="239" xr3:uid="{082F0656-EA2D-A54B-B18E-FB6251D07969}" name="Column219"/>
    <tableColumn id="240" xr3:uid="{A063B4C1-E10E-544F-9D21-5BD9FE209B70}" name="Column220"/>
    <tableColumn id="241" xr3:uid="{AF95D7CC-66DE-1545-B8F0-A4F7063671C6}" name="Column221"/>
    <tableColumn id="242" xr3:uid="{EA37BAAB-C51E-BD44-AD9D-BE1A6F353739}" name="Column222"/>
    <tableColumn id="243" xr3:uid="{9E0BA68A-001B-2C4B-8DC2-AF4D74C6818D}" name="Column223"/>
    <tableColumn id="244" xr3:uid="{587E9155-AA9B-3547-ACFA-8A061C11C340}" name="Column224"/>
    <tableColumn id="245" xr3:uid="{B2E3A53C-3E23-0242-841E-7C11132E271F}" name="Column225"/>
    <tableColumn id="246" xr3:uid="{3D609801-39F0-3E4C-9E50-B9515C056B13}" name="Column226"/>
    <tableColumn id="247" xr3:uid="{24855E52-5E0D-044D-B6F5-28827DE0A176}" name="Column227"/>
    <tableColumn id="248" xr3:uid="{B9726916-A1C5-444B-A5CD-DFACA752E123}" name="Column228"/>
    <tableColumn id="249" xr3:uid="{CF4C9844-DE3C-CA47-B8AF-891DF7E5B1CD}" name="Column229"/>
    <tableColumn id="250" xr3:uid="{49588B10-EA02-4141-BF28-831F57CC4D12}" name="Column230"/>
    <tableColumn id="251" xr3:uid="{12ED7FEC-648C-4243-879A-11BF5C1A21BC}" name="Column231"/>
    <tableColumn id="252" xr3:uid="{F6C83106-7A66-3C49-B40C-0A7296FEA4E1}" name="Column232"/>
    <tableColumn id="253" xr3:uid="{16C3C023-9776-EF49-A329-013CB097FA3A}" name="Column233"/>
    <tableColumn id="254" xr3:uid="{DC5DD01D-D116-E346-BB2A-190581CD4734}" name="Column234"/>
    <tableColumn id="255" xr3:uid="{011AC7CC-5DE9-0745-8EF8-2126585F165D}" name="Column235"/>
    <tableColumn id="256" xr3:uid="{A1A42916-64AB-7B4F-8669-9EF63AB98057}" name="Column236"/>
    <tableColumn id="257" xr3:uid="{8A80E780-DB85-714F-92CD-6A68E8BD8969}" name="Column237"/>
    <tableColumn id="258" xr3:uid="{9025B9AE-8D9D-5E4D-AE9E-E648DBB1106C}" name="Column238"/>
    <tableColumn id="259" xr3:uid="{8D8FBC75-9642-FC4C-B344-1E460C25B8E8}" name="Column239"/>
    <tableColumn id="260" xr3:uid="{C78BBC09-9D31-B946-AC84-B07429F57784}" name="Column240"/>
    <tableColumn id="261" xr3:uid="{009FEF65-664D-BA43-92AE-E91A63177F00}" name="Column241"/>
    <tableColumn id="262" xr3:uid="{C39635A6-0A5A-EB41-A51A-4191DBCA00FE}" name="Column242"/>
    <tableColumn id="263" xr3:uid="{791BE6D8-C7DE-B345-83DB-520213CC2BEF}" name="Column243"/>
    <tableColumn id="264" xr3:uid="{391534C9-59AB-D246-A8A6-07950F8D6206}" name="Column244"/>
    <tableColumn id="265" xr3:uid="{8D999504-AFF4-7142-911E-3875C3C9B94B}" name="Column245"/>
    <tableColumn id="266" xr3:uid="{0C50303F-75A8-9C44-8825-00A6E7DEDAD1}" name="Column246"/>
    <tableColumn id="267" xr3:uid="{ADED5EF4-EA8C-6F44-98A0-F31090DD5AAA}" name="Column247"/>
    <tableColumn id="268" xr3:uid="{C672284E-5D25-FE44-B521-D64D333FA36E}" name="Column248"/>
    <tableColumn id="269" xr3:uid="{8404A651-97AF-A143-B99B-7BA2DCE7F3A2}" name="Column249"/>
    <tableColumn id="270" xr3:uid="{38B4545A-268A-6C4D-A64E-B6E50212ED6D}" name="Column250"/>
    <tableColumn id="271" xr3:uid="{480D0570-A955-5144-AB7C-04CAF3D24579}" name="Column251"/>
    <tableColumn id="272" xr3:uid="{2C458A57-8813-4546-A08E-4515C8A203C8}" name="Column252"/>
    <tableColumn id="273" xr3:uid="{679AB1FB-3379-724E-9B8D-1CFA3716E4BC}" name="Column253"/>
    <tableColumn id="274" xr3:uid="{2D14EFAF-8D43-144E-AED8-B1D8F71BD2F4}" name="Column254"/>
    <tableColumn id="275" xr3:uid="{D62837FA-A57E-2749-BDA2-5E43CB25F533}" name="Column255"/>
    <tableColumn id="276" xr3:uid="{0DCA8AA3-E8DF-3841-AA45-EDF35858F6FA}" name="Column256"/>
    <tableColumn id="277" xr3:uid="{4475F138-C702-7D47-88F0-52FF12395508}" name="Column257"/>
    <tableColumn id="278" xr3:uid="{230D535D-A404-5242-97FF-E7C338475285}" name="Column258"/>
    <tableColumn id="279" xr3:uid="{C1BD849C-F7A7-A044-A0C1-D3C20989F505}" name="Column259"/>
    <tableColumn id="280" xr3:uid="{163AB0B1-916D-2F4F-BC94-7A6586261541}" name="Column260"/>
    <tableColumn id="281" xr3:uid="{18062350-85A9-7B4F-8780-7B0B8BFFE4D8}" name="Column261"/>
    <tableColumn id="282" xr3:uid="{5BED9CB3-C6FC-3D4D-A819-B8AF00CB7EBD}" name="Column262"/>
    <tableColumn id="283" xr3:uid="{1792B4EC-A645-2341-A745-D45014398147}" name="Column263"/>
    <tableColumn id="284" xr3:uid="{B505071B-0568-724F-B581-D0744E264A64}" name="Column264"/>
    <tableColumn id="285" xr3:uid="{3845377A-0283-704C-8DFF-45DD50F5682D}" name="Column265"/>
    <tableColumn id="286" xr3:uid="{E4DA9250-7F17-8548-AC7A-8125B4436428}" name="Column266"/>
    <tableColumn id="287" xr3:uid="{2DED8262-A378-CD46-AD8A-F7CD49BEEFB9}" name="Column267"/>
    <tableColumn id="288" xr3:uid="{E7AFA31E-A57D-134F-9DC5-A930132647E7}" name="Column268"/>
    <tableColumn id="289" xr3:uid="{B36DE44B-4444-0D48-9357-0A876A24E700}" name="Column269"/>
    <tableColumn id="290" xr3:uid="{0AAB2A51-605B-4640-AC18-4C45C080A5AA}" name="Column270"/>
    <tableColumn id="291" xr3:uid="{6B6AF5C0-4102-CD46-BE97-67166D0840B2}" name="Column271"/>
    <tableColumn id="292" xr3:uid="{12F39E22-9710-034D-8269-46CF1AA7622C}" name="Column272"/>
    <tableColumn id="293" xr3:uid="{CFA9EE09-5016-7347-9058-A605395741AA}" name="Column273"/>
    <tableColumn id="294" xr3:uid="{1B4CEAD4-4331-4541-94CC-DECD87570EDF}" name="Column274"/>
    <tableColumn id="295" xr3:uid="{F6765AB3-B837-A341-A693-0C4DDD3EE1A5}" name="Column275"/>
    <tableColumn id="296" xr3:uid="{A5F18D85-0575-B540-AA8F-9AD1FFA4FF3F}" name="Column276"/>
    <tableColumn id="297" xr3:uid="{3E23288D-DD09-F64D-87A0-B610CE5A293F}" name="Column277"/>
    <tableColumn id="298" xr3:uid="{9C78356F-394A-AB48-9455-7F90A9358992}" name="Column278"/>
    <tableColumn id="299" xr3:uid="{7A48CEE2-9441-C549-9C3D-FD9C3C808086}" name="Column279"/>
    <tableColumn id="300" xr3:uid="{F37211CC-8AD2-624E-AC9F-A12DFB4311A7}" name="Column280"/>
    <tableColumn id="301" xr3:uid="{8F1BFC58-4943-174D-A044-A23022E32CCE}" name="Column281"/>
    <tableColumn id="302" xr3:uid="{041AA360-2ED8-8D48-AE7F-6158CA08572B}" name="Column282"/>
    <tableColumn id="303" xr3:uid="{B561B7BE-B867-BA4F-8D13-BBF44F6E41E0}" name="Column283"/>
    <tableColumn id="304" xr3:uid="{25C1154E-A4A3-FB44-ADF8-AAB31258C4A3}" name="Column284"/>
    <tableColumn id="305" xr3:uid="{033CA7FD-FF8E-374C-99DC-69EE57F957EF}" name="Column285"/>
    <tableColumn id="306" xr3:uid="{11BED8F5-98AD-9346-97A5-576FBC440F36}" name="Column286"/>
    <tableColumn id="307" xr3:uid="{0166C21C-5849-D142-8A8E-48FAE617B963}" name="Column287"/>
    <tableColumn id="308" xr3:uid="{20876AE3-2C2C-C44A-A627-B84302902BF0}" name="Column288"/>
    <tableColumn id="309" xr3:uid="{D0857095-22B7-BC42-8CC4-34EE2F6F00AF}" name="Column289"/>
    <tableColumn id="310" xr3:uid="{DC821052-E618-434D-9384-E06B487B562F}" name="Column290"/>
    <tableColumn id="311" xr3:uid="{F2C4B10E-95B1-314D-9575-E21E382522DD}" name="Column291"/>
    <tableColumn id="312" xr3:uid="{79E0DD66-337A-5F4C-BBEE-044FAAD64762}" name="Column292"/>
    <tableColumn id="313" xr3:uid="{B46CFEBC-BD56-2341-8B64-3CEF22FE7C04}" name="Column293"/>
    <tableColumn id="314" xr3:uid="{BF959942-FC2E-F344-B3E3-47DF01FCEEDB}" name="Column294"/>
    <tableColumn id="315" xr3:uid="{F920D054-B53E-3D47-968B-5679DCD19753}" name="Column295"/>
    <tableColumn id="316" xr3:uid="{59C54A60-B275-1A40-B67E-F73F018688A8}" name="Column296"/>
    <tableColumn id="317" xr3:uid="{37089580-72D9-2C45-BE1C-CEBFB07345FB}" name="Column297"/>
    <tableColumn id="318" xr3:uid="{0CB14EA4-004B-AC47-B866-7120DC48C6FA}" name="Column298"/>
    <tableColumn id="319" xr3:uid="{1E0B9ADD-70E9-C948-80DE-C25DF4F4C41B}" name="Column299"/>
    <tableColumn id="320" xr3:uid="{FDCAD890-9EAE-1346-9B0C-A7D0FF4EB583}" name="Column300"/>
    <tableColumn id="321" xr3:uid="{99C13110-9308-5D49-9E54-AC32048F5326}" name="Column301"/>
    <tableColumn id="322" xr3:uid="{BB27DEBE-ECAE-454D-BE72-41B7F4721B47}" name="Column302"/>
    <tableColumn id="323" xr3:uid="{3E890BB3-F719-694C-B2EE-3D88F8D12B75}" name="Column303"/>
    <tableColumn id="324" xr3:uid="{FDC37591-27B0-D844-80E8-8D5081CCE922}" name="Column304"/>
    <tableColumn id="325" xr3:uid="{EB248074-5682-0945-9CA2-97F09A6B2C71}" name="Column305"/>
    <tableColumn id="326" xr3:uid="{624D8C9F-5A9C-CA46-AAEE-75680008BB84}" name="Column306"/>
    <tableColumn id="327" xr3:uid="{1C19B03A-0B23-EE49-9270-655225D91CA0}" name="Column307"/>
    <tableColumn id="328" xr3:uid="{86695CEA-77CF-B34D-9266-917A1D422818}" name="Column308"/>
    <tableColumn id="329" xr3:uid="{5AA0487C-82FF-394F-8D09-F42D34AA4B9B}" name="Column309"/>
    <tableColumn id="330" xr3:uid="{C5FB6FDB-E80D-B846-86E9-F5C2BCCF88E7}" name="Column310"/>
    <tableColumn id="331" xr3:uid="{55212EC3-7B7F-1243-BA63-B58792965843}" name="Column311"/>
    <tableColumn id="332" xr3:uid="{4C0CD3CF-941D-7B44-9E4E-30D143F54585}" name="Column312"/>
    <tableColumn id="333" xr3:uid="{CB58D671-D86E-7141-9265-8728DE14BC8C}" name="Column313"/>
    <tableColumn id="334" xr3:uid="{5913B8AC-F99D-5B40-855B-DC81D89C6332}" name="Column314"/>
    <tableColumn id="335" xr3:uid="{15F8ABB3-0580-D347-A893-1E63504B7345}" name="Column315"/>
    <tableColumn id="336" xr3:uid="{4598150E-D321-0149-BC38-162A45D4397A}" name="Column316"/>
    <tableColumn id="337" xr3:uid="{1DC79F70-68BE-6240-A479-49F8F60A30C3}" name="Column317"/>
    <tableColumn id="338" xr3:uid="{BE7889CC-F22A-BB40-B841-74491E7FF07B}" name="Column318"/>
    <tableColumn id="339" xr3:uid="{8E8673EE-0C94-8F4F-9384-E7B53FF77E77}" name="Column319"/>
    <tableColumn id="340" xr3:uid="{92EEB767-01BA-8148-861E-493FD8D78985}" name="Column320"/>
    <tableColumn id="341" xr3:uid="{08DCEDE1-F1CF-D543-8EC2-8C41CC29D60C}" name="Column321"/>
    <tableColumn id="342" xr3:uid="{86A0565F-A9BC-1F4A-95C4-10A18C8D3B5B}" name="Column322"/>
    <tableColumn id="343" xr3:uid="{1AECB5C4-3AD1-5D40-8005-4166C0052424}" name="Column323"/>
    <tableColumn id="344" xr3:uid="{E4CCAD41-AB01-7D47-8AC4-1E989FB65D34}" name="Column324"/>
    <tableColumn id="345" xr3:uid="{42EC7FE3-DC80-614B-B913-81B4D3D05275}" name="Column325"/>
    <tableColumn id="346" xr3:uid="{4F89C0D1-7CA9-0240-BA53-62EBC85F47DA}" name="Column326"/>
    <tableColumn id="347" xr3:uid="{CFA73474-1147-3146-AC90-EDBCFB4704DF}" name="Column327"/>
    <tableColumn id="348" xr3:uid="{F94D48AC-9043-5549-B8DB-9848330F837F}" name="Column328"/>
    <tableColumn id="349" xr3:uid="{8DCD7B99-38CF-464B-9774-60570641BDF5}" name="Column329"/>
    <tableColumn id="350" xr3:uid="{B001308F-DB6E-9643-8259-9A7187C30FE3}" name="Column330"/>
    <tableColumn id="351" xr3:uid="{6B77ACDF-6216-4240-BC9B-6EF6F9EFD924}" name="Column331"/>
    <tableColumn id="352" xr3:uid="{85B281EF-B061-D94D-85A7-B8E29BCE42A0}" name="Column332"/>
    <tableColumn id="353" xr3:uid="{6F4FD593-2EAC-E648-B7C8-3195D04A02D9}" name="Column333"/>
    <tableColumn id="354" xr3:uid="{4CEC1FD0-0D68-8E48-94A8-4AB2F415F076}" name="Column334"/>
    <tableColumn id="355" xr3:uid="{DE2DB972-0A72-834B-9DEA-0DF1F5A1A4C8}" name="Column335"/>
    <tableColumn id="356" xr3:uid="{2DA39159-BF69-EE42-B367-7DEC06680519}" name="Column336"/>
    <tableColumn id="357" xr3:uid="{CAF0A77B-9BBF-A446-9BA2-2E879F29757C}" name="Column337"/>
    <tableColumn id="358" xr3:uid="{0EFAC342-9590-9749-A9E8-A14C03F5F76F}" name="Column338"/>
    <tableColumn id="359" xr3:uid="{47870D8C-C4C2-5642-A9CB-4566999DCBE1}" name="Column339"/>
    <tableColumn id="360" xr3:uid="{AD7AA2DD-371A-AC43-B9B3-BFB9D8E3F62C}" name="Column340"/>
    <tableColumn id="361" xr3:uid="{EF50A0BB-5375-754C-98C8-8741FE67C67F}" name="Column341"/>
    <tableColumn id="362" xr3:uid="{81BC95F3-BC58-FC4B-88A4-DE8B9F9FEEE4}" name="Column342"/>
    <tableColumn id="363" xr3:uid="{DF139491-7D6B-8842-A359-1F308B7A5943}" name="Column343"/>
    <tableColumn id="364" xr3:uid="{68DB1C85-8A26-9C44-AFD4-8C7FE4D7517E}" name="Column344"/>
    <tableColumn id="365" xr3:uid="{88405889-8D50-1B47-A970-F22F1D257FD8}" name="Column345"/>
    <tableColumn id="366" xr3:uid="{445C429A-98A1-BF4A-AC30-5CD69D231D3C}" name="Column346"/>
    <tableColumn id="367" xr3:uid="{252BBDCD-E5E0-9C42-99A9-966975D41E96}" name="Column347"/>
    <tableColumn id="368" xr3:uid="{A12FFE0C-7428-B24E-B1C7-BE21748A0BF7}" name="Column348"/>
    <tableColumn id="369" xr3:uid="{93077A30-B3F1-4849-8475-A1B660BECD57}" name="Column349"/>
    <tableColumn id="370" xr3:uid="{173714B3-8023-AF46-8361-D6A40DB6062E}" name="Column350"/>
    <tableColumn id="371" xr3:uid="{438C4E27-43E8-7B44-9525-DD2FA55BD8B2}" name="Column351"/>
    <tableColumn id="372" xr3:uid="{59AD26AD-4F45-E640-B824-9A24DBA5FAB4}" name="Column352"/>
    <tableColumn id="373" xr3:uid="{63FE153E-0B25-184C-8DE0-C4F24AF71180}" name="Column353"/>
    <tableColumn id="374" xr3:uid="{ADEA0223-73B8-BB4D-A2C1-286113A30F10}" name="Column354"/>
    <tableColumn id="375" xr3:uid="{AC51CF22-23AE-C546-838E-39790C0A1BE3}" name="Column355"/>
    <tableColumn id="376" xr3:uid="{9BC03402-A926-404E-91CE-F5FDB9DC5571}" name="Column356"/>
    <tableColumn id="377" xr3:uid="{1F34F333-31A2-8E48-8E44-4792331906F4}" name="Column357"/>
    <tableColumn id="378" xr3:uid="{7764D24F-30F4-A44E-9C1E-C69007C639CB}" name="Column358"/>
    <tableColumn id="379" xr3:uid="{47F7862C-933B-8645-A9DD-A35D051E63B4}" name="Column359"/>
    <tableColumn id="380" xr3:uid="{ACFF11EC-B7B8-DA4C-BB4A-C2A874925160}" name="Column360"/>
    <tableColumn id="381" xr3:uid="{37148C00-2222-344D-9CE9-0F6A326BEBF9}" name="Column361"/>
    <tableColumn id="382" xr3:uid="{F2D7557A-B6E8-B241-862F-EB31CA9DAD6C}" name="Column362"/>
    <tableColumn id="383" xr3:uid="{6D6A7B10-C066-6640-A5DD-9A7095C82C71}" name="Column363"/>
    <tableColumn id="384" xr3:uid="{52F3FDCA-8B6D-7F43-903F-5E2B8E3DE54D}" name="Column364"/>
    <tableColumn id="385" xr3:uid="{7E08AAD1-75B5-9B42-A553-54E80612A02E}" name="Column365"/>
    <tableColumn id="386" xr3:uid="{DEFD712C-F4B1-F047-8C01-EA62FE5F8B72}" name="Column366"/>
    <tableColumn id="387" xr3:uid="{6503E978-40F7-3B4B-9FE3-90EEA52C0887}" name="Column367"/>
    <tableColumn id="388" xr3:uid="{5170A946-9AC7-2A48-85EE-7D0162E7DB49}" name="Column368"/>
    <tableColumn id="389" xr3:uid="{EA91BDA3-1605-4648-9F7B-01BCA836DDF4}" name="Column369"/>
    <tableColumn id="390" xr3:uid="{1FD750A5-3A91-0345-A42A-5DF2477E7E3B}" name="Column370"/>
    <tableColumn id="391" xr3:uid="{4AAD308E-13E5-6549-8CF7-F0757A2A6E93}" name="Column371"/>
    <tableColumn id="392" xr3:uid="{04A20CBB-3617-C146-A923-3C973989C1C2}" name="Column372"/>
    <tableColumn id="393" xr3:uid="{1C09C17A-F82C-6A47-B35E-B59FAD953649}" name="Column373"/>
    <tableColumn id="394" xr3:uid="{D01A8142-1E21-9147-A925-C2B7A66A54ED}" name="Column374"/>
    <tableColumn id="395" xr3:uid="{85F7A061-19D4-D540-83E8-C0826FC6FEAE}" name="Column375"/>
    <tableColumn id="396" xr3:uid="{0D1A0D75-DAFB-6347-9CC1-A3A18E583888}" name="Column376"/>
    <tableColumn id="397" xr3:uid="{A9102FFF-1C56-7242-84DE-6BB285DBBCA9}" name="Column377"/>
    <tableColumn id="398" xr3:uid="{D672EB00-4077-3943-B0D3-B0972D0E4320}" name="Column378"/>
    <tableColumn id="399" xr3:uid="{B4A8038A-032A-4A4F-AEB7-F4BEA6B2FB06}" name="Column379"/>
    <tableColumn id="400" xr3:uid="{1D6993A2-0D6A-944A-8DCB-D14750444DA1}" name="Column380"/>
    <tableColumn id="401" xr3:uid="{494BFD9D-BFF7-4043-B92E-581868E5D3A2}" name="Column381"/>
    <tableColumn id="402" xr3:uid="{0F03C918-EC5A-BB4C-980A-99AFFDE6ED67}" name="Column382"/>
    <tableColumn id="403" xr3:uid="{3E174665-5111-2042-93D7-46513A66DBCC}" name="Column383"/>
    <tableColumn id="404" xr3:uid="{9C01DEEE-C92F-9C4A-837E-6405A0102542}" name="Column384"/>
    <tableColumn id="405" xr3:uid="{D3C2DBC5-2E68-7340-A31A-F8408A929C0A}" name="Column385"/>
    <tableColumn id="406" xr3:uid="{92F0ACE3-BF3E-394F-ADE8-B572D8A9A0FC}" name="Column386"/>
    <tableColumn id="407" xr3:uid="{2150D542-BCD6-0B4B-B0E6-2E0B338591FC}" name="Column387"/>
    <tableColumn id="408" xr3:uid="{4D14D76A-38B3-6448-B3DB-EEBB3E5CE3CD}" name="Column388"/>
    <tableColumn id="409" xr3:uid="{4ADDD4C7-6657-1249-AA93-25AF52D8E542}" name="Column389"/>
    <tableColumn id="410" xr3:uid="{C542AF96-5824-F344-A80E-1E7C7A2202E0}" name="Column390"/>
    <tableColumn id="411" xr3:uid="{E2CE2444-69A4-A44B-B555-9B0F989C74F0}" name="Column391"/>
    <tableColumn id="412" xr3:uid="{43B0803B-FF3D-254D-A518-7951002FFA57}" name="Column392"/>
    <tableColumn id="413" xr3:uid="{9575B361-A961-9A42-A9F7-8C9E0891BD04}" name="Column393"/>
    <tableColumn id="414" xr3:uid="{1ADB1043-9E8D-AA4C-9A3D-9E2E51CF1C1A}" name="Column394"/>
    <tableColumn id="415" xr3:uid="{7101AAD3-C8B6-3B4F-977E-6E3F36A5FAE1}" name="Column395"/>
    <tableColumn id="416" xr3:uid="{B18D29FC-14D6-8846-AA1B-B41A67DF8718}" name="Column396"/>
    <tableColumn id="417" xr3:uid="{EC01310B-A00C-6149-B75C-3848A63ECA08}" name="Column397"/>
    <tableColumn id="418" xr3:uid="{019849E8-5380-DB4A-AB49-BE1D5BACAE09}" name="Column398"/>
    <tableColumn id="419" xr3:uid="{D88D1574-92AB-6746-8B85-FBF0333AE109}" name="Column399"/>
    <tableColumn id="420" xr3:uid="{0A0B7628-9D36-C545-8072-6CC38AB2E401}" name="Column400"/>
    <tableColumn id="421" xr3:uid="{BD4D05BA-8C3E-5340-B432-9A8CA5B91FA4}" name="Column401"/>
    <tableColumn id="422" xr3:uid="{3B67FE0E-CA81-9E42-A3EE-90F427F0DBC8}" name="Column402"/>
    <tableColumn id="423" xr3:uid="{7A1A5272-29E5-9B46-A280-84B06848B973}" name="Column403"/>
    <tableColumn id="424" xr3:uid="{3D57CB4D-2663-7740-A410-C63A2D52BC11}" name="Column404"/>
    <tableColumn id="425" xr3:uid="{D0EBB86E-97ED-5842-8EAE-C23C33CC9DFB}" name="Column405"/>
    <tableColumn id="426" xr3:uid="{97DB46B3-1D9C-4444-9A61-2E5F5644DD18}" name="Column406"/>
    <tableColumn id="427" xr3:uid="{5C679BDD-4642-CC48-B562-E5EB637C29AE}" name="Column407"/>
    <tableColumn id="428" xr3:uid="{E822B196-F0A3-B34D-8507-312698A531D8}" name="Column408"/>
    <tableColumn id="429" xr3:uid="{85471741-1766-024B-A53A-384296914D3B}" name="Column409"/>
    <tableColumn id="430" xr3:uid="{3657440E-F2E9-7D4D-AF02-BD018AFDDC07}" name="Column410"/>
    <tableColumn id="431" xr3:uid="{6EC0BF75-3713-B44B-BFAF-8E4D6452FF44}" name="Column411"/>
    <tableColumn id="432" xr3:uid="{613AE8E6-B03C-4B47-BF7B-1CE56847DEA4}" name="Column412"/>
    <tableColumn id="433" xr3:uid="{16CA3250-7236-8F46-B805-8F6861CC8557}" name="Column413"/>
    <tableColumn id="434" xr3:uid="{3B53BCF7-9C7A-E84D-85D1-0AA14EC477B5}" name="Column414"/>
    <tableColumn id="435" xr3:uid="{E19F7F05-90F7-AA44-94CA-99E83717EB67}" name="Column415"/>
    <tableColumn id="436" xr3:uid="{FDA93C27-2E5E-3A4F-82FA-6758B3D64F13}" name="Column416"/>
    <tableColumn id="437" xr3:uid="{E1011C33-C4BD-CD48-B5E4-8055B345B9DB}" name="Column417"/>
    <tableColumn id="438" xr3:uid="{DBB479D2-4667-9A46-96C2-2DE460E2A053}" name="Column418"/>
    <tableColumn id="439" xr3:uid="{D8DBE4FD-E6C7-8B4E-8C78-1686E92EFA62}" name="Column419"/>
    <tableColumn id="440" xr3:uid="{525A87BD-05C9-E74F-A448-211AB46D2BEB}" name="Column420"/>
    <tableColumn id="441" xr3:uid="{35EF0B64-CBF2-A44B-ADDF-9922721D4145}" name="Column421"/>
    <tableColumn id="442" xr3:uid="{0E7B8584-5EE5-5C4E-AC41-18AA627E1AB9}" name="Column422"/>
    <tableColumn id="443" xr3:uid="{67589A48-059E-034D-9BD5-E84A70EA22B9}" name="Column423"/>
    <tableColumn id="444" xr3:uid="{9C7B74BA-4257-8B4F-B079-265751B78D7A}" name="Column424"/>
    <tableColumn id="445" xr3:uid="{57CA9D91-1BB0-E245-B09D-858A9F28CC63}" name="Column425"/>
    <tableColumn id="446" xr3:uid="{2543FE8B-0DF2-5441-8C8F-3E559981DE2A}" name="Column426"/>
    <tableColumn id="447" xr3:uid="{55C631F3-6AD2-8844-9305-EF4F08ED8F48}" name="Column427"/>
    <tableColumn id="448" xr3:uid="{C60D205A-4562-FD47-9B54-1C9FC19EC772}" name="Column428"/>
    <tableColumn id="449" xr3:uid="{55D77F6A-2739-5340-9421-078FF1C6E9B4}" name="Column429"/>
    <tableColumn id="450" xr3:uid="{20EE54A5-F68C-C843-91F9-5A45B16489AE}" name="Column430"/>
    <tableColumn id="451" xr3:uid="{3BA2A58B-E168-B14D-A72B-079D86CC4563}" name="Column431"/>
    <tableColumn id="452" xr3:uid="{67F8F653-C78E-5D4A-9964-D58B94C01A2D}" name="Column432"/>
    <tableColumn id="453" xr3:uid="{B33EDB13-D0AA-9F46-90E9-CEF48F7C01AE}" name="Column433"/>
    <tableColumn id="454" xr3:uid="{ABEEAEB6-2CF9-C841-8DBE-1F9700AD45F7}" name="Column434"/>
    <tableColumn id="455" xr3:uid="{BA745A97-B3B3-CC44-9D83-21F1FC4ACC4F}" name="Column435"/>
    <tableColumn id="456" xr3:uid="{4769537C-3738-6B48-87E1-52F4F8005F7B}" name="Column436"/>
    <tableColumn id="457" xr3:uid="{DC80B26B-F90C-5547-9304-AC7D50AD60A8}" name="Column437"/>
    <tableColumn id="458" xr3:uid="{2A1FF7E9-1480-F740-966B-274D881A18E6}" name="Column438"/>
    <tableColumn id="459" xr3:uid="{85713FA6-68FE-8D44-A9D8-F1D2242672A5}" name="Column439"/>
    <tableColumn id="460" xr3:uid="{51537728-DEFF-4444-93CB-EB1E716A968C}" name="Column440"/>
    <tableColumn id="461" xr3:uid="{B36EC3C9-F821-BF44-AD2A-DEDD1C6761AD}" name="Column441"/>
    <tableColumn id="462" xr3:uid="{09DE6B73-44EE-114B-835E-825A9AD79135}" name="Column442"/>
    <tableColumn id="463" xr3:uid="{42269954-6738-3E41-B194-8A45A2B9D26E}" name="Column443"/>
    <tableColumn id="464" xr3:uid="{67B20B64-CCE3-1D4F-859C-30B4CC19124F}" name="Column444"/>
    <tableColumn id="465" xr3:uid="{1D9997B5-6B04-734B-AB67-B793A59BD4D1}" name="Column445"/>
    <tableColumn id="466" xr3:uid="{2DB72EDB-C646-8745-9D87-4A2AF648CE09}" name="Column446"/>
    <tableColumn id="467" xr3:uid="{FABA89C6-4CD1-B14F-A89E-E104D618281C}" name="Column447"/>
    <tableColumn id="468" xr3:uid="{7D7C41DB-22DF-5F4E-9FB7-EF7320272647}" name="Column448"/>
    <tableColumn id="469" xr3:uid="{E00F34B4-15CD-9947-89D1-2545259E1C5B}" name="Column449"/>
    <tableColumn id="470" xr3:uid="{AF7662B7-2537-2E4D-9940-01CF472C1D6A}" name="Column450"/>
    <tableColumn id="471" xr3:uid="{0C5A531A-F23A-C741-AEDF-062955DE9E67}" name="Column451"/>
    <tableColumn id="472" xr3:uid="{666246C6-6D7B-FD4F-9FD8-B607377F4A22}" name="Column452"/>
    <tableColumn id="473" xr3:uid="{1D272162-0DBB-424F-9224-E548E106E8BB}" name="Column453"/>
    <tableColumn id="474" xr3:uid="{D1B95910-BD9C-294B-8059-D75461AA738E}" name="Column454"/>
    <tableColumn id="475" xr3:uid="{CD477E32-8234-604C-9FB8-E8284C19C450}" name="Column455"/>
    <tableColumn id="476" xr3:uid="{BAB5E8CA-FBF0-AC45-8056-0AFF9E4FE8F9}" name="Column456"/>
    <tableColumn id="477" xr3:uid="{81CF8AB4-4BB6-D044-A957-4A5AAF46CFEA}" name="Column457"/>
    <tableColumn id="478" xr3:uid="{118A8467-EEA4-7445-ABB2-AE2EC7EF02E8}" name="Column458"/>
    <tableColumn id="479" xr3:uid="{404584D0-A238-B74D-8C33-115A5868695D}" name="Column459"/>
    <tableColumn id="480" xr3:uid="{38DBED6F-1182-7E4D-8CC1-B103622DB0BF}" name="Column460"/>
    <tableColumn id="481" xr3:uid="{AAC5A8C7-5355-2148-B866-3086F7D12F7E}" name="Column461"/>
    <tableColumn id="482" xr3:uid="{C018AE4F-9E9A-6848-887F-6BA73FCC557B}" name="Column462"/>
    <tableColumn id="483" xr3:uid="{AF582E25-4877-4149-AA5C-9E311EEAAC88}" name="Column463"/>
    <tableColumn id="484" xr3:uid="{8E364D5F-7A9E-E34E-A02D-B4CC0800E34B}" name="Column464"/>
    <tableColumn id="485" xr3:uid="{3FC8CA3E-F138-3F48-BF78-038BFD1D9290}" name="Column465"/>
    <tableColumn id="486" xr3:uid="{081D67CE-7252-E14C-BB0C-26BBCDAE43C9}" name="Column466"/>
    <tableColumn id="487" xr3:uid="{1B593ADF-F49F-0B4A-B65F-5D57BA004435}" name="Column467"/>
    <tableColumn id="488" xr3:uid="{FE7B9D23-7884-4C42-AFD4-9B0F6E20F647}" name="Column468"/>
    <tableColumn id="489" xr3:uid="{B9B38E2A-D3F3-E748-800C-86185497E2B2}" name="Column469"/>
    <tableColumn id="490" xr3:uid="{3DE6B658-2DE2-D44F-A5AE-671A5CC1BEBA}" name="Column470"/>
    <tableColumn id="491" xr3:uid="{601ED0F6-DE89-834A-91AD-AA7DFFCD0DAF}" name="Column471"/>
    <tableColumn id="492" xr3:uid="{B683EB5F-F109-BC47-8A46-F0BC368B616B}" name="Column472"/>
    <tableColumn id="493" xr3:uid="{F3F0CC97-E692-1D43-8453-06AF54113C56}" name="Column473"/>
    <tableColumn id="494" xr3:uid="{EBFD26B7-03C1-8844-88AB-238832ABD5DF}" name="Column474"/>
    <tableColumn id="495" xr3:uid="{41B05255-C9E4-8D40-B4D1-D0C6B0E1C834}" name="Column475"/>
    <tableColumn id="496" xr3:uid="{929866D3-78A2-8547-B5EA-01B4C75C6FC4}" name="Column476"/>
    <tableColumn id="497" xr3:uid="{C96D83EE-049F-BB47-B14E-AB4170D1D088}" name="Column477"/>
    <tableColumn id="498" xr3:uid="{1F31686E-A487-7049-BDCD-E2495CB9BC55}" name="Column478"/>
    <tableColumn id="499" xr3:uid="{1A8D76DC-530A-D943-8135-20FCE74A0295}" name="Column479"/>
    <tableColumn id="500" xr3:uid="{8A58F27F-9969-0D46-BBE0-C967A5C01A94}" name="Column480"/>
    <tableColumn id="501" xr3:uid="{D434FE5B-2F3D-2346-BA86-B52F2733EFD0}" name="Column481"/>
    <tableColumn id="502" xr3:uid="{2F11D7B6-172C-D74D-9FC7-EC38B6ADF632}" name="Column482"/>
    <tableColumn id="503" xr3:uid="{DE632435-0D74-844E-948C-9D2B4E7964EC}" name="Column483"/>
    <tableColumn id="504" xr3:uid="{EFC38C70-9C84-0F43-B090-BC690FA31C48}" name="Column484"/>
    <tableColumn id="505" xr3:uid="{AAC182A4-B24A-AD40-9A33-68DDCE0436AD}" name="Column485"/>
    <tableColumn id="506" xr3:uid="{8A3A96E7-641C-1C42-89B6-0EE4A1783E44}" name="Column486"/>
    <tableColumn id="507" xr3:uid="{F8464F7F-2C6E-3240-B93E-F18BDC0FDF83}" name="Column487"/>
    <tableColumn id="508" xr3:uid="{473FD425-A6C4-EB43-A531-C6CD30CC5320}" name="Column488"/>
    <tableColumn id="509" xr3:uid="{4CECBE5D-EC46-F84B-B4D9-33F6ABB52BAD}" name="Column489"/>
    <tableColumn id="510" xr3:uid="{A227E113-62CF-7844-9544-8DE18FE94E1B}" name="Column490"/>
    <tableColumn id="511" xr3:uid="{4B0A3A30-FA59-FF45-960C-5E6EE9BC9DE1}" name="Column491"/>
    <tableColumn id="512" xr3:uid="{6BEA5841-5DFA-4A40-B3ED-1070BF32981E}" name="Column492"/>
    <tableColumn id="513" xr3:uid="{57EB0B1B-A891-634C-95CE-71BECC0D2DBA}" name="Column493"/>
    <tableColumn id="514" xr3:uid="{B5290960-1424-FA4D-AC8B-23CA1FBF775C}" name="Column494"/>
    <tableColumn id="515" xr3:uid="{8272CF2A-79B8-2D43-8699-D4FB5DC432E1}" name="Column495"/>
    <tableColumn id="516" xr3:uid="{F946665A-C4C2-F341-9BDF-7288DBB252A7}" name="Column496"/>
    <tableColumn id="517" xr3:uid="{16FD1DE0-274D-A141-98A0-AB9BCCF5C05E}" name="Column497"/>
    <tableColumn id="518" xr3:uid="{AABC4746-24B5-B140-B973-B1A1D09DDA2E}" name="Column498"/>
    <tableColumn id="519" xr3:uid="{2DD3AEFB-9994-DC49-AA0D-83EB84ECE110}" name="Column499"/>
    <tableColumn id="520" xr3:uid="{3910C7BE-E47B-E040-864E-BE82C8C89A71}" name="Column500"/>
    <tableColumn id="521" xr3:uid="{1AE7D166-2FD5-4E46-BC8D-CCCA5D9F2922}" name="Column501"/>
    <tableColumn id="522" xr3:uid="{F7F433B8-9E4F-224B-A4D4-E7CA7B73A1BA}" name="Column502"/>
    <tableColumn id="523" xr3:uid="{C1700F8C-054C-F34D-BE0A-9E0733DFD80B}" name="Column503"/>
    <tableColumn id="524" xr3:uid="{FCEAC7D3-15EE-AC4A-AC93-41D2FB34CBDB}" name="Column504"/>
    <tableColumn id="525" xr3:uid="{E1517F3A-0464-E041-A6E1-731E3F5E3CDB}" name="Column505"/>
    <tableColumn id="526" xr3:uid="{1E26E170-147C-4C43-B20C-B161EFAC35B6}" name="Column506"/>
    <tableColumn id="527" xr3:uid="{519E7FF7-19A1-B449-93EA-9BA1B010F622}" name="Column507"/>
    <tableColumn id="528" xr3:uid="{633F8403-8FFC-7A47-AFA9-6F4996A78256}" name="Column508"/>
    <tableColumn id="529" xr3:uid="{53FEF0B6-CD25-BF4C-B1D6-46904B15C16E}" name="Column509"/>
    <tableColumn id="530" xr3:uid="{53503532-8B3B-4741-A133-1F4110B07461}" name="Column510"/>
    <tableColumn id="531" xr3:uid="{FF5A8019-264B-DD4B-B0F3-2EA1DFEB6EC9}" name="Column511"/>
    <tableColumn id="532" xr3:uid="{896DE3CF-FB7B-2D47-AAD6-CDCAEA2730D6}" name="Column512"/>
    <tableColumn id="533" xr3:uid="{1571B4DE-F69C-F04C-A17C-9FBB3D9A0F6A}" name="Column513"/>
    <tableColumn id="534" xr3:uid="{845AA655-BF39-2F48-84D1-5324CC38005B}" name="Column514"/>
    <tableColumn id="535" xr3:uid="{2DA248F7-F991-834A-B299-F5FE6A207D46}" name="Column515"/>
    <tableColumn id="536" xr3:uid="{A0F7EEF2-5ACD-504F-A603-6C348032352C}" name="Column516"/>
    <tableColumn id="537" xr3:uid="{78F276B5-36EB-FE48-B29B-355FBCC815D6}" name="Column517"/>
    <tableColumn id="538" xr3:uid="{7ED22914-B8DE-EA43-BB1A-1BF2FE4A8F0C}" name="Column518"/>
    <tableColumn id="539" xr3:uid="{55D0AAE6-2ED6-7848-878F-7E7348246FC0}" name="Column519"/>
    <tableColumn id="540" xr3:uid="{158BAD6C-3FDB-954B-AE84-18D6ED9EECF0}" name="Column520"/>
    <tableColumn id="541" xr3:uid="{ED402FF1-BC6B-6F47-8FF0-2335270A31BF}" name="Column521"/>
    <tableColumn id="542" xr3:uid="{5435E577-0C2D-974D-A60A-78CA039C92DE}" name="Column522"/>
    <tableColumn id="543" xr3:uid="{A63FBFB8-4422-E34B-9DE3-D3D877DE85B3}" name="Column523"/>
    <tableColumn id="544" xr3:uid="{3B19F744-637E-F746-9748-216A9123068D}" name="Column524"/>
    <tableColumn id="545" xr3:uid="{2BB3B55D-E2E7-D540-BEC5-5CE5EE4602F0}" name="Column525"/>
    <tableColumn id="546" xr3:uid="{2CD43D69-84D4-5243-8817-D584C5DD4C29}" name="Column526"/>
    <tableColumn id="547" xr3:uid="{B11C5B6C-B92C-6C43-B8DB-A9E50DDD299E}" name="Column527"/>
    <tableColumn id="548" xr3:uid="{19343B2A-A477-6241-A1BE-E148C5FBE3E4}" name="Column528"/>
    <tableColumn id="549" xr3:uid="{E216038F-9115-E948-95DE-A8E330C5C86E}" name="Column529"/>
    <tableColumn id="550" xr3:uid="{0EA083F4-47F8-D948-BEFB-4019122BF2CE}" name="Column530"/>
    <tableColumn id="551" xr3:uid="{2FDB9548-A1D3-AD4B-83C9-66587BE6A9D1}" name="Column531"/>
    <tableColumn id="552" xr3:uid="{041F314A-B606-2142-A443-475C9BC1E603}" name="Column532"/>
    <tableColumn id="553" xr3:uid="{50A06D25-7556-F942-B996-56E1F74468C0}" name="Column533"/>
    <tableColumn id="554" xr3:uid="{B491F864-A5AC-2E44-BFA9-B5B0E2491CCA}" name="Column534"/>
    <tableColumn id="555" xr3:uid="{32500ABF-1295-A84D-BF26-674A47810193}" name="Column535"/>
    <tableColumn id="556" xr3:uid="{63DC5492-9FC5-7048-9D3A-EEA1C5925C99}" name="Column536"/>
    <tableColumn id="557" xr3:uid="{C5773601-B021-D64B-890B-6D1567CEBA9D}" name="Column537"/>
    <tableColumn id="558" xr3:uid="{9E971BF1-9E4B-0140-8ADE-3A4451D72729}" name="Column538"/>
    <tableColumn id="559" xr3:uid="{3205B35B-D7C7-3A47-A1EE-AE17E94ED219}" name="Column539"/>
    <tableColumn id="560" xr3:uid="{A383AF2C-85D1-344B-A157-CC80DF8D6323}" name="Column540"/>
    <tableColumn id="561" xr3:uid="{6DC991AB-F9A0-4648-8CB0-A0D141613171}" name="Column541"/>
    <tableColumn id="562" xr3:uid="{5438A2B0-02AF-2146-AD5A-6D7CA610B424}" name="Column542"/>
    <tableColumn id="563" xr3:uid="{6F49CDFF-3F7A-F44B-8D96-39816AB1C627}" name="Column543"/>
    <tableColumn id="564" xr3:uid="{8B1FB3F0-B513-D14D-BD46-3BC03BACA458}" name="Column544"/>
    <tableColumn id="565" xr3:uid="{9D9C0EF7-43FE-2942-A8D0-A0B795D8E6FE}" name="Column545"/>
    <tableColumn id="566" xr3:uid="{DCD4E414-B2FE-E243-9276-6FFCD137BF9D}" name="Column546"/>
    <tableColumn id="567" xr3:uid="{02B315EC-67EE-8745-812B-BCC46C1DB330}" name="Column547"/>
    <tableColumn id="568" xr3:uid="{5D3EFDF8-9A4C-7046-B54C-8A7BFCEF3F68}" name="Column548"/>
    <tableColumn id="569" xr3:uid="{0509ADCB-50C8-254B-A0F4-19A1DD987514}" name="Column549"/>
    <tableColumn id="570" xr3:uid="{BCB5FE80-44D8-5049-BF71-8EF4C9E681BC}" name="Column550"/>
    <tableColumn id="571" xr3:uid="{0257558F-0E72-9547-8670-9A005A5A7B60}" name="Column551"/>
    <tableColumn id="572" xr3:uid="{4E09F0CF-8CDC-6444-AB86-021375F63BCE}" name="Column552"/>
    <tableColumn id="573" xr3:uid="{63267C1F-6B5D-B545-8CB6-0BF162E7AD7E}" name="Column553"/>
    <tableColumn id="574" xr3:uid="{A026B93E-4B77-874F-838B-29DA6D91C27A}" name="Column554"/>
    <tableColumn id="575" xr3:uid="{28D7A095-DFAA-E644-A2DD-8037ECEE6486}" name="Column555"/>
    <tableColumn id="576" xr3:uid="{A840BDF5-6B82-8F40-835E-F858B8DAA3A7}" name="Column556"/>
    <tableColumn id="577" xr3:uid="{9FF638FC-3794-BC45-9932-4B7B535296EF}" name="Column557"/>
    <tableColumn id="578" xr3:uid="{4916D72C-89F1-FC4D-8D4E-34E0707C6B92}" name="Column558"/>
    <tableColumn id="579" xr3:uid="{16A8D16F-06B8-384A-AE9F-C2899137F195}" name="Column559"/>
    <tableColumn id="580" xr3:uid="{8C605741-8B18-544E-BBAB-3C49E996AB6E}" name="Column560"/>
    <tableColumn id="581" xr3:uid="{09028568-B0CD-ED4D-B293-A16B42E189D4}" name="Column561"/>
    <tableColumn id="582" xr3:uid="{02657C92-B2C1-4547-B0CC-AA5C38E918ED}" name="Column562"/>
    <tableColumn id="583" xr3:uid="{03C76B6B-7F34-3C48-8736-13D73EA78CC2}" name="Column563"/>
    <tableColumn id="584" xr3:uid="{7ED140BF-A903-6B48-A511-62CAD0D0163A}" name="Column564"/>
    <tableColumn id="585" xr3:uid="{A669813A-39FA-8743-9303-52C1DDF7C16D}" name="Column565"/>
    <tableColumn id="586" xr3:uid="{5E6A259E-0F23-F647-BE44-9BBF1FE7E1D8}" name="Column566"/>
    <tableColumn id="587" xr3:uid="{330BA1F9-D176-5D45-A021-1FA49E02F4FC}" name="Column567"/>
    <tableColumn id="588" xr3:uid="{96BE0169-2E6B-9C4C-BFDB-CBC5815DFC1D}" name="Column568"/>
    <tableColumn id="589" xr3:uid="{F2EE301F-59EC-FF46-A5E9-A8E215EE4950}" name="Column569"/>
    <tableColumn id="590" xr3:uid="{EBDBC726-3F58-2740-950B-76D4773A1313}" name="Column570"/>
    <tableColumn id="591" xr3:uid="{8E7582A8-695A-F74C-B711-327AC5A04CAE}" name="Column571"/>
    <tableColumn id="592" xr3:uid="{3421A003-EC69-7844-BF65-C2F88E30E6C7}" name="Column572"/>
    <tableColumn id="593" xr3:uid="{C95DE0AC-9BAA-D24C-B2D5-D581506B793F}" name="Column573"/>
    <tableColumn id="594" xr3:uid="{13CA89FC-5153-4B4F-BE70-B5398195A820}" name="Column574"/>
    <tableColumn id="595" xr3:uid="{26F8434E-18E2-3140-8DAD-729F1C0A2EBA}" name="Column575"/>
    <tableColumn id="596" xr3:uid="{96374867-43A4-B043-A9D5-6CCE5C8BF014}" name="Column576"/>
    <tableColumn id="597" xr3:uid="{6D4C3681-5F65-AD49-A779-2D9E977AC2B8}" name="Column577"/>
    <tableColumn id="598" xr3:uid="{FB380462-F11B-234F-816B-E7D34A310DB2}" name="Column578"/>
    <tableColumn id="599" xr3:uid="{920B8CBD-A3D7-E945-97F2-F7A936105F2E}" name="Column579"/>
    <tableColumn id="600" xr3:uid="{3D520121-673D-924F-8AA5-01BD6E0D7CFA}" name="Column580"/>
    <tableColumn id="601" xr3:uid="{8B777C93-0FE8-E948-B2F3-502204D80137}" name="Column581"/>
    <tableColumn id="602" xr3:uid="{290BDC0B-EF2D-3B48-880F-4C7FE3B9CD8F}" name="Column582"/>
    <tableColumn id="603" xr3:uid="{BA5B3F11-3E13-DA41-80F4-4DF246C86A08}" name="Column583"/>
    <tableColumn id="604" xr3:uid="{CFC5D8AA-588E-244B-B7AA-59E1B88582F8}" name="Column584"/>
    <tableColumn id="605" xr3:uid="{46235E23-B2B0-6842-8293-E37566CB84BC}" name="Column585"/>
    <tableColumn id="606" xr3:uid="{B3FD7E3C-4AAA-024A-8190-AE3F1C03FFCB}" name="Column586"/>
    <tableColumn id="607" xr3:uid="{B2760BC6-837A-BA42-806B-149CBF5C2F51}" name="Column587"/>
    <tableColumn id="608" xr3:uid="{27DB9636-9BD3-644F-9B04-C9B67C077E5B}" name="Column588"/>
    <tableColumn id="609" xr3:uid="{A7399D07-AC9F-D648-A234-3AB798738FE7}" name="Column589"/>
    <tableColumn id="610" xr3:uid="{B8AE7C36-1198-1B4D-BC7C-0BB9478E6C11}" name="Column590"/>
    <tableColumn id="611" xr3:uid="{2BED0263-63EE-8943-B680-B2924612537A}" name="Column591"/>
    <tableColumn id="612" xr3:uid="{7D477E3C-9D7B-364A-B8F4-0FF3DF95F240}" name="Column592"/>
    <tableColumn id="613" xr3:uid="{EF2EFB58-D4E1-1B4C-9FB3-69F91B19EB5E}" name="Column593"/>
    <tableColumn id="614" xr3:uid="{AE0408B4-4428-DF4F-AEEA-6B994664A32B}" name="Column594"/>
    <tableColumn id="615" xr3:uid="{A45C24CA-71A7-9F4C-94C8-227B918E3CA1}" name="Column595"/>
    <tableColumn id="616" xr3:uid="{FAB4C9FB-24A1-9B41-A5CE-DE9B2F5A92D1}" name="Column596"/>
    <tableColumn id="617" xr3:uid="{3FD69CFB-FC70-DE46-9883-38250157A79A}" name="Column597"/>
    <tableColumn id="618" xr3:uid="{EE5CF9C3-9DC4-744A-B052-DA87D7C0E976}" name="Column598"/>
    <tableColumn id="619" xr3:uid="{A2757F94-8FEC-2547-8B1A-0230398C39A9}" name="Column599"/>
    <tableColumn id="620" xr3:uid="{39EBECD0-7FC0-B443-BADB-CA6B25536814}" name="Column600"/>
    <tableColumn id="621" xr3:uid="{B5264972-F91D-AC41-AD37-14DF72D62D37}" name="Column601"/>
    <tableColumn id="622" xr3:uid="{259A61EF-9364-564D-B263-8A022390D9FD}" name="Column602"/>
    <tableColumn id="623" xr3:uid="{25CB3835-43E3-604E-A573-EE109C049C64}" name="Column603"/>
    <tableColumn id="624" xr3:uid="{1AFFA6D3-697B-884B-8770-40918C0298CD}" name="Column604"/>
    <tableColumn id="625" xr3:uid="{6FA35619-0A17-4C44-AB47-4EAB35AF3500}" name="Column605"/>
    <tableColumn id="626" xr3:uid="{8CCFECCF-DED9-1E4A-8801-C9E2CA87B0BA}" name="Column606"/>
    <tableColumn id="627" xr3:uid="{74A1F8A9-89E7-D846-910A-E18F9A45F510}" name="Column607"/>
    <tableColumn id="628" xr3:uid="{4BDA0428-40E1-7045-809B-63622DC20F76}" name="Column608"/>
    <tableColumn id="629" xr3:uid="{1831AFF9-7D96-634F-91F6-C718AD9EE49A}" name="Column609"/>
    <tableColumn id="630" xr3:uid="{42F0F381-0701-014F-AA81-BB77D09E5B9D}" name="Column610"/>
    <tableColumn id="631" xr3:uid="{642DDF23-747F-414A-99CA-33D3F18D22F7}" name="Column611"/>
    <tableColumn id="632" xr3:uid="{8E174D1B-892A-024A-8791-3095BC00EF4C}" name="Column612"/>
    <tableColumn id="633" xr3:uid="{A056F431-D5D3-D448-89A2-CF9D2A4E987C}" name="Column613"/>
    <tableColumn id="634" xr3:uid="{152F69CE-5604-844A-A8BA-C0BCEB1557B1}" name="Column614"/>
    <tableColumn id="635" xr3:uid="{8C4C9158-FF3A-5C4C-B4FE-D1849E9DE571}" name="Column615"/>
    <tableColumn id="636" xr3:uid="{19CF7BA6-D788-0340-B70A-8008270E45C8}" name="Column616"/>
    <tableColumn id="637" xr3:uid="{33EFC841-CCD5-2247-8E79-DC55066770BE}" name="Column617"/>
    <tableColumn id="638" xr3:uid="{0049486F-B189-5544-880B-4E6EE09E3C3F}" name="Column618"/>
    <tableColumn id="639" xr3:uid="{23260AB4-C949-FE49-A318-06FE391796C5}" name="Column619"/>
    <tableColumn id="640" xr3:uid="{D318CCF1-712E-E14F-8CEC-FD0FCC68363F}" name="Column620"/>
    <tableColumn id="641" xr3:uid="{EDEF8F93-3264-E940-B193-DE255C73E4E3}" name="Column621"/>
    <tableColumn id="642" xr3:uid="{DB00F05C-44B9-2245-9E5F-51D7AFFB2623}" name="Column622"/>
    <tableColumn id="643" xr3:uid="{E6DEB6B9-371E-1E45-9FDF-05F6917A46E6}" name="Column623"/>
    <tableColumn id="644" xr3:uid="{417B2D8B-8499-534A-A394-AD6ECDD7A052}" name="Column624"/>
    <tableColumn id="645" xr3:uid="{DDA4B60F-9E23-024F-8C48-39C3CAA95951}" name="Column625"/>
    <tableColumn id="646" xr3:uid="{5395A1B6-DE9D-0043-9A6C-C17471DD976F}" name="Column626"/>
    <tableColumn id="647" xr3:uid="{757BC995-3E92-4D4C-8820-6EAA9988A059}" name="Column627"/>
    <tableColumn id="648" xr3:uid="{2FF22BA4-838A-B74C-ACEE-B7FC95AFF4F8}" name="Column628"/>
    <tableColumn id="649" xr3:uid="{AE05BC73-5FA2-1D40-B3D8-64FD2C44C14D}" name="Column629"/>
    <tableColumn id="650" xr3:uid="{1C6D5D0F-57BB-AB4B-9C91-D31B94F029CF}" name="Column630"/>
    <tableColumn id="651" xr3:uid="{864EA2F8-611A-684C-BACF-C2352B239578}" name="Column631"/>
    <tableColumn id="652" xr3:uid="{0490C44E-8773-394E-9EB9-322A5FA9B0AD}" name="Column632"/>
    <tableColumn id="653" xr3:uid="{0E814A2D-986B-574F-869A-C2D2748FFB62}" name="Column633"/>
    <tableColumn id="654" xr3:uid="{8548125A-1B48-0547-B30A-EABEFEEF2002}" name="Column634"/>
    <tableColumn id="655" xr3:uid="{2D71821C-9746-8147-81C2-5B4ACD066A46}" name="Column635"/>
    <tableColumn id="656" xr3:uid="{2A9C3185-559A-BD47-8EAD-958790F6327C}" name="Column636"/>
    <tableColumn id="657" xr3:uid="{95D8F491-60D2-E840-933F-CEEAF4BEAC5A}" name="Column637"/>
    <tableColumn id="658" xr3:uid="{A515179E-28A5-434C-9F43-92FD7E490484}" name="Column638"/>
    <tableColumn id="659" xr3:uid="{62E45A54-0E14-C644-83B0-77045633D3B9}" name="Column639"/>
    <tableColumn id="660" xr3:uid="{AC0D759D-01FD-4246-BE11-0F5052631D6B}" name="Column640"/>
    <tableColumn id="661" xr3:uid="{6AF8E06E-3CCB-7949-879A-3254BA736471}" name="Column641"/>
    <tableColumn id="662" xr3:uid="{DDC9A322-524D-A341-880E-CF1E0936C5F6}" name="Column642"/>
    <tableColumn id="663" xr3:uid="{DF2EC6BD-2A00-7846-AE94-ED06EC2A7327}" name="Column643"/>
    <tableColumn id="664" xr3:uid="{2C87DB0C-A8AB-3C4D-9312-EAF2BF0ED920}" name="Column644"/>
    <tableColumn id="665" xr3:uid="{D4C753E9-372B-3E42-BF27-48198A0C18F3}" name="Column645"/>
    <tableColumn id="666" xr3:uid="{C3A2BCFF-68DA-134E-815F-1C4A4C2855CB}" name="Column646"/>
    <tableColumn id="667" xr3:uid="{0F444B99-A3A5-824D-B7C1-36BFA68ACC6A}" name="Column647"/>
    <tableColumn id="668" xr3:uid="{4D7DA797-0EE3-C940-B236-7E3BDB680491}" name="Column648"/>
    <tableColumn id="669" xr3:uid="{695A9451-29FD-A545-881D-C7019A6B838F}" name="Column649"/>
    <tableColumn id="670" xr3:uid="{48F155F6-FE0B-6D48-99E9-25A0BFF1F243}" name="Column650"/>
    <tableColumn id="671" xr3:uid="{45E3437B-A02F-5348-B322-C2236CB54A5F}" name="Column651"/>
    <tableColumn id="672" xr3:uid="{BB18157C-B017-724B-9913-1C1DD76914C0}" name="Column652"/>
    <tableColumn id="673" xr3:uid="{C7DD1A28-25F0-AC4E-B34F-524B8B4D8E4B}" name="Column653"/>
    <tableColumn id="674" xr3:uid="{33D1B001-759B-FB4F-97CC-839D85D28B8B}" name="Column654"/>
    <tableColumn id="675" xr3:uid="{CFAC7C11-7A88-0546-90E0-DA6AA3F7EC07}" name="Column655"/>
    <tableColumn id="676" xr3:uid="{BABE09B7-9A31-1747-95F0-57FA9DE7A491}" name="Column656"/>
    <tableColumn id="677" xr3:uid="{0DA96270-A3BE-6841-A39E-47C0371FE500}" name="Column657"/>
    <tableColumn id="678" xr3:uid="{3C73B4D4-8864-494D-AD07-438E64A7C4B7}" name="Column658"/>
    <tableColumn id="679" xr3:uid="{2D8D711F-A744-B945-8E4C-3EED20B9215C}" name="Column659"/>
    <tableColumn id="680" xr3:uid="{BA1130F8-31FD-2447-A1E6-F752E5B314CF}" name="Column660"/>
    <tableColumn id="681" xr3:uid="{BDD7AA50-0840-6445-952D-8EBF02B9DF07}" name="Column661"/>
    <tableColumn id="682" xr3:uid="{BD4C8AB3-11B9-3F4E-AA6D-6CD0AE1601F5}" name="Column662"/>
    <tableColumn id="683" xr3:uid="{228D66A6-25FC-8C41-831D-EE4973178640}" name="Column663"/>
    <tableColumn id="684" xr3:uid="{047AA875-D638-EE4B-8B5B-A13C3978F83B}" name="Column664"/>
    <tableColumn id="685" xr3:uid="{BFB03D6F-5E67-4E41-8A86-F770150F0417}" name="Column665"/>
    <tableColumn id="686" xr3:uid="{58E955E5-DABA-BC44-9208-8B365D3566C6}" name="Column666"/>
    <tableColumn id="687" xr3:uid="{212259CE-37EB-9A43-B970-748ED5D9A2B2}" name="Column667"/>
    <tableColumn id="688" xr3:uid="{984C102B-C6C6-2A4B-85B6-AC683A680E5E}" name="Column668"/>
    <tableColumn id="689" xr3:uid="{5611654F-32C0-1445-BC74-87815A9A5AAD}" name="Column669"/>
    <tableColumn id="690" xr3:uid="{6CD0E32C-179D-2E45-82B7-D7B5211648F0}" name="Column670"/>
    <tableColumn id="691" xr3:uid="{CFDEB949-9D8E-7C48-934E-086A8D5EA548}" name="Column671"/>
    <tableColumn id="692" xr3:uid="{67F49A32-7ECF-FA47-AB1A-CF6BDE97810F}" name="Column672"/>
    <tableColumn id="693" xr3:uid="{3C0EA899-90F4-A747-BB1B-9FCDF50949A8}" name="Column673"/>
    <tableColumn id="694" xr3:uid="{3B54D244-6B10-834E-8F2C-3BB4256792A6}" name="Column674"/>
    <tableColumn id="695" xr3:uid="{29FE024E-2CD8-4F4B-990B-0A2DD301E35F}" name="Column675"/>
    <tableColumn id="696" xr3:uid="{CE4BA521-0F0D-1E4C-BA60-CB4E2A84F66F}" name="Column676"/>
    <tableColumn id="697" xr3:uid="{ED186BFF-224A-DF48-A1C9-2AE74613A824}" name="Column677"/>
    <tableColumn id="698" xr3:uid="{13051121-67E4-004C-904C-EA2167FE295A}" name="Column678"/>
    <tableColumn id="699" xr3:uid="{76B9F23C-DFBE-F748-8C26-D3AA44A98063}" name="Column679"/>
    <tableColumn id="700" xr3:uid="{3D50DDC0-8095-AD4C-8AB2-CA7664A2556E}" name="Column680"/>
    <tableColumn id="701" xr3:uid="{330539EE-BE12-184C-833D-8F4AFBF18D83}" name="Column681"/>
    <tableColumn id="702" xr3:uid="{81A124DD-DBD9-884B-9B35-7693B23F2274}" name="Column682"/>
    <tableColumn id="703" xr3:uid="{E02CC579-2265-6743-B8E5-9FE7EB03607B}" name="Column683"/>
    <tableColumn id="704" xr3:uid="{BEA3330B-6466-3845-B5E7-177067E226D4}" name="Column684"/>
    <tableColumn id="705" xr3:uid="{5D5CAEBC-0828-9540-96B9-195FB3D1FF05}" name="Column685"/>
    <tableColumn id="706" xr3:uid="{272BB738-8B02-D04E-9AC2-2EBF86C69553}" name="Column686"/>
    <tableColumn id="707" xr3:uid="{CCBE0400-2705-E040-9B55-B18245AC7A11}" name="Column687"/>
    <tableColumn id="708" xr3:uid="{7489B834-164B-3A4D-AF3A-EA9E18F847F6}" name="Column688"/>
    <tableColumn id="709" xr3:uid="{C636039F-DFBB-1A4F-A908-5F271FAC2D73}" name="Column689"/>
    <tableColumn id="710" xr3:uid="{FA5874EA-800C-4848-97F2-153B09DCE411}" name="Column690"/>
    <tableColumn id="711" xr3:uid="{264CA5C0-740A-C949-AA6E-C0BF8BB8F3B4}" name="Column691"/>
    <tableColumn id="712" xr3:uid="{BE61BA9E-246F-F544-B6B7-1FB7B2248050}" name="Column692"/>
    <tableColumn id="713" xr3:uid="{087CA90C-6798-9A43-9589-BC2FD71FD20C}" name="Column693"/>
    <tableColumn id="714" xr3:uid="{1A96988C-73BE-3944-98A6-85B1E81657BF}" name="Column694"/>
    <tableColumn id="715" xr3:uid="{F67A7EB5-0608-C34F-A38C-24D06BE347ED}" name="Column695"/>
    <tableColumn id="716" xr3:uid="{DD231D65-A820-7F4D-8503-5957D5E5E90B}" name="Column696"/>
    <tableColumn id="717" xr3:uid="{7BF54B42-3C7F-B343-BA36-063946CF8667}" name="Column697"/>
    <tableColumn id="718" xr3:uid="{B3D419CD-ECEB-7647-89F7-CCB00BCB8443}" name="Column698"/>
    <tableColumn id="719" xr3:uid="{685D4784-0AA0-DB4C-A528-B4256E94276D}" name="Column699"/>
    <tableColumn id="720" xr3:uid="{F9379D84-16DE-1647-BD06-063286A8DEE5}" name="Column700"/>
    <tableColumn id="721" xr3:uid="{E578041D-A4C2-8446-80B6-CC236F7F0EC5}" name="Column701"/>
    <tableColumn id="722" xr3:uid="{F9D55169-0FD6-D341-A019-C59C390DB1A5}" name="Column702"/>
    <tableColumn id="723" xr3:uid="{47E71D81-4965-F54C-87BF-9ED51A4D08C8}" name="Column703"/>
    <tableColumn id="724" xr3:uid="{A220E14B-CBF2-5A49-B133-6FC43DAD3576}" name="Column704"/>
    <tableColumn id="725" xr3:uid="{65A4E493-4744-2446-93C1-E6F0FBA17AD2}" name="Column705"/>
    <tableColumn id="726" xr3:uid="{26903423-9723-B04F-89B9-C7EA4333E0CA}" name="Column706"/>
    <tableColumn id="727" xr3:uid="{D34B9757-B0F2-C144-8FC4-FC6036B5BA3A}" name="Column707"/>
    <tableColumn id="728" xr3:uid="{C013B982-BB26-3548-AA80-814558B011E4}" name="Column708"/>
    <tableColumn id="729" xr3:uid="{EF80B285-B13D-8342-9B44-9991DDEEA7A8}" name="Column709"/>
    <tableColumn id="730" xr3:uid="{86317B8B-9AC4-E940-900D-FD50EB6F3212}" name="Column710"/>
    <tableColumn id="731" xr3:uid="{24FC1D94-08AD-EB4C-B895-5017E02C306D}" name="Column711"/>
    <tableColumn id="732" xr3:uid="{4F781B8F-C1B6-3145-A9E0-BB07770DA18E}" name="Column712"/>
    <tableColumn id="733" xr3:uid="{5F3747F5-024B-324D-8391-8D9B2C5D9D91}" name="Column713"/>
    <tableColumn id="734" xr3:uid="{4E16C651-7134-E84C-8C21-D7CB237E957A}" name="Column714"/>
    <tableColumn id="735" xr3:uid="{949D3802-E202-8242-8757-984578A913C3}" name="Column715"/>
    <tableColumn id="736" xr3:uid="{79027553-179C-B142-A9B9-55670D67217A}" name="Column716"/>
    <tableColumn id="737" xr3:uid="{E4147EC1-0491-654D-AD9A-7ADCC0888DFE}" name="Column717"/>
    <tableColumn id="738" xr3:uid="{DF83974E-45AD-6541-94B8-E8D6175758E6}" name="Column718"/>
    <tableColumn id="739" xr3:uid="{7F38DF31-3E66-8F44-BA3D-9284B1807EE1}" name="Column719"/>
    <tableColumn id="740" xr3:uid="{661325AE-5583-044B-B8F3-55F59E90FC2E}" name="Column720"/>
    <tableColumn id="741" xr3:uid="{FE3FFDFA-254B-EC42-BC06-CE9314E53B48}" name="Column721"/>
    <tableColumn id="742" xr3:uid="{EC421FBA-ED40-EF45-9C74-C7053BF822D2}" name="Column722"/>
    <tableColumn id="743" xr3:uid="{4F5AF0FE-0042-AC4B-91D0-1259C890D301}" name="Column723"/>
    <tableColumn id="744" xr3:uid="{EA365C17-791B-9E4D-8E31-B72FBBAD308E}" name="Column724"/>
    <tableColumn id="745" xr3:uid="{2FEC4ABF-0F74-0A4D-879D-FBF1146FED64}" name="Column725"/>
    <tableColumn id="746" xr3:uid="{68A43C6A-ED22-9F4F-A12C-C5D29BCE8A7E}" name="Column726"/>
    <tableColumn id="747" xr3:uid="{10B55080-DE08-1D42-8A93-6D17D1B37BC7}" name="Column727"/>
    <tableColumn id="748" xr3:uid="{CB040665-FFBE-3449-9434-25BD67B621DE}" name="Column728"/>
    <tableColumn id="749" xr3:uid="{1CF8406B-C78B-DF46-B36D-76E0220E0389}" name="Column729"/>
    <tableColumn id="750" xr3:uid="{E30F4AA8-7FB3-6840-93E1-FB105EF68473}" name="Column730"/>
    <tableColumn id="751" xr3:uid="{7A5DA1DE-587C-E042-B3D3-2AD468DD9C03}" name="Column731"/>
    <tableColumn id="752" xr3:uid="{3AE418F6-0091-F646-B6DC-2C14FB27B1B4}" name="Column732"/>
    <tableColumn id="753" xr3:uid="{C371DC10-E9BE-EA4B-A19E-B472F77085BB}" name="Column733"/>
    <tableColumn id="754" xr3:uid="{8DB2BDEE-5A3D-5342-87CE-787601482332}" name="Column734"/>
    <tableColumn id="755" xr3:uid="{A20E3EEF-030A-064C-B90D-791AE989D9B7}" name="Column735"/>
    <tableColumn id="756" xr3:uid="{D8718D0B-BCE3-A34E-BA2B-00BBB8B7E655}" name="Column736"/>
    <tableColumn id="757" xr3:uid="{5DCBC2AB-B326-6B46-80DC-8359C6AA751E}" name="Column737"/>
    <tableColumn id="758" xr3:uid="{9C1708B7-058B-C44F-A5A2-423D34FEB935}" name="Column738"/>
    <tableColumn id="759" xr3:uid="{5FAC4FB9-9A0D-9F43-B5A2-2AFD3CCFB9F2}" name="Column739"/>
    <tableColumn id="760" xr3:uid="{E3D30E8B-B9C1-604E-B612-927BEB4D248F}" name="Column740"/>
    <tableColumn id="761" xr3:uid="{09AD5C4C-C459-F34E-A94C-A910856272DE}" name="Column741"/>
    <tableColumn id="762" xr3:uid="{D001701C-CE91-394B-B42B-1C205D867DD6}" name="Column742"/>
    <tableColumn id="763" xr3:uid="{B07A4FC9-8ECB-2D46-85CF-BECB1A824C11}" name="Column743"/>
    <tableColumn id="764" xr3:uid="{E1921FD5-6B3C-8D40-8826-E40385B0B83A}" name="Column744"/>
    <tableColumn id="765" xr3:uid="{7368E9C5-3A37-6A46-9943-E82EFE3E47AC}" name="Column745"/>
    <tableColumn id="766" xr3:uid="{BFDB1436-7C23-3646-889F-E5230B6FC3EF}" name="Column746"/>
    <tableColumn id="767" xr3:uid="{4D2D96B1-D8D3-B946-B3C3-B35FF6831749}" name="Column747"/>
    <tableColumn id="768" xr3:uid="{A0D061D3-0784-0047-BE39-9EB065DECC61}" name="Column748"/>
    <tableColumn id="769" xr3:uid="{1C716ADC-8BE8-2842-93AC-195CAAD10398}" name="Column749"/>
    <tableColumn id="770" xr3:uid="{214FA2D1-0C25-354B-B084-7769D10A5B10}" name="Column750"/>
    <tableColumn id="771" xr3:uid="{54A4B099-AE11-034E-BD31-3AC01630489E}" name="Column751"/>
    <tableColumn id="772" xr3:uid="{32655A31-2045-6C4A-B4E9-1915195DC475}" name="Column752"/>
    <tableColumn id="773" xr3:uid="{B20FAE7E-0139-B341-8D42-9A3231476905}" name="Column753"/>
    <tableColumn id="774" xr3:uid="{AB6B3A3D-FBD3-7243-A880-6253F01E68E1}" name="Column754"/>
    <tableColumn id="775" xr3:uid="{9139A95A-8864-1B43-8489-77CFCF97EA20}" name="Column755"/>
    <tableColumn id="776" xr3:uid="{E932D64F-57E0-594A-B95F-533945989E1B}" name="Column756"/>
    <tableColumn id="777" xr3:uid="{6C305AD8-4825-9944-A1CC-E3B45E5B491B}" name="Column757"/>
    <tableColumn id="778" xr3:uid="{F05DE774-066A-494E-AB9B-C6F89510F3E6}" name="Column758"/>
    <tableColumn id="779" xr3:uid="{46064B34-AA4B-944B-91B5-404D87675951}" name="Column759"/>
    <tableColumn id="780" xr3:uid="{8B786465-080A-2F45-A56C-493BB2AD094D}" name="Column760"/>
    <tableColumn id="781" xr3:uid="{D003FF2F-D480-0D46-867A-A606AEB2972F}" name="Column761"/>
    <tableColumn id="782" xr3:uid="{D13CC193-2EA0-6D47-96F9-CDE8850166C6}" name="Column762"/>
    <tableColumn id="783" xr3:uid="{BCC95B5D-18D7-994A-AB12-2AD597509143}" name="Column763"/>
    <tableColumn id="784" xr3:uid="{77108952-E9C9-474C-B5A2-14F233BCFE16}" name="Column764"/>
    <tableColumn id="785" xr3:uid="{9F652002-C077-3B4B-BD2E-690ED2A3BE5A}" name="Column765"/>
    <tableColumn id="786" xr3:uid="{909DB231-B9AA-0349-A79F-BF8F867BA150}" name="Column766"/>
    <tableColumn id="787" xr3:uid="{F42AC6FB-C17D-9D49-9CAB-BD59022BD0EF}" name="Column767"/>
    <tableColumn id="788" xr3:uid="{F280FF66-C993-FA40-BDAF-A5BE1D26F0D7}" name="Column768"/>
    <tableColumn id="789" xr3:uid="{00A05D2B-8A4E-2348-A156-735001767738}" name="Column769"/>
    <tableColumn id="790" xr3:uid="{FCE912A6-19D3-854C-AD2B-E457D26F1B2E}" name="Column770"/>
    <tableColumn id="791" xr3:uid="{5646067F-08C4-2F48-8F44-B7C37E9C365E}" name="Column771"/>
    <tableColumn id="792" xr3:uid="{05BF7334-B4E0-C048-A191-928AE7D09826}" name="Column772"/>
    <tableColumn id="793" xr3:uid="{7FEAE86F-39A8-6B4A-945C-3E264222CA2C}" name="Column773"/>
    <tableColumn id="794" xr3:uid="{0EE14D2E-8DDC-F747-93FC-98DCBDF5CE18}" name="Column774"/>
    <tableColumn id="795" xr3:uid="{0A2ACE9E-4818-534E-9EBB-E754A0C99FE1}" name="Column775"/>
    <tableColumn id="796" xr3:uid="{47284E19-577F-524A-9CB8-7FD9BA16B505}" name="Column776"/>
    <tableColumn id="797" xr3:uid="{D7635964-AD15-B944-A4F7-FF4024281792}" name="Column777"/>
    <tableColumn id="798" xr3:uid="{A53D09F3-9CDB-0749-A001-C8F3E3E45C53}" name="Column778"/>
    <tableColumn id="799" xr3:uid="{03109715-9749-3D4A-824D-642DD95BA6AC}" name="Column779"/>
    <tableColumn id="800" xr3:uid="{9B400F38-CB45-0640-970F-4A074C04C2C7}" name="Column780"/>
    <tableColumn id="801" xr3:uid="{4F9E118D-BD2F-3449-9AE7-30F1BDE92481}" name="Column781"/>
    <tableColumn id="802" xr3:uid="{E2543695-8FD2-4D47-8EBD-1C3A5B28ED20}" name="Column782"/>
    <tableColumn id="803" xr3:uid="{579885EB-6273-9B45-A539-C732D270181D}" name="Column783"/>
    <tableColumn id="804" xr3:uid="{8DA9F513-64AF-434E-9677-979F6AC888EE}" name="Column784"/>
    <tableColumn id="805" xr3:uid="{F113B787-EEA6-7F4E-8DEF-971D15348B0A}" name="Column785"/>
    <tableColumn id="806" xr3:uid="{6EB98C74-A43E-6346-AB81-B2B6A0DC7899}" name="Column786"/>
    <tableColumn id="807" xr3:uid="{F034CD42-C057-4A4E-96D9-63AA47108518}" name="Column787"/>
    <tableColumn id="808" xr3:uid="{D1AF1EC3-C9BB-1643-824F-FC46470A1F9D}" name="Column788"/>
    <tableColumn id="809" xr3:uid="{4D5966A6-6DD6-CA4C-B483-2517EE050123}" name="Column789"/>
    <tableColumn id="810" xr3:uid="{202778F9-8DE2-A84D-89E5-446716452990}" name="Column790"/>
    <tableColumn id="811" xr3:uid="{9DB765BA-83EE-674B-ABD3-3B324D03C2C8}" name="Column791"/>
    <tableColumn id="812" xr3:uid="{9557E4F1-053D-8B48-86C8-206AA3E1F0D2}" name="Column792"/>
    <tableColumn id="813" xr3:uid="{B706E7CA-DF84-254D-A7B8-E641A23B4F26}" name="Column793"/>
    <tableColumn id="814" xr3:uid="{CF87B491-E6EE-5E41-8A0E-AF69C8AB4060}" name="Column794"/>
    <tableColumn id="815" xr3:uid="{4AD35C26-EDED-EF4B-882D-3026DF67BA00}" name="Column795"/>
    <tableColumn id="816" xr3:uid="{BB807937-3B0B-2147-9E9C-08D5B7E68C73}" name="Column796"/>
    <tableColumn id="817" xr3:uid="{8C13A53A-FCD5-9E44-AFD9-99A970E30444}" name="Column797"/>
    <tableColumn id="818" xr3:uid="{F87513A4-E910-3B43-ACEF-7C0A05D97AB8}" name="Column798"/>
    <tableColumn id="819" xr3:uid="{0B93FBDE-942D-CC4A-A150-73CE09DAE183}" name="Column799"/>
    <tableColumn id="820" xr3:uid="{E3CFC115-79BC-6049-9F3C-38B68F275EE4}" name="Column800"/>
    <tableColumn id="821" xr3:uid="{83A81C7D-C5DC-594E-99B2-E53A012D7BE5}" name="Column801"/>
    <tableColumn id="822" xr3:uid="{57C878AF-21EA-4141-878E-9F6C13D0FC70}" name="Column802"/>
    <tableColumn id="823" xr3:uid="{8D464DCB-D6FB-8748-BFEE-3786ECC4EB3F}" name="Column803"/>
    <tableColumn id="824" xr3:uid="{004960D7-6E84-BD42-AD92-0B749CA6DE2B}" name="Column804"/>
    <tableColumn id="825" xr3:uid="{28142133-56A6-2A4E-BCA8-2328AA4A0FB0}" name="Column805"/>
    <tableColumn id="826" xr3:uid="{E0862309-93EF-1C4A-ADB6-BFA24CFB2D57}" name="Column806"/>
    <tableColumn id="827" xr3:uid="{D9F3B2D9-DB5B-E94C-BCE4-68F91F6AA6D9}" name="Column807"/>
    <tableColumn id="828" xr3:uid="{ECF5C6E9-7913-6049-86F3-3DBC89AC7E6A}" name="Column808"/>
    <tableColumn id="829" xr3:uid="{09A244C2-E3E6-004E-9799-C6E6073EDCF6}" name="Column809"/>
    <tableColumn id="830" xr3:uid="{167B3BC5-364E-2D49-8A8E-2169F59DE257}" name="Column810"/>
    <tableColumn id="831" xr3:uid="{72526C42-FEAD-2245-8263-0F803D5EE6FE}" name="Column811"/>
    <tableColumn id="832" xr3:uid="{0D894F37-B3CC-8E45-8B31-BA1C51E975C3}" name="Column812"/>
    <tableColumn id="833" xr3:uid="{F30F1867-4EC4-0A48-894A-20CC2C3867FD}" name="Column813"/>
    <tableColumn id="834" xr3:uid="{4D6ED240-F018-F941-9C1E-E9233C809F93}" name="Column814"/>
    <tableColumn id="835" xr3:uid="{8DFF81CF-1166-4B43-80D0-A5C69E61A149}" name="Column815"/>
    <tableColumn id="836" xr3:uid="{F0075A2B-701B-9B44-9895-96870CF55D00}" name="Column816"/>
    <tableColumn id="837" xr3:uid="{934E87A9-A86E-694C-AD21-AC0B254DF594}" name="Column817"/>
    <tableColumn id="838" xr3:uid="{E0D92CFC-8BF1-4A49-A71B-B68DD72BB917}" name="Column818"/>
    <tableColumn id="839" xr3:uid="{053595CD-7CD9-804D-9DD5-52ABF37930E0}" name="Column819"/>
    <tableColumn id="840" xr3:uid="{EC3A386D-E4BC-0641-964E-DC1C6C0FADF6}" name="Column820"/>
    <tableColumn id="841" xr3:uid="{63F01713-7CB8-744B-AB93-D010006E5E5D}" name="Column821"/>
    <tableColumn id="842" xr3:uid="{170F8159-FDE2-334E-BF47-C86BFACE7564}" name="Column822"/>
    <tableColumn id="843" xr3:uid="{11966389-9FFF-B046-9B19-ADDA3F8235B0}" name="Column823"/>
    <tableColumn id="844" xr3:uid="{B9C10AB2-7C62-E845-85A6-3255C98411F1}" name="Column824"/>
    <tableColumn id="845" xr3:uid="{7BD9BCD1-4C06-1F44-B8A4-C28EC00C5707}" name="Column825"/>
    <tableColumn id="846" xr3:uid="{52C29E46-39BC-B645-91E2-90BB9B42789C}" name="Column826"/>
    <tableColumn id="847" xr3:uid="{0DB25215-C77F-7B4F-BB32-B11750B580FF}" name="Column827"/>
    <tableColumn id="848" xr3:uid="{C25316B0-1CD6-F547-BC56-88A78CCDF88F}" name="Column828"/>
    <tableColumn id="849" xr3:uid="{E9AAF023-DFA0-5444-85CD-16F780CB9608}" name="Column829"/>
    <tableColumn id="850" xr3:uid="{B0CAD7F4-50B0-CC4C-BB97-BE59340BA306}" name="Column830"/>
    <tableColumn id="851" xr3:uid="{7FF32315-2C30-C040-BF46-06AAFAB66C22}" name="Column831"/>
    <tableColumn id="852" xr3:uid="{1D4BEF6C-503F-6C4B-805D-A446F84EF90E}" name="Column832"/>
    <tableColumn id="853" xr3:uid="{9707E8C4-C73D-4549-8038-E1701C0A97CB}" name="Column833"/>
    <tableColumn id="854" xr3:uid="{0C075B8D-1F00-F341-A233-739E26BF1395}" name="Column834"/>
    <tableColumn id="855" xr3:uid="{85B22200-0434-DC40-80B8-43386AC69E03}" name="Column835"/>
    <tableColumn id="856" xr3:uid="{29C86606-19AC-E747-A590-4646CD744C07}" name="Column836"/>
    <tableColumn id="857" xr3:uid="{DB09ECD8-A78F-F945-98AA-E519E56936BC}" name="Column837"/>
    <tableColumn id="858" xr3:uid="{D06A352E-047C-A941-B132-B03EC5601175}" name="Column838"/>
    <tableColumn id="859" xr3:uid="{5833391B-5C3F-9945-9B90-1A69F7CD460C}" name="Column839"/>
    <tableColumn id="860" xr3:uid="{872CF15E-FB6A-AD4D-8089-B8B9827AC00A}" name="Column840"/>
    <tableColumn id="861" xr3:uid="{DB8234DF-3541-EB46-8A19-34DB730BCA36}" name="Column841"/>
    <tableColumn id="862" xr3:uid="{E5C3EA54-45D5-7449-8DB6-459A53C43DBD}" name="Column842"/>
    <tableColumn id="863" xr3:uid="{7099D89C-4FB6-4E41-A381-3EF4721F5E38}" name="Column843"/>
    <tableColumn id="864" xr3:uid="{40033AB5-D467-374E-8245-F23F7D7458CE}" name="Column844"/>
    <tableColumn id="865" xr3:uid="{CFF3B804-0C78-2B43-A041-6124A3897510}" name="Column845"/>
    <tableColumn id="866" xr3:uid="{126ECD3C-15B1-5849-97AD-4BF5A9AD3AF9}" name="Column846"/>
    <tableColumn id="867" xr3:uid="{DD97E0CB-BBC1-1F4C-B8C1-A603E8712E3A}" name="Column847"/>
    <tableColumn id="868" xr3:uid="{CCB3B5D3-91EB-A342-BEC6-BBC61CE02EA4}" name="Column848"/>
    <tableColumn id="869" xr3:uid="{01ECBC09-F705-AC4A-B123-700D948B406D}" name="Column849"/>
    <tableColumn id="870" xr3:uid="{EABF0657-B498-3347-9373-D57881B744E4}" name="Column850"/>
    <tableColumn id="871" xr3:uid="{22740B8C-D2F0-F14C-A3ED-4901C07C7815}" name="Column851"/>
    <tableColumn id="872" xr3:uid="{34E8CDCD-4737-504A-9E63-3C410EF1D3EF}" name="Column852"/>
    <tableColumn id="873" xr3:uid="{C668DD1F-69A6-5C4A-AD8F-7107F8A82F1F}" name="Column853"/>
    <tableColumn id="874" xr3:uid="{F5498F1A-CED9-1143-AF27-3C2591747D56}" name="Column854"/>
    <tableColumn id="875" xr3:uid="{00AB1B0D-683E-234C-B5EB-63069108B41C}" name="Column855"/>
    <tableColumn id="876" xr3:uid="{3D07B99B-FCE2-0C40-BF94-8D977AAEE621}" name="Column856"/>
    <tableColumn id="877" xr3:uid="{F74B6761-0242-BA48-941C-1317EBE9B6E3}" name="Column857"/>
    <tableColumn id="878" xr3:uid="{8E21064B-D629-514E-A1B5-8EAA381B80DA}" name="Column858"/>
    <tableColumn id="879" xr3:uid="{E4CF3E34-139A-F443-B0BC-B9B4A0A02E4E}" name="Column859"/>
    <tableColumn id="880" xr3:uid="{CC89666A-4E6C-0A42-977D-C427028BBDEB}" name="Column860"/>
    <tableColumn id="881" xr3:uid="{5498C4E0-4AD2-F344-8D19-F01BA0215453}" name="Column861"/>
    <tableColumn id="882" xr3:uid="{8C697772-95B3-7F4C-810E-7D4F7DD22019}" name="Column862"/>
    <tableColumn id="883" xr3:uid="{4E2DB11B-0878-9A43-9D40-DCF959E67874}" name="Column863"/>
    <tableColumn id="884" xr3:uid="{BBE253E5-7C15-2A4B-8023-829515417123}" name="Column864"/>
    <tableColumn id="885" xr3:uid="{FFEC2B5F-F718-FF48-8FED-74F81ABF822E}" name="Column865"/>
    <tableColumn id="886" xr3:uid="{BD8886DA-D643-BC47-87EF-8DB9A5A86A50}" name="Column866"/>
    <tableColumn id="887" xr3:uid="{B3D986A8-2E19-1349-9B72-D8E2B2F90390}" name="Column867"/>
    <tableColumn id="888" xr3:uid="{E9D296DF-CCC6-7746-87F0-BDDB05FF215F}" name="Column868"/>
    <tableColumn id="889" xr3:uid="{30E2D131-988D-B540-AB44-CA7977EB2CD1}" name="Column869"/>
    <tableColumn id="890" xr3:uid="{A3E5F339-BE47-5041-B3ED-46D0D1F37770}" name="Column870"/>
    <tableColumn id="891" xr3:uid="{31D82608-C73F-844D-8D26-2C72D450C488}" name="Column871"/>
    <tableColumn id="892" xr3:uid="{9A619FF6-92C9-414E-99EC-F0E8770703DE}" name="Column872"/>
    <tableColumn id="893" xr3:uid="{A296B843-3733-4A46-93C4-1B425A1B21E0}" name="Column873"/>
    <tableColumn id="894" xr3:uid="{57F4AD56-5190-2B4C-B986-EE4232BBA417}" name="Column874"/>
    <tableColumn id="895" xr3:uid="{229F47E0-0DC2-6E48-B830-B567D202EDE9}" name="Column875"/>
    <tableColumn id="896" xr3:uid="{C90AFD85-964A-124C-8922-9997773CF33C}" name="Column876"/>
    <tableColumn id="897" xr3:uid="{9501BEF5-F6A3-DD42-AF38-6F1E1CBCBA54}" name="Column877"/>
    <tableColumn id="898" xr3:uid="{9C125880-F8FD-CE40-AF61-F8B04C97BA20}" name="Column878"/>
    <tableColumn id="899" xr3:uid="{49058A99-B788-A745-8B3A-34DD6EB61C60}" name="Column879"/>
    <tableColumn id="900" xr3:uid="{0EE111BD-ED59-424F-8E41-EB64D585A67A}" name="Column880"/>
    <tableColumn id="901" xr3:uid="{076BDA0A-7A0B-3F4C-847E-15ACE3098629}" name="Column881"/>
    <tableColumn id="902" xr3:uid="{0F52DF54-ABD3-3A4A-A514-E23F13FE0F7C}" name="Column882"/>
    <tableColumn id="903" xr3:uid="{7D8B87CF-1027-B246-B105-059E8B28EC3D}" name="Column883"/>
    <tableColumn id="904" xr3:uid="{FAE9847F-223B-F64B-938A-17AB7463DF33}" name="Column884"/>
    <tableColumn id="905" xr3:uid="{078107E6-A4C6-0442-B213-C487B7B3CA4E}" name="Column885"/>
    <tableColumn id="906" xr3:uid="{674763F8-C73B-1E4B-AAB6-151232C57CAE}" name="Column886"/>
    <tableColumn id="907" xr3:uid="{A2B4CE31-7605-A449-91D0-395F90C840D0}" name="Column887"/>
    <tableColumn id="908" xr3:uid="{BC344B1F-C390-F443-943B-27D829FFE4F6}" name="Column888"/>
    <tableColumn id="909" xr3:uid="{ACCB2DC1-99E3-1D46-BFC2-3761BD2B571C}" name="Column889"/>
    <tableColumn id="910" xr3:uid="{A693C8FF-B8AE-CA49-B2B6-E22E3D50D375}" name="Column890"/>
    <tableColumn id="911" xr3:uid="{D4B7E884-5A26-B24D-9CE0-868D0ECD13E4}" name="Column891"/>
    <tableColumn id="912" xr3:uid="{1E3DD536-CF91-A248-84D0-67CD3D26D293}" name="Column892"/>
    <tableColumn id="913" xr3:uid="{FD05795D-4A7E-4C46-B306-40FD70315C66}" name="Column893"/>
    <tableColumn id="914" xr3:uid="{56260076-2183-D14C-B2D4-B6F401F684D4}" name="Column894"/>
    <tableColumn id="915" xr3:uid="{587B6D44-9E1E-8B4B-A18E-01FA95455347}" name="Column895"/>
    <tableColumn id="916" xr3:uid="{FA17E992-C8B6-F34C-9701-1C95636964FD}" name="Column896"/>
    <tableColumn id="917" xr3:uid="{98A06627-0668-B04D-9A76-B929138AF6D5}" name="Column897"/>
    <tableColumn id="918" xr3:uid="{DAFB893E-72DF-CE4A-AD6A-369749FFEB1D}" name="Column898"/>
    <tableColumn id="919" xr3:uid="{9A404222-9B42-D74F-A676-BFB4F834F55C}" name="Column899"/>
    <tableColumn id="920" xr3:uid="{7D3AD098-070B-5849-AE0C-B9D7CA36EA50}" name="Column900"/>
    <tableColumn id="921" xr3:uid="{9D5049CC-B1FC-2F42-9BD7-1DFCC163A4B2}" name="Column901"/>
    <tableColumn id="922" xr3:uid="{46CFB315-6FFA-F742-A196-D633FC553F09}" name="Column902"/>
    <tableColumn id="923" xr3:uid="{524E7133-5C9A-E440-98D1-E97B831F2D53}" name="Column903"/>
    <tableColumn id="924" xr3:uid="{7F9E7C56-18E3-274A-82DA-C40561ED7B62}" name="Column904"/>
    <tableColumn id="925" xr3:uid="{3443C26D-949A-2442-B390-FC9D6B65C09C}" name="Column905"/>
    <tableColumn id="926" xr3:uid="{D3A90B70-22E9-CB4F-9690-FDB359B797CB}" name="Column906"/>
    <tableColumn id="927" xr3:uid="{2954FF63-3E1C-364A-9843-D894A16F4E57}" name="Column907"/>
    <tableColumn id="928" xr3:uid="{7336D85E-5029-3B4D-B25F-91079BD73BB7}" name="Column908"/>
    <tableColumn id="929" xr3:uid="{37BD07CD-C997-5042-8B06-4F4B9942A9D8}" name="Column909"/>
    <tableColumn id="930" xr3:uid="{177B91BF-B41C-8C44-AFAC-89885ACD5DE3}" name="Column910"/>
    <tableColumn id="931" xr3:uid="{D97D667C-E9D2-0241-9776-7014911C7489}" name="Column911"/>
    <tableColumn id="932" xr3:uid="{FFE54F6E-746E-1848-9CB3-E809C206EADD}" name="Column912"/>
    <tableColumn id="933" xr3:uid="{14B4C1DD-0152-4841-BE84-281206589F00}" name="Column913"/>
    <tableColumn id="934" xr3:uid="{93B48724-6AE0-2049-A25C-CACAD6BAC3BC}" name="Column914"/>
    <tableColumn id="935" xr3:uid="{76332444-9758-1C4B-A676-9C428CD3D1D4}" name="Column915"/>
    <tableColumn id="936" xr3:uid="{2A17BCAD-58D7-2A48-A78A-86083C503083}" name="Column916"/>
    <tableColumn id="937" xr3:uid="{4117636C-3BAA-AA4A-AB83-86D552452F08}" name="Column917"/>
    <tableColumn id="938" xr3:uid="{140109DB-B89B-C34D-96CC-15C5256F52B1}" name="Column918"/>
    <tableColumn id="939" xr3:uid="{8592F9CB-99B4-A84C-96DE-B9E53D1D5563}" name="Column919"/>
    <tableColumn id="940" xr3:uid="{0F30811A-7BFF-CB45-980D-BE7BAB39795A}" name="Column920"/>
    <tableColumn id="941" xr3:uid="{7AB3D911-55B3-3E4D-A270-E97EAF89F8FD}" name="Column921"/>
    <tableColumn id="942" xr3:uid="{A167CF15-BD45-CA4F-A2F9-8FF4522CAA21}" name="Column922"/>
    <tableColumn id="943" xr3:uid="{9C1717DD-8516-E846-A211-3457A15C3EB2}" name="Column923"/>
    <tableColumn id="944" xr3:uid="{EFC3CAC8-FE17-E947-8566-E1B2FB3221B2}" name="Column924"/>
    <tableColumn id="945" xr3:uid="{E4AC8D3D-1F4E-5548-AB3E-AFCE097C8DFD}" name="Column925"/>
    <tableColumn id="946" xr3:uid="{648434BB-EDF0-C244-AC81-1812D75EF03F}" name="Column926"/>
    <tableColumn id="947" xr3:uid="{E89B69C9-71CE-CD4D-9FF4-74E7D8ADDB47}" name="Column927"/>
    <tableColumn id="948" xr3:uid="{0C162302-718E-CB4C-AD19-9C6635382884}" name="Column928"/>
    <tableColumn id="949" xr3:uid="{C90C99F6-3985-7748-8D22-54758A3FA6D5}" name="Column929"/>
    <tableColumn id="950" xr3:uid="{10AA7275-DE59-8544-80B8-FBDA76029F6C}" name="Column930"/>
    <tableColumn id="951" xr3:uid="{24B64643-E3DF-6646-A31C-6C7BD7C0D8B5}" name="Column931"/>
    <tableColumn id="952" xr3:uid="{C66F2858-BCC1-0A47-8464-C750CADB276C}" name="Column932"/>
    <tableColumn id="953" xr3:uid="{8008D1F5-D38D-AB48-8FFC-19632C93B549}" name="Column933"/>
    <tableColumn id="954" xr3:uid="{6422B931-A3F1-E142-908E-9DB1DAD823F9}" name="Column934"/>
    <tableColumn id="955" xr3:uid="{0019870D-C159-9045-8A65-73881343F6A5}" name="Column935"/>
    <tableColumn id="956" xr3:uid="{07E21066-05AE-B246-85C7-DB557BB3B93A}" name="Column936"/>
    <tableColumn id="957" xr3:uid="{52C657AD-A752-7F45-AA76-07126B1081B1}" name="Column937"/>
    <tableColumn id="958" xr3:uid="{64B53B33-A8D4-8047-B614-243833D2C362}" name="Column938"/>
    <tableColumn id="959" xr3:uid="{AB977B6B-985C-CE4D-BD93-C4749935001F}" name="Column939"/>
    <tableColumn id="960" xr3:uid="{94442ED2-3D9B-1D44-8BD4-25960D29132A}" name="Column940"/>
    <tableColumn id="961" xr3:uid="{2C0B0288-E97A-5B4A-BAFE-EA0FDD0F2755}" name="Column941"/>
    <tableColumn id="962" xr3:uid="{37A24655-430A-0F4B-BC49-507C68333B4B}" name="Column942"/>
    <tableColumn id="963" xr3:uid="{5A9EB61F-1CBE-4440-959A-A48167163714}" name="Column943"/>
    <tableColumn id="964" xr3:uid="{D6272FCD-0A00-CA42-A229-955A8850C210}" name="Column944"/>
    <tableColumn id="965" xr3:uid="{229690E1-EF47-2E47-B5CB-BE43C2999EEE}" name="Column945"/>
    <tableColumn id="966" xr3:uid="{34C0E9C3-BA29-4445-9142-9C275A39C99C}" name="Column946"/>
    <tableColumn id="967" xr3:uid="{4504D2CF-0EE9-1F40-988A-CA6378542C5E}" name="Column947"/>
    <tableColumn id="968" xr3:uid="{AA8B4B0F-0F96-6E44-9A90-D70119F1EF7F}" name="Column948"/>
    <tableColumn id="969" xr3:uid="{7B53EBB2-95F2-F747-BA8A-2EA4A20B06C3}" name="Column949"/>
    <tableColumn id="970" xr3:uid="{3887965F-89BC-B349-8886-DA6B5CE74EFD}" name="Column950"/>
    <tableColumn id="971" xr3:uid="{D42AB271-A54B-9C4F-B074-E2A8C1A8DFE7}" name="Column951"/>
    <tableColumn id="972" xr3:uid="{40FAF8E8-5C49-6D42-8471-8A8BE4C77960}" name="Column952"/>
    <tableColumn id="973" xr3:uid="{FFC1A4E7-6694-D246-92B4-B2CF3DE5DE23}" name="Column953"/>
    <tableColumn id="974" xr3:uid="{9FF87092-199D-314C-8F8A-DA8AF9ADD31F}" name="Column954"/>
    <tableColumn id="975" xr3:uid="{CF92B824-8A8F-9E41-9D11-323B9FAD6CC7}" name="Column955"/>
    <tableColumn id="976" xr3:uid="{A6A47D93-DF9A-E741-8E63-0042096921A1}" name="Column956"/>
    <tableColumn id="977" xr3:uid="{F55E92D3-A9A8-4F44-A477-394E8BA76F3C}" name="Column957"/>
    <tableColumn id="978" xr3:uid="{BD0C898A-96C9-9240-A6D0-03452142256F}" name="Column958"/>
    <tableColumn id="979" xr3:uid="{3947352B-90DA-8E48-93CD-731E3CEAF87D}" name="Column959"/>
    <tableColumn id="980" xr3:uid="{7C71DD8B-E57E-9B43-8602-24432EF6CA88}" name="Column960"/>
    <tableColumn id="981" xr3:uid="{4BEDBA71-D89F-B849-891F-835CCC5ADCDE}" name="Column961"/>
    <tableColumn id="982" xr3:uid="{916B9217-BDB0-BD4D-B20A-E572BD298C57}" name="Column962"/>
    <tableColumn id="983" xr3:uid="{3F910B60-9CD6-3547-BD90-A4CA81B33C41}" name="Column963"/>
    <tableColumn id="984" xr3:uid="{C65AD465-69E5-E84C-8C69-4DAE85DF81C1}" name="Column964"/>
    <tableColumn id="985" xr3:uid="{17D95332-8869-DC41-BA44-285D6CA9B899}" name="Column965"/>
    <tableColumn id="986" xr3:uid="{6F264457-F026-3A44-A854-988BAC05E260}" name="Column966"/>
    <tableColumn id="987" xr3:uid="{EC7F4C82-1C8F-AC44-9988-B849C53B89B4}" name="Column967"/>
    <tableColumn id="988" xr3:uid="{7A6F901F-7BA6-DB40-A410-C25C61EDF25B}" name="Column968"/>
    <tableColumn id="989" xr3:uid="{88CE0FF4-656B-6042-9FE5-E522D42A27A4}" name="Column969"/>
    <tableColumn id="990" xr3:uid="{D14A39E6-DE92-F942-A964-CB4548540430}" name="Column970"/>
    <tableColumn id="991" xr3:uid="{3EFD90CE-09FA-8F40-B0A4-1EA7AE2F399E}" name="Column971"/>
    <tableColumn id="992" xr3:uid="{ED1A29A0-E04D-884E-9ECD-2C7994223FA0}" name="Column972"/>
    <tableColumn id="993" xr3:uid="{7E01E976-F562-854F-AEB1-CB8A810266BD}" name="Column973"/>
    <tableColumn id="994" xr3:uid="{83E04A4E-0D11-394C-9C18-FE764F0AF1EF}" name="Column974"/>
    <tableColumn id="995" xr3:uid="{B651DB8D-433D-DE4A-BE20-BAF29F563CDE}" name="Column975"/>
    <tableColumn id="996" xr3:uid="{50958D45-0D64-7C4A-8EF0-F4F1E6B1FE55}" name="Column976"/>
    <tableColumn id="997" xr3:uid="{90EEE7AC-4F77-6343-BB77-A11A09E82577}" name="Column977"/>
    <tableColumn id="998" xr3:uid="{956FB9F5-F8CC-584A-BC50-62A27844AA12}" name="Column978"/>
    <tableColumn id="999" xr3:uid="{3A37FFB6-6A84-DD4D-9234-80CFAED7517E}" name="Column979"/>
    <tableColumn id="1000" xr3:uid="{A177522A-349C-004E-9D36-FE60441763A7}" name="Column980"/>
    <tableColumn id="1001" xr3:uid="{2C895419-4D60-AC4D-A273-A70823CC0E7E}" name="Column981"/>
    <tableColumn id="1002" xr3:uid="{2D7D1290-6B4B-524D-9C89-D3B6C9546C91}" name="Column982"/>
    <tableColumn id="1003" xr3:uid="{661A51AD-C8D2-484E-AB9C-D77262C80321}" name="Column983"/>
    <tableColumn id="1004" xr3:uid="{18722188-D12A-924A-82EF-DA62ACD55331}" name="Column984"/>
    <tableColumn id="1005" xr3:uid="{5D5CAB7A-F07E-684C-A241-75F14E86A049}" name="Column985"/>
    <tableColumn id="1006" xr3:uid="{1DED1B99-FDF1-E446-A032-BC7F994D9EBA}" name="Column986"/>
    <tableColumn id="1007" xr3:uid="{BEE6AEAD-6E2A-B744-AF90-89261F2CAC92}" name="Column987"/>
    <tableColumn id="1008" xr3:uid="{22B4E209-D4F5-5543-974B-1F97E4E85DD8}" name="Column988"/>
    <tableColumn id="1009" xr3:uid="{C9B19481-74CB-8B40-B52D-53AEAA360B19}" name="Column989"/>
    <tableColumn id="1010" xr3:uid="{AD613CE0-43C0-6F48-B6D6-516E6DFDC8EE}" name="Column990"/>
    <tableColumn id="1011" xr3:uid="{FCFB59CD-98D7-2942-BC11-C87B82EAE0B2}" name="Column991"/>
    <tableColumn id="1012" xr3:uid="{4454F326-2964-FC40-9C9B-9E1348A6708F}" name="Column992"/>
    <tableColumn id="1013" xr3:uid="{0F1C8052-3FDD-284D-BDB7-95437553FEEA}" name="Column993"/>
    <tableColumn id="1014" xr3:uid="{3C0D1719-5E33-774B-8EB1-8119376DFB53}" name="Column994"/>
    <tableColumn id="1015" xr3:uid="{29782BE0-98E7-B947-B050-EC23413E5E4A}" name="Column995"/>
    <tableColumn id="1016" xr3:uid="{D613BEC4-168E-6D46-AF69-964013F373D6}" name="Column996"/>
    <tableColumn id="1017" xr3:uid="{08B6884D-9BF6-584F-B405-3FE86E1FFE49}" name="Column997"/>
    <tableColumn id="1018" xr3:uid="{DCE1EFC7-DD82-5B41-9E48-8941376E03D1}" name="Column998"/>
    <tableColumn id="1019" xr3:uid="{A4A1050E-CCB4-244B-85F7-F109DE41243A}" name="Column999"/>
    <tableColumn id="1020" xr3:uid="{C26CFEF0-6F60-AC4A-BEA8-73208F72C460}" name="Column1000"/>
    <tableColumn id="1021" xr3:uid="{7AA20987-2397-144B-982C-DD4C0774F4BC}" name="Column1001"/>
    <tableColumn id="1022" xr3:uid="{B6081093-C58D-214D-A89E-A5C5D2B1A7DB}" name="Column1002"/>
    <tableColumn id="1023" xr3:uid="{BDDA66D4-0F1D-944B-BDAD-744CAD77756E}" name="Column1003"/>
    <tableColumn id="1024" xr3:uid="{5EB9847E-39D8-1043-BFF4-5F6EDCB4EEA6}" name="Column1004"/>
    <tableColumn id="1025" xr3:uid="{1F05F3ED-7F55-944C-AEAD-DAED9FCDB0DC}" name="Column1005"/>
    <tableColumn id="1026" xr3:uid="{C53A2E7D-1F66-B14B-832E-C79C8B871219}" name="Column1006"/>
    <tableColumn id="1027" xr3:uid="{DD26FBC7-9A96-F340-817E-592BAAA0B813}" name="Column1007"/>
    <tableColumn id="1028" xr3:uid="{3E60EBE3-352B-C544-8C15-351F960452D2}" name="Column1008"/>
    <tableColumn id="1029" xr3:uid="{0A12B9E9-A6DF-2846-8C91-569B8B2BC1E0}" name="Column1009"/>
    <tableColumn id="1030" xr3:uid="{6CBC71E1-B060-6645-8BDE-D1BA67A38C02}" name="Column1010"/>
    <tableColumn id="1031" xr3:uid="{C9068FCA-B582-9443-946A-E1DFE32C8414}" name="Column1011"/>
    <tableColumn id="1032" xr3:uid="{DB21BFCB-D4A8-AF44-828F-59FB07FA2536}" name="Column1012"/>
    <tableColumn id="1033" xr3:uid="{73321D87-07DB-C342-B9A0-C79AB0E8072E}" name="Column1013"/>
    <tableColumn id="1034" xr3:uid="{9DB4436B-7120-3646-8ADF-EFF300721F24}" name="Column1014"/>
    <tableColumn id="1035" xr3:uid="{DB748330-F7DF-694A-9F15-B2C58F8F85A6}" name="Column1015"/>
    <tableColumn id="1036" xr3:uid="{EC0EECC2-3003-C646-8CD1-EAD6BBD096F4}" name="Column1016"/>
    <tableColumn id="1037" xr3:uid="{9F9D1851-DB5C-4C46-BB9C-97D733E744D8}" name="Column1017"/>
    <tableColumn id="1038" xr3:uid="{8C85D427-4994-8942-95D5-888E825179DA}" name="Column1018"/>
    <tableColumn id="1039" xr3:uid="{289BE869-439F-5B46-8B81-38874F4A9479}" name="Column1019"/>
    <tableColumn id="1040" xr3:uid="{AA781ADF-F328-BD4E-A25B-211F59EFAF01}" name="Column1020"/>
    <tableColumn id="1041" xr3:uid="{920AF57A-5DAD-E941-9770-D41239CEF4AD}" name="Column1021"/>
    <tableColumn id="1042" xr3:uid="{2BC8F141-0C7D-E443-B170-98F13720599B}" name="Column1022"/>
    <tableColumn id="1043" xr3:uid="{AE67CCA8-DE9D-C546-971C-5072DA33DB57}" name="Column1023"/>
    <tableColumn id="1044" xr3:uid="{828D3567-F5F7-0541-A195-42F6040439CA}" name="Column1024"/>
    <tableColumn id="1045" xr3:uid="{8F6A782C-7B4F-9B49-B7D8-EDFC20C81FD6}" name="Column1025"/>
    <tableColumn id="1046" xr3:uid="{E62CC1D5-1584-BD4D-9D68-3DD3ACE0F114}" name="Column1026"/>
    <tableColumn id="1047" xr3:uid="{3A0CEE1A-F39A-FA4A-B3C4-0675DB975E07}" name="Column1027"/>
    <tableColumn id="1048" xr3:uid="{DC0FE18E-026E-DE41-9EB7-25205337F71B}" name="Column1028"/>
    <tableColumn id="1049" xr3:uid="{E8D8E91F-0464-DE49-9505-BEF8D5DEEF21}" name="Column1029"/>
    <tableColumn id="1050" xr3:uid="{FCDCB38F-B013-C84B-A794-D3D8CBAA4E82}" name="Column1030"/>
    <tableColumn id="1051" xr3:uid="{7230BADB-FFF6-844D-AD62-680F1D712B44}" name="Column1031"/>
    <tableColumn id="1052" xr3:uid="{98EFA449-F1C1-1249-9294-2538E26F13EB}" name="Column1032"/>
    <tableColumn id="1053" xr3:uid="{5DF005D9-206A-2B45-897D-AD10EAD91F98}" name="Column1033"/>
    <tableColumn id="1054" xr3:uid="{DA0F33F9-4079-B540-B253-8B7DFA95B4C6}" name="Column1034"/>
    <tableColumn id="1055" xr3:uid="{06F30DCA-14B8-0A48-A4C4-CEF6C0DD73D7}" name="Column1035"/>
    <tableColumn id="1056" xr3:uid="{32150934-DA5D-6F4A-8EAA-2EBC645E1AF0}" name="Column1036"/>
    <tableColumn id="1057" xr3:uid="{7847B2EC-6C85-0040-B5E0-FF31B0515C94}" name="Column1037"/>
    <tableColumn id="1058" xr3:uid="{9DFB58C7-99ED-274E-B0F5-C7F28C7456E2}" name="Column1038"/>
    <tableColumn id="1059" xr3:uid="{D2AA908C-9E1F-8049-AE37-9378DF2179D8}" name="Column1039"/>
    <tableColumn id="1060" xr3:uid="{9956C536-4C87-7E46-A963-58796EB37823}" name="Column1040"/>
    <tableColumn id="1061" xr3:uid="{711B609C-4C94-B148-AB0E-B962FA48E1E7}" name="Column1041"/>
    <tableColumn id="1062" xr3:uid="{84D61FA1-BEB9-D345-B5A1-F793B75ED24F}" name="Column1042"/>
    <tableColumn id="1063" xr3:uid="{483C8411-E1A4-0D4F-9A9A-357819B06FDB}" name="Column1043"/>
    <tableColumn id="1064" xr3:uid="{7DDA60C7-16C9-C549-B8D8-C16A9372B7E0}" name="Column1044"/>
    <tableColumn id="1065" xr3:uid="{8E44BBB3-32D3-8144-88AD-C42359D0B335}" name="Column1045"/>
    <tableColumn id="1066" xr3:uid="{192ADD80-6A0F-CB42-970D-45A9599C02A5}" name="Column1046"/>
    <tableColumn id="1067" xr3:uid="{6C286D1C-3FBE-E045-8DAD-2702AA33CF34}" name="Column1047"/>
    <tableColumn id="1068" xr3:uid="{FFD8F194-66B9-7A4C-A031-0DD923C652C6}" name="Column1048"/>
    <tableColumn id="1069" xr3:uid="{DF2E253A-23C8-D443-8674-0E84AEAB69BB}" name="Column1049"/>
    <tableColumn id="1070" xr3:uid="{2A145E3E-4D03-A640-ADE5-98211C81B510}" name="Column1050"/>
    <tableColumn id="1071" xr3:uid="{C412B18B-818B-B74D-A7CD-A921431DB967}" name="Column1051"/>
    <tableColumn id="1072" xr3:uid="{DDA2B03E-6281-EF49-96CF-39BB37690A47}" name="Column1052"/>
    <tableColumn id="1073" xr3:uid="{C7BF7083-8B6A-9B4D-90F3-E3D1C8D8F4D9}" name="Column1053"/>
    <tableColumn id="1074" xr3:uid="{A7D252FF-5146-5744-B706-73D98D267607}" name="Column1054"/>
    <tableColumn id="1075" xr3:uid="{20F50E39-6420-4C40-9723-ED28E1147395}" name="Column1055"/>
    <tableColumn id="1076" xr3:uid="{979361C4-FCF8-C14E-AA9D-4E812AA9E0A7}" name="Column1056"/>
    <tableColumn id="1077" xr3:uid="{00FA99C1-62E8-F743-8751-83F462B5D9E1}" name="Column1057"/>
    <tableColumn id="1078" xr3:uid="{A8F2A133-3E25-2247-B81B-6E440E8890EA}" name="Column1058"/>
    <tableColumn id="1079" xr3:uid="{EF5BF615-849B-0047-9E32-6696A4ABFC33}" name="Column1059"/>
    <tableColumn id="1080" xr3:uid="{A5F399F0-9048-BE45-8805-D7AE43311F6C}" name="Column1060"/>
    <tableColumn id="1081" xr3:uid="{119691AB-1808-AA44-AD6E-B9EFC7855752}" name="Column1061"/>
    <tableColumn id="1082" xr3:uid="{A169D579-DD67-3546-B005-72340ABD3ACB}" name="Column1062"/>
    <tableColumn id="1083" xr3:uid="{DBD27ED5-AE10-8344-8B91-92C88A148B04}" name="Column1063"/>
    <tableColumn id="1084" xr3:uid="{B2BD2AA0-C5AB-384A-9550-5C5C95F447F5}" name="Column1064"/>
    <tableColumn id="1085" xr3:uid="{6B527D86-EA27-5F43-ABF2-DBDC6AB6D941}" name="Column1065"/>
    <tableColumn id="1086" xr3:uid="{FF7BC8A0-E9EB-2746-AFC0-7AEC1455C951}" name="Column1066"/>
    <tableColumn id="1087" xr3:uid="{8E0D6694-3855-2646-A8D5-AADAAAE45079}" name="Column1067"/>
    <tableColumn id="1088" xr3:uid="{1CB54EB2-DFC9-6340-B9FC-059773D97BE9}" name="Column1068"/>
    <tableColumn id="1089" xr3:uid="{3543632D-C2B3-B347-BA66-4C0A69CAA920}" name="Column1069"/>
    <tableColumn id="1090" xr3:uid="{A57B774D-ECD7-B643-A7BC-8769F0E9AA80}" name="Column1070"/>
    <tableColumn id="1091" xr3:uid="{2E078A2F-6D18-5E42-880C-196D3C51BE15}" name="Column1071"/>
    <tableColumn id="1092" xr3:uid="{D0781ECD-B7D3-2340-AFB3-880FA9D579E5}" name="Column1072"/>
    <tableColumn id="1093" xr3:uid="{F74D65D8-A2C5-8C4A-A5DC-A4A548A5ED71}" name="Column1073"/>
    <tableColumn id="1094" xr3:uid="{BF719A90-6A9C-0449-978B-E815534F2639}" name="Column1074"/>
    <tableColumn id="1095" xr3:uid="{D7650E07-1A8F-2D4A-B82C-24EA91126FE2}" name="Column1075"/>
    <tableColumn id="1096" xr3:uid="{5EF14479-0F94-6C4D-923D-EFA7C7DDDE97}" name="Column1076"/>
    <tableColumn id="1097" xr3:uid="{2FDD8A50-E6D9-BC4C-AE4B-63DEBA5E1960}" name="Column1077"/>
    <tableColumn id="1098" xr3:uid="{AF821A82-3311-1947-AA56-33394F37CF6B}" name="Column1078"/>
    <tableColumn id="1099" xr3:uid="{02550E8F-3A64-BB43-97A9-452214989F28}" name="Column1079"/>
    <tableColumn id="1100" xr3:uid="{91A40FFB-D6A0-6542-93B5-ECD58E49730D}" name="Column1080"/>
    <tableColumn id="1101" xr3:uid="{DE635222-D9D3-FE49-B6C4-7C6D7C0A2BA8}" name="Column1081"/>
    <tableColumn id="1102" xr3:uid="{2703FF2F-9FE4-EE46-8435-11CBB791D137}" name="Column1082"/>
    <tableColumn id="1103" xr3:uid="{86CEA693-F5E0-7340-A349-7A8F407EC2B0}" name="Column1083"/>
    <tableColumn id="1104" xr3:uid="{5A9CB1EB-9485-D047-A99C-82B8E766B50E}" name="Column1084"/>
    <tableColumn id="1105" xr3:uid="{B08A153A-9AE7-BE42-8812-B3F7E81A9037}" name="Column1085"/>
    <tableColumn id="1106" xr3:uid="{75B59857-FFCC-314B-8638-0E03F8BD792C}" name="Column1086"/>
    <tableColumn id="1107" xr3:uid="{0FE3B433-8EFC-0B49-9D29-FB207A099D00}" name="Column1087"/>
    <tableColumn id="1108" xr3:uid="{B8FE698B-37C8-094B-B642-D96C2D1C93A8}" name="Column1088"/>
    <tableColumn id="1109" xr3:uid="{9244F0A8-AFC9-2A41-B3AD-FF4B4344FB30}" name="Column1089"/>
    <tableColumn id="1110" xr3:uid="{72161406-F30B-C042-A292-AFC2273B6E4E}" name="Column1090"/>
    <tableColumn id="1111" xr3:uid="{BD9AECC0-7E22-5B48-84A2-527339C05820}" name="Column1091"/>
    <tableColumn id="1112" xr3:uid="{0F434043-4336-2740-B83A-29CB728DA4F3}" name="Column1092"/>
    <tableColumn id="1113" xr3:uid="{F6D9DEBE-0CCA-5147-B9D5-6ABF6DF5C391}" name="Column1093"/>
    <tableColumn id="1114" xr3:uid="{AD13CCF4-4A50-2742-A853-E20D96BEF0AE}" name="Column1094"/>
    <tableColumn id="1115" xr3:uid="{9E7B0C5A-603C-2D4D-9FB7-CF7B8CDD987C}" name="Column1095"/>
    <tableColumn id="1116" xr3:uid="{9B514DE6-F030-6647-A901-B05ACBA8427D}" name="Column1096"/>
    <tableColumn id="1117" xr3:uid="{47190409-6483-284A-9D5E-4277111D1E4F}" name="Column1097"/>
    <tableColumn id="1118" xr3:uid="{46C95C85-8E77-4D41-B17E-97F42085A200}" name="Column1098"/>
    <tableColumn id="1119" xr3:uid="{01C3AD64-3AB7-AB49-8851-ABE5E234112D}" name="Column1099"/>
    <tableColumn id="1120" xr3:uid="{B866E9D8-3FC6-804D-8FC9-2F1CFF87446C}" name="Column1100"/>
    <tableColumn id="1121" xr3:uid="{E262974E-D3E8-F349-9B73-BFE9482615AC}" name="Column1101"/>
    <tableColumn id="1122" xr3:uid="{09979404-DC43-0A42-A31B-9FB9C83E3BFD}" name="Column1102"/>
    <tableColumn id="1123" xr3:uid="{9EB12374-3A58-874B-A7D7-9272905E09D5}" name="Column1103"/>
    <tableColumn id="1124" xr3:uid="{17DCBB16-B6EC-7343-971E-00C5A45578CB}" name="Column1104"/>
    <tableColumn id="1125" xr3:uid="{5CECA07B-F818-E147-BE07-6F1FA2B65FFD}" name="Column1105"/>
    <tableColumn id="1126" xr3:uid="{C9088B49-B9ED-B247-8354-FDF2C2A967BF}" name="Column1106"/>
    <tableColumn id="1127" xr3:uid="{C72A0473-52B8-8D41-8C51-F42506ACFA51}" name="Column1107"/>
    <tableColumn id="1128" xr3:uid="{ECC1B9D9-7F36-9B4F-BCE7-7432CABF88BF}" name="Column1108"/>
    <tableColumn id="1129" xr3:uid="{AE0D73B5-B3AA-4D4B-88A5-941860C5AFAA}" name="Column1109"/>
    <tableColumn id="1130" xr3:uid="{32AACBDD-7DF2-2243-9DB5-92D9F2D32770}" name="Column1110"/>
    <tableColumn id="1131" xr3:uid="{9977D71F-8111-0C41-9813-B505C301EAE3}" name="Column1111"/>
    <tableColumn id="1132" xr3:uid="{7574EF42-6C5A-9F46-93F1-F7CA9A5B2EA8}" name="Column1112"/>
    <tableColumn id="1133" xr3:uid="{84B5DBCC-D997-9F4B-9A26-F84F21A95368}" name="Column1113"/>
    <tableColumn id="1134" xr3:uid="{386D03C2-70CB-FB45-8FC6-E1849E3EB102}" name="Column1114"/>
    <tableColumn id="1135" xr3:uid="{CAED8B31-5CF9-D14E-A929-FFB2103D38D0}" name="Column1115"/>
    <tableColumn id="1136" xr3:uid="{CB7F1F62-9F55-2B4A-B1CA-6BB7A82015CC}" name="Column1116"/>
    <tableColumn id="1137" xr3:uid="{CB7992C5-B675-384D-BBDC-1C4CAB2A28C0}" name="Column1117"/>
    <tableColumn id="1138" xr3:uid="{A006BF26-6926-D946-B364-FC2DC36B0501}" name="Column1118"/>
    <tableColumn id="1139" xr3:uid="{F00735F0-F7FB-EE46-AB3F-4CB72664CBF2}" name="Column1119"/>
    <tableColumn id="1140" xr3:uid="{8823A3E2-71F7-964B-882B-27B01EAF0731}" name="Column1120"/>
    <tableColumn id="1141" xr3:uid="{84B92101-8CE5-6B4F-90BB-1CE2D7ADE499}" name="Column1121"/>
    <tableColumn id="1142" xr3:uid="{93666FE7-13BB-A342-A5F8-4EF8B1808F49}" name="Column1122"/>
    <tableColumn id="1143" xr3:uid="{E69B77A4-0AE4-7443-9DB2-846AF171399D}" name="Column1123"/>
    <tableColumn id="1144" xr3:uid="{6BF6650D-BD06-FD45-B333-9ADBF3483318}" name="Column1124"/>
    <tableColumn id="1145" xr3:uid="{DE81DEEC-23A9-A84E-AB70-326BD1BB9207}" name="Column1125"/>
    <tableColumn id="1146" xr3:uid="{98918AD0-A0AE-114B-842F-B3A7845A2620}" name="Column1126"/>
    <tableColumn id="1147" xr3:uid="{DCDA39DD-9098-8649-B278-EF4361EF6A1B}" name="Column1127"/>
    <tableColumn id="1148" xr3:uid="{711D7640-5143-E446-9AB4-D8D7B4FCC88C}" name="Column1128"/>
    <tableColumn id="1149" xr3:uid="{CADB286D-C14B-6D41-8733-25515BAA479D}" name="Column1129"/>
    <tableColumn id="1150" xr3:uid="{F6D3FFC8-EE64-6F4A-B08A-A5A7B4634D14}" name="Column1130"/>
    <tableColumn id="1151" xr3:uid="{9D2AAA49-73A8-E945-8D34-C71C86A1CF20}" name="Column1131"/>
    <tableColumn id="1152" xr3:uid="{968AA9B0-53BA-5C4A-ABBE-2D4D0259456F}" name="Column1132"/>
    <tableColumn id="1153" xr3:uid="{1BDFBEF8-4150-D744-8F0E-AE9968E96F08}" name="Column1133"/>
    <tableColumn id="1154" xr3:uid="{B7C11290-9096-E140-B255-BAB3FEB190B0}" name="Column1134"/>
    <tableColumn id="1155" xr3:uid="{F38B27E1-517E-4E4A-A71A-AE257FF8B231}" name="Column1135"/>
    <tableColumn id="1156" xr3:uid="{8F22CCC1-F4FB-F14B-A5A3-9A4353ABF5AB}" name="Column1136"/>
    <tableColumn id="1157" xr3:uid="{6EDECDA2-F6FB-D145-9057-A702E657CFC6}" name="Column1137"/>
    <tableColumn id="1158" xr3:uid="{6FFD3CC9-6FC3-B547-8B9D-AE116BE51B21}" name="Column1138"/>
    <tableColumn id="1159" xr3:uid="{F97C5207-8EF2-924E-A6F8-21A7907585A1}" name="Column1139"/>
    <tableColumn id="1160" xr3:uid="{02BCAE5D-E6CC-8C40-8224-8D9357D15A10}" name="Column1140"/>
    <tableColumn id="1161" xr3:uid="{83C462EA-A4A0-9945-B2E1-765CBF558F46}" name="Column1141"/>
    <tableColumn id="1162" xr3:uid="{D6AEF072-E56D-8C47-90A4-61129E93C281}" name="Column1142"/>
    <tableColumn id="1163" xr3:uid="{C42DD87B-5DD8-AC41-B477-B38D9BE7ECA8}" name="Column1143"/>
    <tableColumn id="1164" xr3:uid="{2D6A4FD5-77DA-704C-A1EB-F05EE1078CFA}" name="Column1144"/>
    <tableColumn id="1165" xr3:uid="{E2797304-5292-2C4E-A0F4-C36A024AA44C}" name="Column1145"/>
    <tableColumn id="1166" xr3:uid="{64849D6B-0189-6D41-9398-55F95C800DD8}" name="Column1146"/>
    <tableColumn id="1167" xr3:uid="{6F37C661-6E2E-8948-853D-4CA2DE815987}" name="Column1147"/>
    <tableColumn id="1168" xr3:uid="{9625CF0A-91BB-074F-9A85-3556AA7B0015}" name="Column1148"/>
    <tableColumn id="1169" xr3:uid="{DFE6909C-0AA3-BC4B-9CB3-2B5BD53D940F}" name="Column1149"/>
    <tableColumn id="1170" xr3:uid="{4078A6C4-EB4B-DC4E-BCFD-1F2D66AD0B07}" name="Column1150"/>
    <tableColumn id="1171" xr3:uid="{C47A71FC-C53C-5742-B5B7-388318B1B287}" name="Column1151"/>
    <tableColumn id="1172" xr3:uid="{F787A5A4-53D5-794B-A3E9-01C098344650}" name="Column1152"/>
    <tableColumn id="1173" xr3:uid="{5EC478ED-3CB9-8C44-A565-A1E43A5D5659}" name="Column1153"/>
    <tableColumn id="1174" xr3:uid="{B6DAA782-9FCA-A54E-85AD-AC2E2A13D328}" name="Column1154"/>
    <tableColumn id="1175" xr3:uid="{9BB43FF1-50CD-924D-96AB-B40F7BD4C3E0}" name="Column1155"/>
    <tableColumn id="1176" xr3:uid="{FEB9ECF2-A73B-304E-9F25-970DEAD2B4DA}" name="Column1156"/>
    <tableColumn id="1177" xr3:uid="{5F636A3A-A590-4B49-B39C-C89D6DCA4EEA}" name="Column1157"/>
    <tableColumn id="1178" xr3:uid="{15E48D38-AB7E-FD45-B7D1-1B4AE243FC9A}" name="Column1158"/>
    <tableColumn id="1179" xr3:uid="{DE5CFA08-1728-DA4E-B079-22A8926DB71F}" name="Column1159"/>
    <tableColumn id="1180" xr3:uid="{E7C3295C-17F1-4641-91A7-576A21C9CFF8}" name="Column1160"/>
    <tableColumn id="1181" xr3:uid="{1275048B-88DE-5246-ADAA-252E9255650B}" name="Column1161"/>
    <tableColumn id="1182" xr3:uid="{68C773AE-FEED-4646-8E4A-D5CD116E1EF2}" name="Column1162"/>
    <tableColumn id="1183" xr3:uid="{760C71A6-5893-E848-BA11-B6D82BC9F21E}" name="Column1163"/>
    <tableColumn id="1184" xr3:uid="{309CAF41-19F5-7C4F-B1E7-D27CF552A942}" name="Column1164"/>
    <tableColumn id="1185" xr3:uid="{DFAA6AD9-9CB7-F144-AA57-2DEF3E896C62}" name="Column1165"/>
    <tableColumn id="1186" xr3:uid="{A057C2FD-223C-B444-8B89-2654A40F1DA3}" name="Column1166"/>
    <tableColumn id="1187" xr3:uid="{E737C97A-A089-E74A-ADE2-F76F61C2876F}" name="Column1167"/>
    <tableColumn id="1188" xr3:uid="{6490AD90-ABB8-514F-9796-E3B63BE0868D}" name="Column1168"/>
    <tableColumn id="1189" xr3:uid="{CA70598B-4CC2-344C-9606-0B4FE7C5BD84}" name="Column1169"/>
    <tableColumn id="1190" xr3:uid="{CA0629AB-F576-3C4E-8FDE-1542BE4A218E}" name="Column1170"/>
    <tableColumn id="1191" xr3:uid="{32A246EA-4DB3-3A45-9C06-456EBB07B248}" name="Column1171"/>
    <tableColumn id="1192" xr3:uid="{493E2224-D58F-0442-83F0-AFA5E3C20BB7}" name="Column1172"/>
    <tableColumn id="1193" xr3:uid="{072D3BD3-B95D-AD46-A8A7-1E0D2479363E}" name="Column1173"/>
    <tableColumn id="1194" xr3:uid="{0A9642B7-AADF-2640-8BEA-58E8F666038B}" name="Column1174"/>
    <tableColumn id="1195" xr3:uid="{54315D80-80AF-7D4D-B853-764C9BE9E890}" name="Column1175"/>
    <tableColumn id="1196" xr3:uid="{2C926E85-B54E-D848-87D7-0381735CB244}" name="Column1176"/>
    <tableColumn id="1197" xr3:uid="{DC1C6D58-63F9-384F-AE81-B591EC3037A3}" name="Column1177"/>
    <tableColumn id="1198" xr3:uid="{F0B08D51-AA2C-E146-953C-52CD2F29EA2D}" name="Column1178"/>
    <tableColumn id="1199" xr3:uid="{73E91207-5FC3-6645-A364-1D9328E20AFA}" name="Column1179"/>
    <tableColumn id="1200" xr3:uid="{3ACD1845-88C8-4D4A-AC0C-679E3415A602}" name="Column1180"/>
    <tableColumn id="1201" xr3:uid="{3F9E4D41-2E75-D44E-A15F-B85D32AF6940}" name="Column1181"/>
    <tableColumn id="1202" xr3:uid="{677EF87D-A1FF-E74C-B6DB-869C9674DD80}" name="Column1182"/>
    <tableColumn id="1203" xr3:uid="{D67C242D-19B0-B441-A39E-1779FADAF6BD}" name="Column1183"/>
    <tableColumn id="1204" xr3:uid="{C34857B3-8CF2-D640-A152-07E86EB0D72D}" name="Column1184"/>
    <tableColumn id="1205" xr3:uid="{CCC7CB51-79CD-DA4E-9EA3-D278104F743C}" name="Column1185"/>
    <tableColumn id="1206" xr3:uid="{4958C9F0-A723-F045-B7B0-2C6D3F0C9730}" name="Column1186"/>
    <tableColumn id="1207" xr3:uid="{34120A59-1E07-3F4D-9688-DD847FF28631}" name="Column1187"/>
    <tableColumn id="1208" xr3:uid="{5681EE5A-7B1E-8949-A52B-E970E701C95E}" name="Column1188"/>
    <tableColumn id="1209" xr3:uid="{4669FDC9-3B8E-C641-B901-36992964649F}" name="Column1189"/>
    <tableColumn id="1210" xr3:uid="{2E543759-509D-6744-8B71-96B36509B670}" name="Column1190"/>
    <tableColumn id="1211" xr3:uid="{87835740-914F-7948-8B51-59B7E6C004A4}" name="Column1191"/>
    <tableColumn id="1212" xr3:uid="{40E1C08D-2FA4-644B-BCB4-0C05E259B539}" name="Column1192"/>
    <tableColumn id="1213" xr3:uid="{7886355F-D270-D846-82BC-93AD2CC1BBA2}" name="Column1193"/>
    <tableColumn id="1214" xr3:uid="{B653964F-0604-B244-AFA7-55C21D61B63E}" name="Column1194"/>
    <tableColumn id="1215" xr3:uid="{95268FA3-69FF-9B41-B981-7BC127902BDA}" name="Column1195"/>
    <tableColumn id="1216" xr3:uid="{7ECAA4B4-0A52-5B49-BAF4-11B3DB8D68C8}" name="Column1196"/>
    <tableColumn id="1217" xr3:uid="{B0AF7F97-044D-9A45-ACBC-D184C151B4E7}" name="Column1197"/>
    <tableColumn id="1218" xr3:uid="{A15046D2-B90A-704C-87E2-BF453B874052}" name="Column1198"/>
    <tableColumn id="1219" xr3:uid="{F20D80C1-A667-9E4C-B9B8-0EF4E7A2D780}" name="Column1199"/>
    <tableColumn id="1220" xr3:uid="{170977EF-0915-5E40-94FD-942183F0A212}" name="Column1200"/>
    <tableColumn id="1221" xr3:uid="{5F70277B-588D-8E41-91CB-BC69FE12D732}" name="Column1201"/>
    <tableColumn id="1222" xr3:uid="{F051461F-220F-A842-ACE9-654AF4D21A13}" name="Column1202"/>
    <tableColumn id="1223" xr3:uid="{DBC0CFF5-3C6E-E04C-A110-B4197E2AE81E}" name="Column1203"/>
    <tableColumn id="1224" xr3:uid="{6C4CFC30-F7BE-A74A-98E8-96F9C4147170}" name="Column1204"/>
    <tableColumn id="1225" xr3:uid="{F7DDB014-D804-D746-BFF4-5D4EF3589990}" name="Column1205"/>
    <tableColumn id="1226" xr3:uid="{54862151-D459-604C-AEB8-EED316FAB51B}" name="Column1206"/>
    <tableColumn id="1227" xr3:uid="{8186CDEF-4793-D54A-850E-18A09AA93794}" name="Column1207"/>
    <tableColumn id="1228" xr3:uid="{F6DE41DC-7B55-2C47-8CE1-1748E920DB8A}" name="Column1208"/>
    <tableColumn id="1229" xr3:uid="{9FACF851-D300-664C-8BB4-4F2D82B4016F}" name="Column1209"/>
    <tableColumn id="1230" xr3:uid="{0F2D2851-7F38-114E-BAAF-D02E775E58D9}" name="Column1210"/>
    <tableColumn id="1231" xr3:uid="{9287E595-7C52-8C46-A012-0C526AC85A43}" name="Column1211"/>
    <tableColumn id="1232" xr3:uid="{B466EEC3-E87C-A44D-ADCC-4326BD9D92B6}" name="Column1212"/>
    <tableColumn id="1233" xr3:uid="{F79972F0-3B69-D841-9FFD-C64FBBAD953E}" name="Column1213"/>
    <tableColumn id="1234" xr3:uid="{49340751-EE9B-EF43-9216-145DBC05EDBF}" name="Column1214"/>
    <tableColumn id="1235" xr3:uid="{172B6280-B97F-7F4E-966E-CD7CDBF6D3E7}" name="Column1215"/>
    <tableColumn id="1236" xr3:uid="{FB78DE3E-8BC8-DA4E-A8D3-CA679AAF0602}" name="Column1216"/>
    <tableColumn id="1237" xr3:uid="{D58BA870-414E-4A48-928B-105896B49CEE}" name="Column1217"/>
    <tableColumn id="1238" xr3:uid="{796199DA-B704-8647-9BDC-6BFE0AE64AE6}" name="Column1218"/>
    <tableColumn id="1239" xr3:uid="{AC676676-9371-A845-BCBB-53D0686DF0DB}" name="Column1219"/>
    <tableColumn id="1240" xr3:uid="{77EF94F1-47E7-DE4F-A7F3-7536AA006A90}" name="Column1220"/>
    <tableColumn id="1241" xr3:uid="{BE1852B1-56B6-9E45-A860-7EDC5C9D21ED}" name="Column1221"/>
    <tableColumn id="1242" xr3:uid="{4323C16B-7286-3746-AEB2-79B18F821CF1}" name="Column1222"/>
    <tableColumn id="1243" xr3:uid="{87CA16E4-CF9D-BA4C-893D-7CA0A6A8F844}" name="Column1223"/>
    <tableColumn id="1244" xr3:uid="{50C438CD-4D3F-7C4F-97F9-B418379D0A4E}" name="Column1224"/>
    <tableColumn id="1245" xr3:uid="{E02D369E-1C0D-8D47-9430-14D88C09AE53}" name="Column1225"/>
    <tableColumn id="1246" xr3:uid="{C7B638E4-504D-9D4A-BADD-69D87D93BBE8}" name="Column1226"/>
    <tableColumn id="1247" xr3:uid="{D8F074DA-E489-2F48-BD7B-DFC497DE5FED}" name="Column1227"/>
    <tableColumn id="1248" xr3:uid="{37F001F9-2FFD-7B4E-952C-65F2FA760BC0}" name="Column1228"/>
    <tableColumn id="1249" xr3:uid="{AC31C763-A43C-2E40-9C77-9CDA0A00B8BE}" name="Column1229"/>
    <tableColumn id="1250" xr3:uid="{0AC66587-7B50-5342-A702-075540D681AF}" name="Column1230"/>
    <tableColumn id="1251" xr3:uid="{F1649C79-DC64-BE4C-9E3A-A51764EB043E}" name="Column1231"/>
    <tableColumn id="1252" xr3:uid="{02DB088E-1A35-1C40-ABCA-6206FA0E57CB}" name="Column1232"/>
    <tableColumn id="1253" xr3:uid="{99B60D04-825D-3147-B69F-599BC2ABABD6}" name="Column1233"/>
    <tableColumn id="1254" xr3:uid="{17014695-78B9-F44C-8460-AE510D450E70}" name="Column1234"/>
    <tableColumn id="1255" xr3:uid="{F0E5D7F2-FE0D-4F4E-ACDB-EADB505DD1B0}" name="Column1235"/>
    <tableColumn id="1256" xr3:uid="{DD9A9741-017B-4943-B7FF-D78445DBA1EA}" name="Column1236"/>
    <tableColumn id="1257" xr3:uid="{187C6DF7-CD1A-3446-BC2C-74759DB3ED64}" name="Column1237"/>
    <tableColumn id="1258" xr3:uid="{FE1954C2-A6E5-FF4F-8931-34D870AF07BD}" name="Column1238"/>
    <tableColumn id="1259" xr3:uid="{292797BB-D35F-F546-9B18-96FA43B2E9CC}" name="Column1239"/>
    <tableColumn id="1260" xr3:uid="{30FBCF35-D92C-0C4D-BE8A-F23C80FAC713}" name="Column1240"/>
    <tableColumn id="1261" xr3:uid="{EF52AC7F-EE7A-BF44-8F69-45EB7D6EEDAC}" name="Column1241"/>
    <tableColumn id="1262" xr3:uid="{14E55BE4-8523-A544-B44A-C4E5B1D335B4}" name="Column1242"/>
    <tableColumn id="1263" xr3:uid="{CBF1CF5C-5CC4-904D-B6AC-9ED65A5D50BD}" name="Column1243"/>
    <tableColumn id="1264" xr3:uid="{A0B9FD38-143F-E343-BA72-C04D5EFAC9A2}" name="Column1244"/>
    <tableColumn id="1265" xr3:uid="{D4D59F75-433C-F441-B79B-280078840179}" name="Column1245"/>
    <tableColumn id="1266" xr3:uid="{6AD9B89C-0270-BE41-AB57-5B865EC64F33}" name="Column1246"/>
    <tableColumn id="1267" xr3:uid="{9F051F05-EA27-314A-B359-7BE80B32E43B}" name="Column1247"/>
    <tableColumn id="1268" xr3:uid="{467BD246-6CC2-1647-9131-52F68317C0F2}" name="Column1248"/>
    <tableColumn id="1269" xr3:uid="{7BFF3BC2-D47A-7C41-AAA0-D30280FE349E}" name="Column1249"/>
    <tableColumn id="1270" xr3:uid="{5DA7E3B5-0122-AF4A-8D53-631060B6A38E}" name="Column1250"/>
    <tableColumn id="1271" xr3:uid="{1F528A2F-5149-F541-BFFE-ADBFEFB11E0E}" name="Column1251"/>
    <tableColumn id="1272" xr3:uid="{FA035910-F4B1-8347-9097-8136D7D44EC4}" name="Column1252"/>
    <tableColumn id="1273" xr3:uid="{187DCDE6-49E0-D04F-961D-F6AA6ABE61E7}" name="Column1253"/>
    <tableColumn id="1274" xr3:uid="{84AF629C-D85A-1849-A409-57A4FC34C0E3}" name="Column1254"/>
    <tableColumn id="1275" xr3:uid="{C13CEA93-9A3D-E54A-9D8E-D757EBBB9144}" name="Column1255"/>
    <tableColumn id="1276" xr3:uid="{B2350A31-F46C-5542-A218-A608A0C17164}" name="Column1256"/>
    <tableColumn id="1277" xr3:uid="{2CF7C13D-AF18-9D41-B2C0-3E5B007C5333}" name="Column1257"/>
    <tableColumn id="1278" xr3:uid="{5F433A6B-E9AD-094D-8714-228C17D529C5}" name="Column1258"/>
    <tableColumn id="1279" xr3:uid="{F787AE30-FB86-494D-9BC2-D605A7FB481E}" name="Column1259"/>
    <tableColumn id="1280" xr3:uid="{191C165B-D3D3-7C42-A101-57652FA93B2B}" name="Column1260"/>
    <tableColumn id="1281" xr3:uid="{CB7A6CEA-D1B4-E345-834C-F0031380021B}" name="Column1261"/>
    <tableColumn id="1282" xr3:uid="{04E3A4B6-EFEF-6447-B1C3-CAE14D47BEF3}" name="Column1262"/>
    <tableColumn id="1283" xr3:uid="{98B8A3BE-4D29-DE44-9BBA-8A859EBB4101}" name="Column1263"/>
    <tableColumn id="1284" xr3:uid="{A3456FCE-8444-1649-BF41-B8FEFAF53ED6}" name="Column1264"/>
    <tableColumn id="1285" xr3:uid="{A5899B6D-92AE-EC4F-A8CD-DC355B8E25A2}" name="Column1265"/>
    <tableColumn id="1286" xr3:uid="{AED3566E-0FF8-DF4B-B91B-379A4FB6A6DE}" name="Column1266"/>
    <tableColumn id="1287" xr3:uid="{3CED51CE-7D4F-3748-86B6-A3875EF4E0B4}" name="Column1267"/>
    <tableColumn id="1288" xr3:uid="{BFAAC6A0-1CE8-184F-BDCC-5CE2A6DF2AA3}" name="Column1268"/>
    <tableColumn id="1289" xr3:uid="{3FAA33EE-D8E5-E641-A9C4-F6A8CE251A58}" name="Column1269"/>
    <tableColumn id="1290" xr3:uid="{F545A234-5FE7-C14A-B947-7D0F1310778F}" name="Column1270"/>
    <tableColumn id="1291" xr3:uid="{D99D9F39-7D6A-8E4D-A89B-96326B80692F}" name="Column1271"/>
    <tableColumn id="1292" xr3:uid="{75B4D055-3663-BC4B-8741-4CCD224DB871}" name="Column1272"/>
    <tableColumn id="1293" xr3:uid="{41F80327-6C1B-2748-B924-3318092651B6}" name="Column1273"/>
    <tableColumn id="1294" xr3:uid="{CA84A7FE-3083-E846-A2F5-0AD02B52AF31}" name="Column1274"/>
    <tableColumn id="1295" xr3:uid="{F1DB8422-E4CE-4B48-A1D1-52EC48BF6466}" name="Column1275"/>
    <tableColumn id="1296" xr3:uid="{64040277-0369-B642-8429-696570239C16}" name="Column1276"/>
    <tableColumn id="1297" xr3:uid="{B29DC1C2-3E3B-B147-B438-25877D3961F0}" name="Column1277"/>
    <tableColumn id="1298" xr3:uid="{19D6ABC0-6470-6143-90AC-B9AAC6C3CC0B}" name="Column1278"/>
    <tableColumn id="1299" xr3:uid="{9695CABF-BEA7-114A-B477-616F15C6C483}" name="Column1279"/>
    <tableColumn id="1300" xr3:uid="{8DDE5B43-9970-5547-AA57-D36AF48344C9}" name="Column1280"/>
    <tableColumn id="1301" xr3:uid="{50AF77AE-6A32-B24C-A7AB-2C3EDE50CBBB}" name="Column1281"/>
    <tableColumn id="1302" xr3:uid="{1FEEC967-F342-FB4A-987C-DB7AE682C254}" name="Column1282"/>
    <tableColumn id="1303" xr3:uid="{C69704BF-D4CC-B842-895F-431199211943}" name="Column1283"/>
    <tableColumn id="1304" xr3:uid="{B4369E82-07A3-3C4E-8CCB-24A5BFFBCA54}" name="Column1284"/>
    <tableColumn id="1305" xr3:uid="{A2DD40CD-A6CF-804B-B78D-89E315089E7D}" name="Column1285"/>
    <tableColumn id="1306" xr3:uid="{8FF16141-E03A-9448-B2DD-19E838A213A8}" name="Column1286"/>
    <tableColumn id="1307" xr3:uid="{4F5DC273-B476-7941-BCB7-430BBAEEE2F6}" name="Column1287"/>
    <tableColumn id="1308" xr3:uid="{D53AD759-1889-3C47-AEE0-59BB6ED51D01}" name="Column1288"/>
    <tableColumn id="1309" xr3:uid="{D4BB0A4D-5303-4345-90DD-8FCF18718273}" name="Column1289"/>
    <tableColumn id="1310" xr3:uid="{AC4E1716-5CDA-0548-ACEE-579CC1942344}" name="Column1290"/>
    <tableColumn id="1311" xr3:uid="{DCCA7CC0-476A-914F-BC54-BC54906DE2A1}" name="Column1291"/>
    <tableColumn id="1312" xr3:uid="{E54F333F-5AD9-244B-BFF8-5C9A4C6D2BBF}" name="Column1292"/>
    <tableColumn id="1313" xr3:uid="{FDE3DE29-9CCE-E74D-8D6E-76D7BF84154A}" name="Column1293"/>
    <tableColumn id="1314" xr3:uid="{EC651EE1-3855-1340-8148-949FBCEA613A}" name="Column1294"/>
    <tableColumn id="1315" xr3:uid="{32BBC9ED-5AA8-5448-95D8-9BC16BE680E8}" name="Column1295"/>
    <tableColumn id="1316" xr3:uid="{D672B140-DDA4-2944-AF67-4B42E439843E}" name="Column1296"/>
    <tableColumn id="1317" xr3:uid="{B2A35EFD-E313-2145-A4A2-C83B6CEBF32C}" name="Column1297"/>
    <tableColumn id="1318" xr3:uid="{CB546698-FC3B-E348-B484-DFFBF3C7FC19}" name="Column1298"/>
    <tableColumn id="1319" xr3:uid="{89D45F7E-5B17-D14D-B3BA-D203CBB57D5D}" name="Column1299"/>
    <tableColumn id="1320" xr3:uid="{F8201BA9-666E-F747-873E-EC181A43D81E}" name="Column1300"/>
    <tableColumn id="1321" xr3:uid="{36967760-3D91-574D-B759-48A145D960FA}" name="Column1301"/>
    <tableColumn id="1322" xr3:uid="{F8B27088-3D7E-644E-8FBC-620C1398BDEA}" name="Column1302"/>
    <tableColumn id="1323" xr3:uid="{E38F2032-CC53-1B4F-82B8-2A8B00E59C9D}" name="Column1303"/>
    <tableColumn id="1324" xr3:uid="{69FC64AC-C0D7-7D41-9C7D-BD1CFAEC6277}" name="Column1304"/>
    <tableColumn id="1325" xr3:uid="{C433D131-AA74-F844-B516-64ABC26681E7}" name="Column1305"/>
    <tableColumn id="1326" xr3:uid="{F0D48CDA-9B15-2B4D-AB8C-1649B2BE93C4}" name="Column1306"/>
    <tableColumn id="1327" xr3:uid="{3070E89E-304D-6D4A-A67E-0C37C1860AF0}" name="Column1307"/>
    <tableColumn id="1328" xr3:uid="{72DF7336-6CE9-AF4A-BB81-28F0AA17B57B}" name="Column1308"/>
    <tableColumn id="1329" xr3:uid="{1AC444D5-DE24-224A-8F3B-3263B2D3D1C4}" name="Column1309"/>
    <tableColumn id="1330" xr3:uid="{F9B44B14-E0C9-A248-8644-212E0FE662F8}" name="Column1310"/>
    <tableColumn id="1331" xr3:uid="{0E18BF18-A2D5-0A4A-9C6B-3689BE556B60}" name="Column1311"/>
    <tableColumn id="1332" xr3:uid="{72472586-9A5B-8B43-B09A-8190D0450D3F}" name="Column1312"/>
    <tableColumn id="1333" xr3:uid="{BE1D9408-F89A-B94A-847C-96C6E05E36D3}" name="Column1313"/>
    <tableColumn id="1334" xr3:uid="{797FB4B1-7DFF-2A46-B5CA-557846ED67A6}" name="Column1314"/>
    <tableColumn id="1335" xr3:uid="{FAB34DB5-03AC-604F-AABF-0FDB3F2AB1CD}" name="Column1315"/>
    <tableColumn id="1336" xr3:uid="{D60CE2AB-8EB8-6C47-A3CE-84E71577768C}" name="Column1316"/>
    <tableColumn id="1337" xr3:uid="{BDECFA1A-5878-C243-B1A3-7D606E444170}" name="Column1317"/>
    <tableColumn id="1338" xr3:uid="{27E31E06-8985-7846-AAB2-5CEB6A7F3BC6}" name="Column1318"/>
    <tableColumn id="1339" xr3:uid="{B6B9E939-776A-C248-A989-C8C5253B6582}" name="Column1319"/>
    <tableColumn id="1340" xr3:uid="{C8A6DE6F-779F-794D-BC28-6F55080F2834}" name="Column1320"/>
    <tableColumn id="1341" xr3:uid="{4F18B08A-1158-2243-B747-4A87C2A6017C}" name="Column1321"/>
    <tableColumn id="1342" xr3:uid="{255B7091-DF27-5048-BBBC-56CC4A194E50}" name="Column1322"/>
    <tableColumn id="1343" xr3:uid="{0AFD0D72-FD73-3F42-8CA6-A9BC706A1F59}" name="Column1323"/>
    <tableColumn id="1344" xr3:uid="{F1E596B1-86FC-874F-945C-093EDC23756C}" name="Column1324"/>
    <tableColumn id="1345" xr3:uid="{D78867A7-291E-B24F-8E3F-FA72740BECCE}" name="Column1325"/>
    <tableColumn id="1346" xr3:uid="{A9D7555A-6F0D-4843-92C4-CD80A1F37551}" name="Column1326"/>
    <tableColumn id="1347" xr3:uid="{E6226523-D7B0-BA4D-B7F9-C7BDD3681D1E}" name="Column1327"/>
    <tableColumn id="1348" xr3:uid="{2BE79F48-F857-2A4C-AAB5-21711C58A023}" name="Column1328"/>
    <tableColumn id="1349" xr3:uid="{D86FAABE-8F4F-7848-B365-76A1F1EBEA28}" name="Column1329"/>
    <tableColumn id="1350" xr3:uid="{744F9745-6679-A944-9143-060DF68E8950}" name="Column1330"/>
    <tableColumn id="1351" xr3:uid="{37603945-F893-4F42-BF0A-46BC23040F22}" name="Column1331"/>
    <tableColumn id="1352" xr3:uid="{621AF67E-8FE3-F347-8E07-F654D3318B99}" name="Column1332"/>
    <tableColumn id="1353" xr3:uid="{93BBCBAB-1E0A-FA4D-A3B5-F1D2D77EC36A}" name="Column1333"/>
    <tableColumn id="1354" xr3:uid="{1C0265FC-0D8C-964D-8F62-76CECD2EC914}" name="Column1334"/>
    <tableColumn id="1355" xr3:uid="{2620FE5A-1140-3645-BDF8-828220A82D1F}" name="Column1335"/>
    <tableColumn id="1356" xr3:uid="{E53B0627-75BB-AA40-8DBD-BF8848928F13}" name="Column1336"/>
    <tableColumn id="1357" xr3:uid="{AA331509-0FEB-3041-B52B-F62243B8224B}" name="Column1337"/>
    <tableColumn id="1358" xr3:uid="{E3E32900-C6FA-1245-8AB6-2574CA82DFD6}" name="Column1338"/>
    <tableColumn id="1359" xr3:uid="{1682D4BE-2803-9647-82EF-081C84AC7341}" name="Column1339"/>
    <tableColumn id="1360" xr3:uid="{FF9C661A-CEFF-0941-AB77-75C14236032A}" name="Column1340"/>
    <tableColumn id="1361" xr3:uid="{EA368A63-7AA6-DE42-8152-46FCE6B81C2C}" name="Column1341"/>
    <tableColumn id="1362" xr3:uid="{7E166FBF-3CAC-C849-92E4-E04B9B2F142B}" name="Column1342"/>
    <tableColumn id="1363" xr3:uid="{4D8C01D0-337F-304D-A888-17E288604274}" name="Column1343"/>
    <tableColumn id="1364" xr3:uid="{2BB039C4-A083-6742-8B36-35AAAB1918B1}" name="Column1344"/>
    <tableColumn id="1365" xr3:uid="{B1717672-098C-024C-B200-44156EF84BF3}" name="Column1345"/>
    <tableColumn id="1366" xr3:uid="{6BD0F760-0C64-9A48-A210-E63C621105A0}" name="Column1346"/>
    <tableColumn id="1367" xr3:uid="{43B886D0-43F2-6D4A-943A-B3507B86EE31}" name="Column1347"/>
    <tableColumn id="1368" xr3:uid="{3573B7D4-3E09-504A-A1F1-CB48BFD5EB1A}" name="Column1348"/>
    <tableColumn id="1369" xr3:uid="{5D122308-116C-9948-AC5D-15270006DA61}" name="Column1349"/>
    <tableColumn id="1370" xr3:uid="{1FEFAC6C-CADF-1E40-A5A8-4F47ADFD6BAF}" name="Column1350"/>
    <tableColumn id="1371" xr3:uid="{F03C7BB2-5FCA-9649-B110-37E5C72B0D0A}" name="Column1351"/>
    <tableColumn id="1372" xr3:uid="{B214387B-8B9F-774D-A9A3-03ECF7759C84}" name="Column1352"/>
    <tableColumn id="1373" xr3:uid="{45C6D20F-C2CA-7547-88D2-F56C042A690F}" name="Column1353"/>
    <tableColumn id="1374" xr3:uid="{F4144AC8-CC87-6C4C-ADC8-0AC2E4AD409E}" name="Column1354"/>
    <tableColumn id="1375" xr3:uid="{DF6DB43B-B9A8-4242-ABF2-60BE5F08362B}" name="Column1355"/>
    <tableColumn id="1376" xr3:uid="{B3480097-A58D-8845-A808-75ACB2B4D048}" name="Column1356"/>
    <tableColumn id="1377" xr3:uid="{72A34372-A337-0448-B9CF-BF162A1699A5}" name="Column1357"/>
    <tableColumn id="1378" xr3:uid="{B8A59D81-D86E-0341-B4BF-64C6B794D08D}" name="Column1358"/>
    <tableColumn id="1379" xr3:uid="{FCDECB24-F354-294E-9C6C-A7DD0192BD06}" name="Column1359"/>
    <tableColumn id="1380" xr3:uid="{9AAB1838-C85D-0D4E-B609-B42E5E9BBE41}" name="Column1360"/>
    <tableColumn id="1381" xr3:uid="{0E3870DB-2A3A-7047-BA4C-49EE44FEB76D}" name="Column1361"/>
    <tableColumn id="1382" xr3:uid="{4001C6C7-08D0-7A4E-9D00-519DD41BB128}" name="Column1362"/>
    <tableColumn id="1383" xr3:uid="{CFE7427F-46BF-F249-B7DE-F0479FC5050D}" name="Column1363"/>
    <tableColumn id="1384" xr3:uid="{EC896EE5-775B-5B4E-A60E-C09DCC1344CF}" name="Column1364"/>
    <tableColumn id="1385" xr3:uid="{5115346A-FCFD-3249-9009-D238AFE9A0D5}" name="Column1365"/>
    <tableColumn id="1386" xr3:uid="{90A7D699-A4F8-2C45-8E95-71499FB6FC65}" name="Column1366"/>
    <tableColumn id="1387" xr3:uid="{0FEE7ACE-30E4-9247-BC5D-F48DAA182E43}" name="Column1367"/>
    <tableColumn id="1388" xr3:uid="{5CCEE994-4B6F-974A-976C-C98ED56E72FD}" name="Column1368"/>
    <tableColumn id="1389" xr3:uid="{AAD1FED8-C166-5044-B2A8-0808D79A7306}" name="Column1369"/>
    <tableColumn id="1390" xr3:uid="{123CE295-6869-4A4F-8578-B148AE33E746}" name="Column1370"/>
    <tableColumn id="1391" xr3:uid="{24BA28AD-8E26-8F4B-A0FD-10D451E34F4F}" name="Column1371"/>
    <tableColumn id="1392" xr3:uid="{39E67BC7-0CF6-5F42-8CE6-3586B209B6A5}" name="Column1372"/>
    <tableColumn id="1393" xr3:uid="{CC7046DD-2B6E-2740-BE14-972937098DC4}" name="Column1373"/>
    <tableColumn id="1394" xr3:uid="{9DE13DA0-6B40-1E49-B710-CC1E55C0F358}" name="Column1374"/>
    <tableColumn id="1395" xr3:uid="{0FF49187-2038-C441-8CC6-229E90575D70}" name="Column1375"/>
    <tableColumn id="1396" xr3:uid="{1A22CE63-0ABD-854E-84C3-BA6837223061}" name="Column1376"/>
    <tableColumn id="1397" xr3:uid="{5F9D868D-21A0-0B4A-82EF-FCDA40A4FE8F}" name="Column1377"/>
    <tableColumn id="1398" xr3:uid="{7E80F8EC-14E5-1A49-B4AB-13B677AD5F58}" name="Column1378"/>
    <tableColumn id="1399" xr3:uid="{97015932-32F2-3640-B809-498B04BA6507}" name="Column1379"/>
    <tableColumn id="1400" xr3:uid="{12A28769-7CD2-B74A-BE2D-7C8D574A31DF}" name="Column1380"/>
    <tableColumn id="1401" xr3:uid="{1FD13493-5ACB-764A-A95B-AAD87C8DCA54}" name="Column1381"/>
    <tableColumn id="1402" xr3:uid="{AB95F1F2-2BB2-2A4D-8F61-88D3BD483EAF}" name="Column1382"/>
    <tableColumn id="1403" xr3:uid="{89C9C390-B739-1A40-BE3F-994E5BC11494}" name="Column1383"/>
    <tableColumn id="1404" xr3:uid="{57D1ACB7-673B-2749-8C54-EB5BD90C4989}" name="Column1384"/>
    <tableColumn id="1405" xr3:uid="{48EF8E99-D354-0649-B454-A0A4F411F2EF}" name="Column1385"/>
    <tableColumn id="1406" xr3:uid="{61BEE738-AE3D-5C44-A169-8F873E0F825F}" name="Column1386"/>
    <tableColumn id="1407" xr3:uid="{3DBC63D5-76B3-8141-B71A-5E70C7235D17}" name="Column1387"/>
    <tableColumn id="1408" xr3:uid="{E642EE04-6F39-FF45-B913-0D8BAFA9378A}" name="Column1388"/>
    <tableColumn id="1409" xr3:uid="{15531546-AB4E-E346-A152-6915F24F8B0B}" name="Column1389"/>
    <tableColumn id="1410" xr3:uid="{333EFCDD-1119-9A4E-9ACB-C1B9D43FB59A}" name="Column1390"/>
    <tableColumn id="1411" xr3:uid="{DC81C2A1-C176-AB41-9935-4B86158289EC}" name="Column1391"/>
    <tableColumn id="1412" xr3:uid="{0C496982-8B6E-CC4F-9196-12EB5DA33D5E}" name="Column1392"/>
    <tableColumn id="1413" xr3:uid="{497A70B5-2BC3-AA40-9D58-22584F90E8DF}" name="Column1393"/>
    <tableColumn id="1414" xr3:uid="{E33F9E72-6275-6546-9ABD-B2B82AFEB38A}" name="Column1394"/>
    <tableColumn id="1415" xr3:uid="{B488BBC6-DC4D-D847-8262-2E85CDD44EDB}" name="Column1395"/>
    <tableColumn id="1416" xr3:uid="{2E64D896-8488-4D46-B64C-B488176FC2D3}" name="Column1396"/>
    <tableColumn id="1417" xr3:uid="{816B9969-C277-444D-8AE2-82F1A45DCD5C}" name="Column1397"/>
    <tableColumn id="1418" xr3:uid="{05BDC7DF-C788-F945-A94B-274174F0C344}" name="Column1398"/>
    <tableColumn id="1419" xr3:uid="{D0882092-D2B6-684E-98C8-31B7A4B93A4D}" name="Column1399"/>
    <tableColumn id="1420" xr3:uid="{05065926-96A4-8543-99A5-5E2FE9CF56D5}" name="Column1400"/>
    <tableColumn id="1421" xr3:uid="{162FB2FA-BA65-3B4E-AB83-B36957408F4E}" name="Column1401"/>
    <tableColumn id="1422" xr3:uid="{2F82924E-4F64-9645-BF1D-928517C6D24A}" name="Column1402"/>
    <tableColumn id="1423" xr3:uid="{E10FDA0D-3974-904A-9CF7-8E83816F8902}" name="Column1403"/>
    <tableColumn id="1424" xr3:uid="{76A2A2DD-905E-C546-BD98-D12D22D78446}" name="Column1404"/>
    <tableColumn id="1425" xr3:uid="{541EFE15-4027-7544-9D00-E0D48E833619}" name="Column1405"/>
    <tableColumn id="1426" xr3:uid="{4D32C7EE-B18E-5848-B02B-B9F4A9976261}" name="Column1406"/>
    <tableColumn id="1427" xr3:uid="{2E118A06-126C-EE41-945C-440059B08591}" name="Column1407"/>
    <tableColumn id="1428" xr3:uid="{9E9B72A0-8AE9-6141-84F6-A02728927206}" name="Column1408"/>
    <tableColumn id="1429" xr3:uid="{658B0982-A813-4B40-A24D-330F6455A50B}" name="Column1409"/>
    <tableColumn id="1430" xr3:uid="{9EA8DF12-0E31-DE45-AD0D-1CF5F2EE2D85}" name="Column1410"/>
    <tableColumn id="1431" xr3:uid="{E979A439-E14A-E447-8DEC-1823E07797FC}" name="Column1411"/>
    <tableColumn id="1432" xr3:uid="{6C0CB816-D006-B34E-A7E9-C4B5FD0181CC}" name="Column1412"/>
    <tableColumn id="1433" xr3:uid="{80871BC0-BCCE-D84C-922E-5D76425BC3A2}" name="Column1413"/>
    <tableColumn id="1434" xr3:uid="{52B6BF8C-D5C9-F94B-ACE9-1C33514D5D0D}" name="Column1414"/>
    <tableColumn id="1435" xr3:uid="{C50AE02C-3BA3-0D44-B23D-50474805EB9B}" name="Column1415"/>
    <tableColumn id="1436" xr3:uid="{330FE57C-E55A-7C4B-AC0C-19321FCBE3B5}" name="Column1416"/>
    <tableColumn id="1437" xr3:uid="{9758BD6A-1BC5-B64B-AD62-8A5E44C055CA}" name="Column1417"/>
    <tableColumn id="1438" xr3:uid="{20E97B12-7D07-C543-9EED-5918E371EA99}" name="Column1418"/>
    <tableColumn id="1439" xr3:uid="{87D634BB-74C0-D440-B3CE-FA1A93C7BD95}" name="Column1419"/>
    <tableColumn id="1440" xr3:uid="{DE32B9F5-93F8-2148-80A3-75DA282727FC}" name="Column1420"/>
    <tableColumn id="1441" xr3:uid="{6A18D086-BB28-2E41-94FB-017AD5EB8471}" name="Column1421"/>
    <tableColumn id="1442" xr3:uid="{15BEC580-E392-234A-83B7-08499E96053E}" name="Column1422"/>
    <tableColumn id="1443" xr3:uid="{5056C455-100A-1046-B01D-D77920852762}" name="Column1423"/>
    <tableColumn id="1444" xr3:uid="{B9B555D1-A79D-9A4F-AD36-58B62D525B64}" name="Column1424"/>
    <tableColumn id="1445" xr3:uid="{F6D68270-17CE-A84E-8757-AC6733C2BDF8}" name="Column1425"/>
    <tableColumn id="1446" xr3:uid="{1F29D47D-109F-A247-AA77-FE9F03DB0388}" name="Column1426"/>
    <tableColumn id="1447" xr3:uid="{7A104220-945F-9D4C-8999-052E2FF1F19B}" name="Column1427"/>
    <tableColumn id="1448" xr3:uid="{D2B2F5A2-C54C-BC48-B83B-833DABDB9AE7}" name="Column1428"/>
    <tableColumn id="1449" xr3:uid="{89D5E741-4A44-464D-AC1D-5571644AB7F1}" name="Column1429"/>
    <tableColumn id="1450" xr3:uid="{05A0DD83-60BC-144C-B385-CE4D4DADD2C9}" name="Column1430"/>
    <tableColumn id="1451" xr3:uid="{14D635B5-3A17-E443-BCCC-51DF066A117B}" name="Column1431"/>
    <tableColumn id="1452" xr3:uid="{1341A031-4A02-BD4B-BF93-01CC91C36CAB}" name="Column1432"/>
    <tableColumn id="1453" xr3:uid="{7053ABCA-0239-424D-B80D-A72D4DB9D020}" name="Column1433"/>
    <tableColumn id="1454" xr3:uid="{EFCEB7F6-20D6-A841-849C-2612483C30B2}" name="Column1434"/>
    <tableColumn id="1455" xr3:uid="{8330497E-AEBB-3448-990E-E28688ACAECB}" name="Column1435"/>
    <tableColumn id="1456" xr3:uid="{A1DF4183-51BF-8043-BB9C-DF8F307BFA64}" name="Column1436"/>
    <tableColumn id="1457" xr3:uid="{95FE2742-7308-784B-9772-01A364F54993}" name="Column1437"/>
    <tableColumn id="1458" xr3:uid="{B8E8E40D-E6C7-2C46-A968-4FCBCE6D1C3E}" name="Column1438"/>
    <tableColumn id="1459" xr3:uid="{F548B99F-6385-E543-9358-74F3F1FFF9BA}" name="Column1439"/>
    <tableColumn id="1460" xr3:uid="{D0A08C48-C258-484E-AC54-440CEBA23776}" name="Column1440"/>
    <tableColumn id="1461" xr3:uid="{06814287-D66D-A349-8971-B09AD5AD7559}" name="Column1441"/>
    <tableColumn id="1462" xr3:uid="{E2527D5A-1C3E-CA4B-A37A-88D2CCAFE546}" name="Column1442"/>
    <tableColumn id="1463" xr3:uid="{10FE5446-40AD-8C4F-AC58-6DA425C21749}" name="Column1443"/>
    <tableColumn id="1464" xr3:uid="{919F9D7A-FCBC-744F-BA69-DA6973DE6E9D}" name="Column1444"/>
    <tableColumn id="1465" xr3:uid="{D5ED10D4-923D-D147-8BF5-909AA74F051B}" name="Column1445"/>
    <tableColumn id="1466" xr3:uid="{EC7882A3-656D-2545-A12A-E29982DE8A43}" name="Column1446"/>
    <tableColumn id="1467" xr3:uid="{6382601E-3AEC-5741-A597-78521F817E2F}" name="Column1447"/>
    <tableColumn id="1468" xr3:uid="{8C8A8846-1E3F-284D-BFD9-E713D6C0C2BF}" name="Column1448"/>
    <tableColumn id="1469" xr3:uid="{11C11F49-1CEA-8F43-BB91-54EF20363D0E}" name="Column1449"/>
    <tableColumn id="1470" xr3:uid="{13FD4058-5F4B-C24C-8745-BF9E27D637AC}" name="Column1450"/>
    <tableColumn id="1471" xr3:uid="{A2FAEA04-C6CD-D241-A8E1-E76C1999F96A}" name="Column1451"/>
    <tableColumn id="1472" xr3:uid="{5CFF2458-A111-064A-B260-DE48C429F87E}" name="Column1452"/>
    <tableColumn id="1473" xr3:uid="{2ED59850-389A-084E-918B-60BB3C6B2C87}" name="Column1453"/>
    <tableColumn id="1474" xr3:uid="{0D7E52C4-2B40-3E46-971B-3E7BD12BF3CF}" name="Column1454"/>
    <tableColumn id="1475" xr3:uid="{89474B83-AE8B-CF4B-9807-E1D0C75DD610}" name="Column1455"/>
    <tableColumn id="1476" xr3:uid="{2757FFFF-7F6B-6B48-A35A-BA08FF674DE1}" name="Column1456"/>
    <tableColumn id="1477" xr3:uid="{2CB02CE2-6781-AF48-9EFC-97A98EFF5327}" name="Column1457"/>
    <tableColumn id="1478" xr3:uid="{12BEC4A2-25FB-9A40-B7A5-9C5B7E4C7D0F}" name="Column1458"/>
    <tableColumn id="1479" xr3:uid="{44634988-D8CE-E94D-B2D7-17A79AF62D07}" name="Column1459"/>
    <tableColumn id="1480" xr3:uid="{DB9ADA93-9146-0C4C-9179-9ACBC8EBD471}" name="Column1460"/>
    <tableColumn id="1481" xr3:uid="{D9D55FBE-2808-794A-9915-1C2AED71E350}" name="Column1461"/>
    <tableColumn id="1482" xr3:uid="{1ED6E339-0DB7-3845-A558-2C87E2EC635E}" name="Column1462"/>
    <tableColumn id="1483" xr3:uid="{2478A080-3B4D-5F4A-8363-3439D7734D10}" name="Column1463"/>
    <tableColumn id="1484" xr3:uid="{1C0A4E12-D358-974E-AC42-0A89202EAF4D}" name="Column1464"/>
    <tableColumn id="1485" xr3:uid="{E9CC36E4-64BC-8541-9428-8608E8B56663}" name="Column1465"/>
    <tableColumn id="1486" xr3:uid="{CE9260B7-487D-7F4D-A7B3-8251FAD1AF4E}" name="Column1466"/>
    <tableColumn id="1487" xr3:uid="{11BC0E68-123A-4345-9BD8-4D8D589DF072}" name="Column1467"/>
    <tableColumn id="1488" xr3:uid="{84C185B3-25E9-7446-BD20-1133C6CC8D7E}" name="Column1468"/>
    <tableColumn id="1489" xr3:uid="{E862BC80-B224-7147-B763-0AC749EFDBCA}" name="Column1469"/>
    <tableColumn id="1490" xr3:uid="{7371E5F7-36E1-B844-9201-02333033E438}" name="Column1470"/>
    <tableColumn id="1491" xr3:uid="{A0447061-D565-3B4C-82CE-CA73D76FE61C}" name="Column1471"/>
    <tableColumn id="1492" xr3:uid="{B10A7500-E2E1-A64B-A702-81A9FB468336}" name="Column1472"/>
    <tableColumn id="1493" xr3:uid="{3310044E-35EA-D944-B62D-B51EF6039030}" name="Column1473"/>
    <tableColumn id="1494" xr3:uid="{2A707628-EF59-B34C-9220-8048C7698135}" name="Column1474"/>
    <tableColumn id="1495" xr3:uid="{C2275269-CD70-6843-A0AF-A0DECDA97F5E}" name="Column1475"/>
    <tableColumn id="1496" xr3:uid="{92A3CC51-31C5-6749-9BF2-87DE8674A635}" name="Column1476"/>
    <tableColumn id="1497" xr3:uid="{19B05D47-A092-9041-99CF-BC06D3F25D7C}" name="Column1477"/>
    <tableColumn id="1498" xr3:uid="{EF00AC37-579D-3D47-91AE-D219751A7072}" name="Column1478"/>
    <tableColumn id="1499" xr3:uid="{CA79D0ED-B163-B943-846E-C30FAA14F87E}" name="Column1479"/>
    <tableColumn id="1500" xr3:uid="{DEE6EEE8-0B6A-2F45-A2D7-BAA67551987E}" name="Column1480"/>
    <tableColumn id="1501" xr3:uid="{4EAD89ED-49B9-B34B-99DD-9A384D12AC54}" name="Column1481"/>
    <tableColumn id="1502" xr3:uid="{7951C704-CBA8-054E-818B-56BAF0647465}" name="Column1482"/>
    <tableColumn id="1503" xr3:uid="{25AF98F1-CA55-1746-8960-7D1AC0CD47C3}" name="Column1483"/>
    <tableColumn id="1504" xr3:uid="{B4F7E098-7345-FD4A-9303-2FB48B8A1C67}" name="Column1484"/>
    <tableColumn id="1505" xr3:uid="{BE77023E-37D7-7C40-932A-134328D5687B}" name="Column1485"/>
    <tableColumn id="1506" xr3:uid="{D4FCF1A3-AC06-644F-B413-7E5DAEACC58A}" name="Column1486"/>
    <tableColumn id="1507" xr3:uid="{8A8B5DE8-AC3E-5348-BB3D-4E63DC33506F}" name="Column1487"/>
    <tableColumn id="1508" xr3:uid="{65E5BBF0-1C5E-0F43-AEFD-634C56FE951E}" name="Column1488"/>
    <tableColumn id="1509" xr3:uid="{ECC32F65-4248-BD43-921B-775DD783787E}" name="Column1489"/>
    <tableColumn id="1510" xr3:uid="{67D9B047-25F6-7A40-A875-99B8D3CF443E}" name="Column1490"/>
    <tableColumn id="1511" xr3:uid="{F3AE7FC9-04BF-C24A-A353-58ADC56927CD}" name="Column1491"/>
    <tableColumn id="1512" xr3:uid="{064DC0C3-89EC-1545-BF58-DF94E10D0DC2}" name="Column1492"/>
    <tableColumn id="1513" xr3:uid="{C34E7E65-38C9-4843-9737-AECEF0E016A6}" name="Column1493"/>
    <tableColumn id="1514" xr3:uid="{7BD803C4-97D7-A14C-A0D4-B26915284A38}" name="Column1494"/>
    <tableColumn id="1515" xr3:uid="{2289BD79-ABFF-D545-8EC6-AA7C52DDD6D7}" name="Column1495"/>
    <tableColumn id="1516" xr3:uid="{97408715-E848-8D4B-AB65-70D572389597}" name="Column1496"/>
    <tableColumn id="1517" xr3:uid="{79801B9D-3B2F-C745-B6A2-064181BA316E}" name="Column1497"/>
    <tableColumn id="1518" xr3:uid="{74108609-2F2C-6542-8FE3-47FD4009303F}" name="Column1498"/>
    <tableColumn id="1519" xr3:uid="{21B1F849-CB72-CD44-9DE5-3A67A7460042}" name="Column1499"/>
    <tableColumn id="1520" xr3:uid="{C9146E1B-754D-7846-8E49-E22BDF2FAA3C}" name="Column1500"/>
    <tableColumn id="1521" xr3:uid="{CE623D98-5D2C-894D-97EE-6480F95FCEA6}" name="Column1501"/>
    <tableColumn id="1522" xr3:uid="{197CEF25-575E-744B-B88B-6682F20E0481}" name="Column1502"/>
    <tableColumn id="1523" xr3:uid="{43AEF222-3159-524B-9B37-41A5E0E3DFF7}" name="Column1503"/>
    <tableColumn id="1524" xr3:uid="{AC544B42-C5A5-234B-AB06-B88A74C7D429}" name="Column1504"/>
    <tableColumn id="1525" xr3:uid="{A73F14A1-BF3D-2F4E-995A-45A827E94188}" name="Column1505"/>
    <tableColumn id="1526" xr3:uid="{78CB4A3A-9598-124D-9BAF-DDB646E8E9F4}" name="Column1506"/>
    <tableColumn id="1527" xr3:uid="{C8B9305A-1619-C143-AE2B-6ECA61DED88E}" name="Column1507"/>
    <tableColumn id="1528" xr3:uid="{6B25B3F4-F4EA-1949-8BE2-0289E1686471}" name="Column1508"/>
    <tableColumn id="1529" xr3:uid="{4031F25C-10B1-FD44-84EF-8F20CD5AE975}" name="Column1509"/>
    <tableColumn id="1530" xr3:uid="{0713C470-C7B9-5249-9FA5-B97ACA6D76CB}" name="Column1510"/>
    <tableColumn id="1531" xr3:uid="{6ADCA209-89C7-B749-93E5-2ED5BA44A7A5}" name="Column1511"/>
    <tableColumn id="1532" xr3:uid="{87D626DC-D7E2-A242-BF37-A3373C405489}" name="Column1512"/>
    <tableColumn id="1533" xr3:uid="{AFD5C847-D1E5-CC41-83FF-F799E2A4BA9C}" name="Column1513"/>
    <tableColumn id="1534" xr3:uid="{4874B208-E445-9042-B1C4-1049C517E423}" name="Column1514"/>
    <tableColumn id="1535" xr3:uid="{DEA79651-EA9B-3449-8899-9A74965F71C6}" name="Column1515"/>
    <tableColumn id="1536" xr3:uid="{9F05562A-3964-A549-876C-69BB1A56229E}" name="Column1516"/>
    <tableColumn id="1537" xr3:uid="{83D55A17-2036-C74D-96B5-136C6AEF3213}" name="Column1517"/>
    <tableColumn id="1538" xr3:uid="{D0DD04B9-6371-CB49-AA6F-E31648EEAE8B}" name="Column1518"/>
    <tableColumn id="1539" xr3:uid="{5A3BA51A-5229-794E-94D6-F101C6D06B85}" name="Column1519"/>
    <tableColumn id="1540" xr3:uid="{C33EEA36-ECE5-2A4D-AA97-6FB617F300A1}" name="Column1520"/>
    <tableColumn id="1541" xr3:uid="{80F10089-8CBA-1846-88B3-BACA512F2C83}" name="Column1521"/>
    <tableColumn id="1542" xr3:uid="{2A6A7D3B-204C-2648-B6F0-A737E5A7C035}" name="Column1522"/>
    <tableColumn id="1543" xr3:uid="{294FF0FF-C7F6-B945-A163-DF8042FBF5A5}" name="Column1523"/>
    <tableColumn id="1544" xr3:uid="{5E9DCFAE-025E-6C40-9C42-CCC0CC5D742A}" name="Column1524"/>
    <tableColumn id="1545" xr3:uid="{4186DE3D-551B-4742-A5EF-86A41DEC1649}" name="Column1525"/>
    <tableColumn id="1546" xr3:uid="{E69B72C1-3677-6745-BD64-DB9ADCF1AF0E}" name="Column1526"/>
    <tableColumn id="1547" xr3:uid="{84859EF0-EE84-794F-9A30-165553C4AE3E}" name="Column1527"/>
    <tableColumn id="1548" xr3:uid="{9DE3B795-49E0-3140-AE2D-FEB7C426CD61}" name="Column1528"/>
    <tableColumn id="1549" xr3:uid="{BFFB7D4F-1525-4343-B7B6-672B50F39E84}" name="Column1529"/>
    <tableColumn id="1550" xr3:uid="{1A8446E3-75AD-6048-AC28-9B17085954F4}" name="Column1530"/>
    <tableColumn id="1551" xr3:uid="{860310BC-A41F-DF4F-86D6-CB872087003B}" name="Column1531"/>
    <tableColumn id="1552" xr3:uid="{414D2D52-EFD1-084D-8DD8-0E36CD493D7C}" name="Column1532"/>
    <tableColumn id="1553" xr3:uid="{05A2EEBE-BF55-9D48-991B-D5F72CD64E93}" name="Column1533"/>
    <tableColumn id="1554" xr3:uid="{9B06DA59-06B5-4A42-94CD-BEB68A27DA3F}" name="Column1534"/>
    <tableColumn id="1555" xr3:uid="{BFC3C185-617A-B345-B5C9-295B0EA6CC0B}" name="Column1535"/>
    <tableColumn id="1556" xr3:uid="{289E5C7A-9DFA-D140-AD8E-D45365516DF8}" name="Column1536"/>
    <tableColumn id="1557" xr3:uid="{F6CCE9B7-84F4-A945-93A9-6D847DADA4A3}" name="Column1537"/>
    <tableColumn id="1558" xr3:uid="{B77575FA-9964-CF4C-A505-DE8D69E0F5BA}" name="Column1538"/>
    <tableColumn id="1559" xr3:uid="{D33505F6-06BC-844A-A6BE-1454EEC98A52}" name="Column1539"/>
    <tableColumn id="1560" xr3:uid="{6414EC7C-5413-2144-8FF5-4AFBD5685869}" name="Column1540"/>
    <tableColumn id="1561" xr3:uid="{70A900ED-489F-6A45-BD0E-313EF81F1AFE}" name="Column1541"/>
    <tableColumn id="1562" xr3:uid="{E36F5C7C-5BE2-8F45-BFF6-45DACD6A1B34}" name="Column1542"/>
    <tableColumn id="1563" xr3:uid="{BDB0ADB3-9472-4042-AA36-9F43D55CA0DD}" name="Column1543"/>
    <tableColumn id="1564" xr3:uid="{3F3E4DAF-98B1-7245-95A8-64D4809CAF8F}" name="Column1544"/>
    <tableColumn id="1565" xr3:uid="{BD94C950-4319-8944-A605-306E572B2ED2}" name="Column1545"/>
    <tableColumn id="1566" xr3:uid="{C34CF49C-ADC4-794E-95F9-6CF67EA1BA82}" name="Column1546"/>
    <tableColumn id="1567" xr3:uid="{2FD87580-84F1-284A-B0B8-5D6833AE4E12}" name="Column1547"/>
    <tableColumn id="1568" xr3:uid="{BB3659A8-1E6C-6443-98C7-D39347665894}" name="Column1548"/>
    <tableColumn id="1569" xr3:uid="{D786DCBA-3F8E-B048-9D35-9F99A4EB85FA}" name="Column1549"/>
    <tableColumn id="1570" xr3:uid="{4F088E35-F48B-C840-99DE-29BFBDC45A13}" name="Column1550"/>
    <tableColumn id="1571" xr3:uid="{E91387CA-EB95-F743-802B-CD46F0DC51FE}" name="Column1551"/>
    <tableColumn id="1572" xr3:uid="{9556B0B4-F34E-5D4C-9E7B-3EB301D5A2C5}" name="Column1552"/>
    <tableColumn id="1573" xr3:uid="{BEB3FA45-4231-624B-B897-EEF3DD0458EF}" name="Column1553"/>
    <tableColumn id="1574" xr3:uid="{A04647E3-7826-194E-B1ED-80F28A0A8A6E}" name="Column1554"/>
    <tableColumn id="1575" xr3:uid="{E709CF7D-1999-F447-9F0D-EF9A56F81980}" name="Column1555"/>
    <tableColumn id="1576" xr3:uid="{158AAD7C-FE59-394B-93D2-BB9C5B2DB5BC}" name="Column1556"/>
    <tableColumn id="1577" xr3:uid="{590952A4-A504-1249-A1BA-D55CB7AB5599}" name="Column1557"/>
    <tableColumn id="1578" xr3:uid="{747539B8-E1C5-114C-BDB1-8D72A491EDD1}" name="Column1558"/>
    <tableColumn id="1579" xr3:uid="{D73C2D67-6A28-2443-B744-7B96FF96BA00}" name="Column1559"/>
    <tableColumn id="1580" xr3:uid="{14536FF6-756D-0542-A424-B43AE6EFDEAE}" name="Column1560"/>
    <tableColumn id="1581" xr3:uid="{E11AFA89-4B70-A64F-B27D-40CBA6DBF610}" name="Column1561"/>
    <tableColumn id="1582" xr3:uid="{260E71BF-EA30-274D-93D2-443F0E4634DA}" name="Column1562"/>
    <tableColumn id="1583" xr3:uid="{621BAB1E-6DE9-4447-AB81-BE6B4370B729}" name="Column1563"/>
    <tableColumn id="1584" xr3:uid="{010BEFE4-19D8-014C-BC7C-B93B9B7735B5}" name="Column1564"/>
    <tableColumn id="1585" xr3:uid="{99AD6D25-2585-4B45-96DA-B74DA1AEE33B}" name="Column1565"/>
    <tableColumn id="1586" xr3:uid="{B3E435E5-48B8-5C4B-B13D-73E3745016EB}" name="Column1566"/>
    <tableColumn id="1587" xr3:uid="{3B76B5C5-D073-E446-A877-66ACC2F73DAF}" name="Column1567"/>
    <tableColumn id="1588" xr3:uid="{B9CC8E04-19E7-8348-A5CC-FF4DC7EBE157}" name="Column1568"/>
    <tableColumn id="1589" xr3:uid="{4DA6FA40-75FE-3940-8E5D-34B55A554BC4}" name="Column1569"/>
    <tableColumn id="1590" xr3:uid="{3D4A6E4D-137A-6D4E-B925-4EEA738CE8F6}" name="Column1570"/>
    <tableColumn id="1591" xr3:uid="{64E0D9E7-45A0-6549-B39C-8D4150455EFE}" name="Column1571"/>
    <tableColumn id="1592" xr3:uid="{5A5A78E3-4926-ED45-A419-2B2F5C537DE9}" name="Column1572"/>
    <tableColumn id="1593" xr3:uid="{82944F51-BB4F-974B-B66D-E109E23EE19C}" name="Column1573"/>
    <tableColumn id="1594" xr3:uid="{66795299-0BA7-7442-9936-6E781BD7D157}" name="Column1574"/>
    <tableColumn id="1595" xr3:uid="{114625EB-40C1-C147-9357-5D58440471FD}" name="Column1575"/>
    <tableColumn id="1596" xr3:uid="{A725F4DF-1792-F445-88CE-871ED48EDF24}" name="Column1576"/>
    <tableColumn id="1597" xr3:uid="{FB1EEA9B-67A5-0341-AA76-86E37F94D2C8}" name="Column1577"/>
    <tableColumn id="1598" xr3:uid="{FAF3F07E-B75E-3344-A252-2DEC17288723}" name="Column1578"/>
    <tableColumn id="1599" xr3:uid="{89D87233-2AF2-9946-85F9-C70401A3C461}" name="Column1579"/>
    <tableColumn id="1600" xr3:uid="{D099217F-E1CB-EB45-859D-D92CDDEEF329}" name="Column1580"/>
    <tableColumn id="1601" xr3:uid="{3A7D7894-0DD0-0044-963B-00D6F2BF109C}" name="Column1581"/>
    <tableColumn id="1602" xr3:uid="{520CA75C-1449-2343-BF2F-A6FC6ED7A894}" name="Column1582"/>
    <tableColumn id="1603" xr3:uid="{473EC0A1-2069-9140-B7DA-56FA456B1DE8}" name="Column1583"/>
    <tableColumn id="1604" xr3:uid="{FB0ADD59-7772-F742-8EFA-DA610D504000}" name="Column1584"/>
    <tableColumn id="1605" xr3:uid="{6BE9703E-E8E2-2C4D-8644-AF022C2911F7}" name="Column1585"/>
    <tableColumn id="1606" xr3:uid="{CA482667-469B-D949-BEFC-D4FC92836D1F}" name="Column1586"/>
    <tableColumn id="1607" xr3:uid="{03C41CCE-EB5A-924D-B9B9-872A8128585B}" name="Column1587"/>
    <tableColumn id="1608" xr3:uid="{01D40C55-6ABC-2C43-A6BA-EA35BBE0EBC9}" name="Column1588"/>
    <tableColumn id="1609" xr3:uid="{315FC236-1597-E546-A6F9-97841FFFEEF0}" name="Column1589"/>
    <tableColumn id="1610" xr3:uid="{66CA1EC9-12E4-9147-93BA-6EB80A500238}" name="Column1590"/>
    <tableColumn id="1611" xr3:uid="{E03DB81B-E5DE-A34D-BB1D-199D96B4E875}" name="Column1591"/>
    <tableColumn id="1612" xr3:uid="{2BE2C9C4-9B49-B047-8B89-2AB2156EB8D5}" name="Column1592"/>
    <tableColumn id="1613" xr3:uid="{B8EB1C85-40C4-5143-A93E-2D07DBC10C30}" name="Column1593"/>
    <tableColumn id="1614" xr3:uid="{DA8950CE-6081-6945-9DC7-98C6C40B652A}" name="Column1594"/>
    <tableColumn id="1615" xr3:uid="{BB050493-25F1-5543-8AE8-24DBD6A8CF57}" name="Column1595"/>
    <tableColumn id="1616" xr3:uid="{804D4557-0ADC-4B42-8C28-B223136530D5}" name="Column1596"/>
    <tableColumn id="1617" xr3:uid="{AB4A228C-2C15-9746-9151-8F00D528AD6F}" name="Column1597"/>
    <tableColumn id="1618" xr3:uid="{41087262-0401-8945-A839-93A88BD3F04E}" name="Column1598"/>
    <tableColumn id="1619" xr3:uid="{2D46EB68-A3E9-CE49-AEEE-487B8C5B4901}" name="Column1599"/>
    <tableColumn id="1620" xr3:uid="{0A97CE57-F4A9-B146-A5B0-F7E368D3A45F}" name="Column1600"/>
    <tableColumn id="1621" xr3:uid="{B4D856F7-4EE5-B54B-B8E5-0D5DEFF3D603}" name="Column1601"/>
    <tableColumn id="1622" xr3:uid="{5B6D868E-28E4-B948-81D8-741A61FB28D3}" name="Column1602"/>
    <tableColumn id="1623" xr3:uid="{7253B4C3-FFDC-194C-9685-AC4DD4ADEEF4}" name="Column1603"/>
    <tableColumn id="1624" xr3:uid="{3574AC3A-7CE3-2E4F-88CD-AD32DF307164}" name="Column1604"/>
    <tableColumn id="1625" xr3:uid="{F7D04C4B-4A78-7045-9B05-F8142AC4B6EF}" name="Column1605"/>
    <tableColumn id="1626" xr3:uid="{C1E32F40-A4FA-4F42-A9CE-DCD7152477B3}" name="Column1606"/>
    <tableColumn id="1627" xr3:uid="{38C25853-BE24-FD49-A5C6-64A118BE0C12}" name="Column1607"/>
    <tableColumn id="1628" xr3:uid="{4540759D-C56E-2D46-83D0-CAFFB7DC547C}" name="Column1608"/>
    <tableColumn id="1629" xr3:uid="{5A2B171C-5B8E-9649-8C90-535B7D9ED024}" name="Column1609"/>
    <tableColumn id="1630" xr3:uid="{A75B41B5-9150-CC43-957C-11A0BE1C173E}" name="Column1610"/>
    <tableColumn id="1631" xr3:uid="{461A07DC-BCB1-AE41-8BCD-B306E6D3EFA4}" name="Column1611"/>
    <tableColumn id="1632" xr3:uid="{E8AF67F1-9BE6-E645-8ACA-EFBA0035C4C5}" name="Column1612"/>
    <tableColumn id="1633" xr3:uid="{6D858415-88BD-B744-895B-A3E5A0C1867A}" name="Column1613"/>
    <tableColumn id="1634" xr3:uid="{EB229A13-69B3-614D-8AD8-76FED85E55DF}" name="Column1614"/>
    <tableColumn id="1635" xr3:uid="{4379D135-74F0-7E46-8F99-BE251B276889}" name="Column1615"/>
    <tableColumn id="1636" xr3:uid="{D7E3755F-2C52-C740-B140-1C16CF4B6106}" name="Column1616"/>
    <tableColumn id="1637" xr3:uid="{BA9C8B08-0662-9E4A-853F-454EE8219F23}" name="Column1617"/>
    <tableColumn id="1638" xr3:uid="{315A3BA9-C07D-2247-B1B6-43436C650D7E}" name="Column1618"/>
    <tableColumn id="1639" xr3:uid="{2E5F1A4D-460D-DC46-86B1-C99CF4DC1E1C}" name="Column1619"/>
    <tableColumn id="1640" xr3:uid="{80E3ED31-B3D4-784E-9480-1B68573453F1}" name="Column1620"/>
    <tableColumn id="1641" xr3:uid="{15011AD5-EDD9-6945-89CF-F73EE88219B5}" name="Column1621"/>
    <tableColumn id="1642" xr3:uid="{719058E4-3528-7A41-8287-BF27F14C6FA4}" name="Column1622"/>
    <tableColumn id="1643" xr3:uid="{E4DE8F2F-9298-0644-8010-C484F22DD5C1}" name="Column1623"/>
    <tableColumn id="1644" xr3:uid="{3E2C9516-E757-5E42-8964-7D36D68C33D6}" name="Column1624"/>
    <tableColumn id="1645" xr3:uid="{A89C3443-7309-444F-A84F-D2B9B2429986}" name="Column1625"/>
    <tableColumn id="1646" xr3:uid="{A4BC6191-99C4-1E4E-B0B2-B7758F491E20}" name="Column1626"/>
    <tableColumn id="1647" xr3:uid="{98BA827E-DD1C-B841-AD1A-72DBD5FF424C}" name="Column1627"/>
    <tableColumn id="1648" xr3:uid="{E6C96EE8-1D1F-B946-9B60-2639EC97768C}" name="Column1628"/>
    <tableColumn id="1649" xr3:uid="{145D3E12-E378-4641-94DF-7C7D96230144}" name="Column1629"/>
    <tableColumn id="1650" xr3:uid="{3AA0E452-72B7-6C43-AB13-95556FAFC4CB}" name="Column1630"/>
    <tableColumn id="1651" xr3:uid="{7B0C05EB-7B1D-7647-90E5-534DC07FE15B}" name="Column1631"/>
    <tableColumn id="1652" xr3:uid="{B29501FB-3A83-604D-A82F-CF0494A295A7}" name="Column1632"/>
    <tableColumn id="1653" xr3:uid="{83505FE0-72E7-7844-AE16-ACF160DFD95A}" name="Column1633"/>
    <tableColumn id="1654" xr3:uid="{0348CC03-65B5-184B-B209-072F0B9E66C8}" name="Column1634"/>
    <tableColumn id="1655" xr3:uid="{4D0128D7-55CB-904C-9A15-CE1E33D05FC0}" name="Column1635"/>
    <tableColumn id="1656" xr3:uid="{B1DA1836-FC2B-1B44-81FB-7B5023A429E5}" name="Column1636"/>
    <tableColumn id="1657" xr3:uid="{4DF88B72-18B6-E440-9C23-144FDFB58AB6}" name="Column1637"/>
    <tableColumn id="1658" xr3:uid="{AE668624-CEDC-C345-9ADF-783C0489F62F}" name="Column1638"/>
    <tableColumn id="1659" xr3:uid="{B86B6858-D468-D648-8BAA-302CE7119C77}" name="Column1639"/>
    <tableColumn id="1660" xr3:uid="{7E919EE1-C73E-394E-8CE3-3035D0F87C0E}" name="Column1640"/>
    <tableColumn id="1661" xr3:uid="{CF5B1D75-A928-7A41-8B21-075F9AB35D0F}" name="Column1641"/>
    <tableColumn id="1662" xr3:uid="{37AACCED-D55B-894D-AEAF-996684C30F22}" name="Column1642"/>
    <tableColumn id="1663" xr3:uid="{D08116A5-0FF6-9645-A26A-505681D5FBFC}" name="Column1643"/>
    <tableColumn id="1664" xr3:uid="{D161B756-1391-3A41-994E-CC7F83FEA83A}" name="Column1644"/>
    <tableColumn id="1665" xr3:uid="{B2B34205-8404-774F-97A0-AC5FC5FCE9A6}" name="Column1645"/>
    <tableColumn id="1666" xr3:uid="{6E3B33FE-09CE-5840-8AC2-3B9ABB26265D}" name="Column1646"/>
    <tableColumn id="1667" xr3:uid="{8B198E6B-0592-024D-B23C-04B7CEC43387}" name="Column1647"/>
    <tableColumn id="1668" xr3:uid="{3363D655-A4BE-8C4B-8C8B-87A4D100C036}" name="Column1648"/>
    <tableColumn id="1669" xr3:uid="{1B1D25E0-0C0E-5548-90CC-E22447208929}" name="Column1649"/>
    <tableColumn id="1670" xr3:uid="{93CE7FBC-534E-C049-86CA-39CB24CEAAAA}" name="Column1650"/>
    <tableColumn id="1671" xr3:uid="{674F1C80-554F-6941-9DB7-AE93D0DE4CFB}" name="Column1651"/>
    <tableColumn id="1672" xr3:uid="{10DF62D9-9969-C94F-AB02-D602875FCF3D}" name="Column1652"/>
    <tableColumn id="1673" xr3:uid="{4E148223-3A40-B945-8DE7-610C504513DF}" name="Column1653"/>
    <tableColumn id="1674" xr3:uid="{A3322BB5-1C47-394B-80FB-519CEA47A318}" name="Column1654"/>
    <tableColumn id="1675" xr3:uid="{42FB7D99-6942-7A46-8DE3-6BA0665C50AF}" name="Column1655"/>
    <tableColumn id="1676" xr3:uid="{C8A3CE41-8A20-3248-9C29-BC9228D135BF}" name="Column1656"/>
    <tableColumn id="1677" xr3:uid="{8103C188-6EB7-C847-B1B3-9ED9E8B18CB3}" name="Column1657"/>
    <tableColumn id="1678" xr3:uid="{CE7ADF0E-8FDE-844D-B131-1157D5A0DAFD}" name="Column1658"/>
    <tableColumn id="1679" xr3:uid="{1163940C-44BF-C743-8332-C94A12629A3B}" name="Column1659"/>
    <tableColumn id="1680" xr3:uid="{FAAE9147-1025-D74B-8AE0-F8DBD2BDE309}" name="Column1660"/>
    <tableColumn id="1681" xr3:uid="{869704C7-9800-7F4B-A32E-9E842FDDCA21}" name="Column1661"/>
    <tableColumn id="1682" xr3:uid="{128E98AB-7179-7543-9E12-AD799642479F}" name="Column1662"/>
    <tableColumn id="1683" xr3:uid="{697B4E31-287B-C246-B746-A89FD8E0EDEA}" name="Column1663"/>
    <tableColumn id="1684" xr3:uid="{D3C81956-884C-1747-B16E-AF76C19779DA}" name="Column1664"/>
    <tableColumn id="1685" xr3:uid="{98027E2B-CCF3-8244-9BC6-9B5771DEDB7B}" name="Column1665"/>
    <tableColumn id="1686" xr3:uid="{A4702548-F008-AA4F-8917-4B38737C4922}" name="Column1666"/>
    <tableColumn id="1687" xr3:uid="{74CF337D-0BAF-2744-91A5-FF2489448D8D}" name="Column1667"/>
    <tableColumn id="1688" xr3:uid="{5B2D801E-7184-3942-B3B4-5D2FA35BF3A1}" name="Column1668"/>
    <tableColumn id="1689" xr3:uid="{D6E57407-B8E0-0B4D-81A2-EEE41DFF5C6C}" name="Column1669"/>
    <tableColumn id="1690" xr3:uid="{09BC1F2E-40C6-6143-A6C2-62C4D8378272}" name="Column1670"/>
    <tableColumn id="1691" xr3:uid="{10B22A86-8EA8-E448-8B25-5E8757939AC2}" name="Column1671"/>
    <tableColumn id="1692" xr3:uid="{677F59F8-CEE5-FB46-827E-6DB32A473BB8}" name="Column1672"/>
    <tableColumn id="1693" xr3:uid="{FB1A1F61-65A9-8248-B0CF-BB631A13EC01}" name="Column1673"/>
    <tableColumn id="1694" xr3:uid="{1EDCCD1E-5D14-3648-BABF-C172F57060C5}" name="Column1674"/>
    <tableColumn id="1695" xr3:uid="{4C493720-70F3-1843-B9D1-74202BD19AAD}" name="Column1675"/>
    <tableColumn id="1696" xr3:uid="{D73B8818-0125-DD4C-BBA6-B5D7DDD9AB6F}" name="Column1676"/>
    <tableColumn id="1697" xr3:uid="{41AADC48-D397-244A-8F0F-DC0094F2DBA4}" name="Column1677"/>
    <tableColumn id="1698" xr3:uid="{4974C5DD-328C-E942-8EE4-EF1019DE22CA}" name="Column1678"/>
    <tableColumn id="1699" xr3:uid="{881F5B1A-5090-2A47-B73D-AF1AECA004C5}" name="Column1679"/>
    <tableColumn id="1700" xr3:uid="{50418456-9EDF-FF4D-864F-3A1D71E4A3A5}" name="Column1680"/>
    <tableColumn id="1701" xr3:uid="{17EF51CA-15A3-5049-8783-0D57545DB1B4}" name="Column1681"/>
    <tableColumn id="1702" xr3:uid="{3467C818-A4FD-D94F-879E-5C012CABE040}" name="Column1682"/>
    <tableColumn id="1703" xr3:uid="{6927DAC2-EEEF-0D4F-85F2-D64EB6A96DC4}" name="Column1683"/>
    <tableColumn id="1704" xr3:uid="{98666081-12E9-404C-AFC3-F4660537AEE2}" name="Column1684"/>
    <tableColumn id="1705" xr3:uid="{761EE46E-EB12-C740-AFC6-D0D386FB8D0E}" name="Column1685"/>
    <tableColumn id="1706" xr3:uid="{7438E9E8-DB93-5E46-933F-E06A72BF20EF}" name="Column1686"/>
    <tableColumn id="1707" xr3:uid="{A25873F3-9738-DE47-B681-D18F2113E9B0}" name="Column1687"/>
    <tableColumn id="1708" xr3:uid="{63A03F64-DC34-884D-A191-8565B47BC487}" name="Column1688"/>
    <tableColumn id="1709" xr3:uid="{679D03B8-AF06-2344-B945-6EA5D10A188E}" name="Column1689"/>
    <tableColumn id="1710" xr3:uid="{EC7B8575-7255-E64D-BD36-3EC18A9D0189}" name="Column1690"/>
    <tableColumn id="1711" xr3:uid="{56C71DBA-F26C-1B49-A6DF-DE171D46B1AB}" name="Column1691"/>
    <tableColumn id="1712" xr3:uid="{EAECC581-A7D1-314B-8435-F522A88EFCEE}" name="Column1692"/>
    <tableColumn id="1713" xr3:uid="{748131CD-21A9-0F46-84DD-C7FF76BDB44A}" name="Column1693"/>
    <tableColumn id="1714" xr3:uid="{74B393DB-BDFA-0D4A-A0FF-1E6E8121EE5C}" name="Column1694"/>
    <tableColumn id="1715" xr3:uid="{FE16A978-F5D2-0843-A50D-03870AFB9F37}" name="Column1695"/>
    <tableColumn id="1716" xr3:uid="{8C8F1B7A-D6C2-EE40-A49E-242D97847C2C}" name="Column1696"/>
    <tableColumn id="1717" xr3:uid="{4CD272B9-F333-8544-A47D-9E7917DFB889}" name="Column1697"/>
    <tableColumn id="1718" xr3:uid="{7DE844FD-40FE-884E-84AD-A4DFF62EB5BC}" name="Column1698"/>
    <tableColumn id="1719" xr3:uid="{ED19E1E7-7E9C-0A4C-A711-25129C704BBC}" name="Column1699"/>
    <tableColumn id="1720" xr3:uid="{D5925182-DC0D-914D-ACD2-26E2BC8D13E1}" name="Column1700"/>
    <tableColumn id="1721" xr3:uid="{FFE535DA-6D10-AA43-8DF1-F4180A1ADD3B}" name="Column1701"/>
    <tableColumn id="1722" xr3:uid="{3B03A6F3-F1D5-8F43-9F30-A5BFFD60F591}" name="Column1702"/>
    <tableColumn id="1723" xr3:uid="{A1A261EF-577F-D14A-B818-9D9F60E88EC6}" name="Column1703"/>
    <tableColumn id="1724" xr3:uid="{DF7A5655-6B3A-CA40-867E-EB6321431EB4}" name="Column1704"/>
    <tableColumn id="1725" xr3:uid="{68D1F636-C65D-DF4E-9FF5-6D525E37FD30}" name="Column1705"/>
    <tableColumn id="1726" xr3:uid="{BE107050-EB0B-A445-8F3D-14C4157A1F45}" name="Column1706"/>
    <tableColumn id="1727" xr3:uid="{B9CE9D47-3BFB-944D-ACE0-97045FBBE198}" name="Column1707"/>
    <tableColumn id="1728" xr3:uid="{1F3F3738-9FBB-0F46-8AAC-1A9618D8BA8E}" name="Column1708"/>
    <tableColumn id="1729" xr3:uid="{3DDB3FA3-18D0-E744-AE6E-68A642278600}" name="Column1709"/>
    <tableColumn id="1730" xr3:uid="{4334F283-B28F-AB43-8275-C85685DCD02A}" name="Column1710"/>
    <tableColumn id="1731" xr3:uid="{806B7F73-402B-8446-AD6B-8DFBCCE33423}" name="Column1711"/>
    <tableColumn id="1732" xr3:uid="{142D1AAB-BCCD-DC48-B981-607656C8E3AF}" name="Column1712"/>
    <tableColumn id="1733" xr3:uid="{6DE4B878-5897-484C-AC86-1AE822EB330D}" name="Column1713"/>
    <tableColumn id="1734" xr3:uid="{662F2406-5C54-C848-8893-312FE3185849}" name="Column1714"/>
    <tableColumn id="1735" xr3:uid="{800A6395-4D16-854C-BCAA-904D9A9E2A49}" name="Column1715"/>
    <tableColumn id="1736" xr3:uid="{4D128155-6A30-B747-B9DF-C1DA249B6149}" name="Column1716"/>
    <tableColumn id="1737" xr3:uid="{F181F17C-7074-C449-8DFA-1F8492CED751}" name="Column1717"/>
    <tableColumn id="1738" xr3:uid="{A6FE081A-DDF9-1B4D-8356-DF8045EAEE5B}" name="Column1718"/>
    <tableColumn id="1739" xr3:uid="{6E1FBF7F-C071-C74F-831F-A34BA23FE8C7}" name="Column1719"/>
    <tableColumn id="1740" xr3:uid="{0C238F5E-EA38-8F4A-AEB0-58C04D979157}" name="Column1720"/>
    <tableColumn id="1741" xr3:uid="{3A07B643-2D99-6846-9F1B-6A7D64DDB248}" name="Column1721"/>
    <tableColumn id="1742" xr3:uid="{B2A86B80-ABD5-634D-9CAE-54C1659558C3}" name="Column1722"/>
    <tableColumn id="1743" xr3:uid="{6B3EA0B5-2B3E-6646-9290-6D3089407B63}" name="Column1723"/>
    <tableColumn id="1744" xr3:uid="{8A3B89D0-0404-B643-A7E7-1C1699EEC79F}" name="Column1724"/>
    <tableColumn id="1745" xr3:uid="{4980908C-0FDD-DD41-B0D7-068B55BA7899}" name="Column1725"/>
    <tableColumn id="1746" xr3:uid="{11C3C2A0-BE47-644A-9E62-B393ECA43111}" name="Column1726"/>
    <tableColumn id="1747" xr3:uid="{2B8357A8-BCD6-3E44-8378-166A219849B7}" name="Column1727"/>
    <tableColumn id="1748" xr3:uid="{9B6743F9-E3C4-A04F-B087-23FFB5F11603}" name="Column1728"/>
    <tableColumn id="1749" xr3:uid="{0404A9E7-FB55-B64D-82DD-E43EF26AD5E1}" name="Column1729"/>
    <tableColumn id="1750" xr3:uid="{4E893D18-2EA9-8F42-A26B-52CF8D732B89}" name="Column1730"/>
    <tableColumn id="1751" xr3:uid="{4238008F-1FE6-9B4B-875E-D8D195F7273C}" name="Column1731"/>
    <tableColumn id="1752" xr3:uid="{60A534F4-3882-8641-88F2-1B625F8485F1}" name="Column1732"/>
    <tableColumn id="1753" xr3:uid="{46AD400F-0E07-BA47-9D89-A5C5274A4CCC}" name="Column1733"/>
    <tableColumn id="1754" xr3:uid="{294E941F-C813-674B-BFF9-DB6C108DED13}" name="Column1734"/>
    <tableColumn id="1755" xr3:uid="{94F911B6-B64D-4449-BB93-5D57441D3B50}" name="Column1735"/>
    <tableColumn id="1756" xr3:uid="{05F948AB-C439-7549-BEF5-A62543FC40A2}" name="Column1736"/>
    <tableColumn id="1757" xr3:uid="{E968597F-7C52-D243-B0BA-D5B43BF5334F}" name="Column1737"/>
    <tableColumn id="1758" xr3:uid="{06AFA6C1-22F3-C74A-846D-AF493950DF4D}" name="Column1738"/>
    <tableColumn id="1759" xr3:uid="{D648E5F3-2616-454E-9FAF-72F41E23BEFD}" name="Column1739"/>
    <tableColumn id="1760" xr3:uid="{3E107AD9-A3AE-794F-8B7A-4A32AFB09A47}" name="Column1740"/>
    <tableColumn id="1761" xr3:uid="{222E6C4C-6FA2-8742-8231-BA123E1E4C14}" name="Column1741"/>
    <tableColumn id="1762" xr3:uid="{86A499DB-4918-9B49-A624-33D9820CB123}" name="Column1742"/>
    <tableColumn id="1763" xr3:uid="{396ED98E-913B-C84E-B982-A9596C86AF18}" name="Column1743"/>
    <tableColumn id="1764" xr3:uid="{6868736A-B2F9-2543-BB11-B1712DBD7586}" name="Column1744"/>
    <tableColumn id="1765" xr3:uid="{7D09BD75-6E53-F64D-A07A-331AF04E75A7}" name="Column1745"/>
    <tableColumn id="1766" xr3:uid="{D776091D-3218-714A-BF91-C93AD59BBA11}" name="Column1746"/>
    <tableColumn id="1767" xr3:uid="{6947073C-3C02-D84E-9B59-006FBA46170A}" name="Column1747"/>
    <tableColumn id="1768" xr3:uid="{980C08F5-A026-6D46-BCEB-FDD15E58CC3E}" name="Column1748"/>
    <tableColumn id="1769" xr3:uid="{ED42F6B3-83C4-3946-A674-F83F7E09D45C}" name="Column1749"/>
    <tableColumn id="1770" xr3:uid="{D35D804D-0FD4-214F-A129-3911DD19F946}" name="Column1750"/>
    <tableColumn id="1771" xr3:uid="{41E870FD-AB0F-A64E-B5FB-465524853B00}" name="Column1751"/>
    <tableColumn id="1772" xr3:uid="{2974BAE1-171F-8445-9EAD-3D3BDC11E1B8}" name="Column1752"/>
    <tableColumn id="1773" xr3:uid="{DA972C4E-2F6E-8D49-8992-09ABFDA89F84}" name="Column1753"/>
    <tableColumn id="1774" xr3:uid="{5CDC4915-40F1-EE48-AEE7-E685F75257F2}" name="Column1754"/>
    <tableColumn id="1775" xr3:uid="{3D7A0B30-E2B8-5840-86F3-DA6D602CB2A4}" name="Column1755"/>
    <tableColumn id="1776" xr3:uid="{902D231A-DBD2-964E-85DE-32AD668A19E2}" name="Column1756"/>
    <tableColumn id="1777" xr3:uid="{E046CB4C-B68A-0045-9A3A-180F58D15D3F}" name="Column1757"/>
    <tableColumn id="1778" xr3:uid="{BDD22606-DB9E-0646-A799-13D91B3CD2BF}" name="Column1758"/>
    <tableColumn id="1779" xr3:uid="{825C8C8B-3C6A-FC45-B5C1-E0ECB733BDFB}" name="Column1759"/>
    <tableColumn id="1780" xr3:uid="{6B7666DC-1B31-7644-B178-1AE185059A72}" name="Column1760"/>
    <tableColumn id="1781" xr3:uid="{E709FD37-2706-D042-84B3-894727ACE407}" name="Column1761"/>
    <tableColumn id="1782" xr3:uid="{9F4BA0AB-4586-4645-8C2D-722EE95D5C2F}" name="Column1762"/>
    <tableColumn id="1783" xr3:uid="{F4A2F262-937D-C94D-873C-665AAC1069C6}" name="Column1763"/>
    <tableColumn id="1784" xr3:uid="{82FC2666-E0A7-4041-A0DC-AF67A78DB75B}" name="Column1764"/>
    <tableColumn id="1785" xr3:uid="{75965AAD-2CCF-E841-AF2C-5FDACC261D2C}" name="Column1765"/>
    <tableColumn id="1786" xr3:uid="{382D3EBD-0CF8-1C4B-8334-168E4C4B2901}" name="Column1766"/>
    <tableColumn id="1787" xr3:uid="{4E69EE4D-4694-0449-B33A-4AC4A0B315D5}" name="Column1767"/>
    <tableColumn id="1788" xr3:uid="{8BC0B21E-5C63-6C41-8BD7-3A5914CD882B}" name="Column1768"/>
    <tableColumn id="1789" xr3:uid="{E668F13D-72FB-9B40-ADD6-5C1DA14EDF1C}" name="Column1769"/>
    <tableColumn id="1790" xr3:uid="{A3DDC66D-A047-0B45-AF01-1C1D07004CE9}" name="Column1770"/>
    <tableColumn id="1791" xr3:uid="{A5503199-D771-E243-AEEE-9DC67B48EB3D}" name="Column1771"/>
    <tableColumn id="1792" xr3:uid="{C3B50857-57D5-1843-AA2C-BBB2F840B3F0}" name="Column1772"/>
    <tableColumn id="1793" xr3:uid="{D1EAB447-E5D7-4342-88F5-B88DCF1D9A18}" name="Column1773"/>
    <tableColumn id="1794" xr3:uid="{071BE412-3BF0-F04B-8C46-939DAE177385}" name="Column1774"/>
    <tableColumn id="1795" xr3:uid="{C2DE6BCA-3914-1045-8391-813EA2E91E28}" name="Column1775"/>
    <tableColumn id="1796" xr3:uid="{DE80FCF6-B501-E945-A7BE-BE8528481391}" name="Column1776"/>
    <tableColumn id="1797" xr3:uid="{FE733CD4-9F19-9A40-B1B7-44F96D8FC85E}" name="Column1777"/>
    <tableColumn id="1798" xr3:uid="{4E228610-1DA4-3C40-B13F-84EA4AD23DB1}" name="Column1778"/>
    <tableColumn id="1799" xr3:uid="{14131490-0F01-8044-8D57-35704EE4681C}" name="Column1779"/>
    <tableColumn id="1800" xr3:uid="{F5D6BABA-F7EF-A345-9AAB-C00121B0336C}" name="Column1780"/>
    <tableColumn id="1801" xr3:uid="{E7C6FAC5-9B32-7F4B-9C55-ADBC806407AD}" name="Column1781"/>
    <tableColumn id="1802" xr3:uid="{4AA93A93-B457-8246-8563-C2FA96A8CBFD}" name="Column1782"/>
    <tableColumn id="1803" xr3:uid="{F5CD7067-779A-B54F-9B5E-FD01E31F4EAD}" name="Column1783"/>
    <tableColumn id="1804" xr3:uid="{1A1CFE42-5C36-A641-9469-746BFF005321}" name="Column1784"/>
    <tableColumn id="1805" xr3:uid="{17ACFCC2-62C6-F94E-A11C-C350A39FE312}" name="Column1785"/>
    <tableColumn id="1806" xr3:uid="{C7D9ABDD-4CFF-6441-B46F-1B8310FF24B1}" name="Column1786"/>
    <tableColumn id="1807" xr3:uid="{3C6669AD-A05C-B448-BEC0-E9F204233595}" name="Column1787"/>
    <tableColumn id="1808" xr3:uid="{23240F17-83C1-164C-B92F-6B0068F64F46}" name="Column1788"/>
    <tableColumn id="1809" xr3:uid="{C3693272-2721-DD41-953C-CF213F906C6B}" name="Column1789"/>
    <tableColumn id="1810" xr3:uid="{E8433649-792C-B14F-A984-074BE3B6BDA3}" name="Column1790"/>
    <tableColumn id="1811" xr3:uid="{9803C66F-1E66-F34C-BFAE-C543552520E8}" name="Column1791"/>
    <tableColumn id="1812" xr3:uid="{BA70A945-72E6-034F-A133-395B1E237D9B}" name="Column1792"/>
    <tableColumn id="1813" xr3:uid="{85DFEF0C-25ED-DD42-B956-86E971CC1E44}" name="Column1793"/>
    <tableColumn id="1814" xr3:uid="{7EB782E1-E8EC-3F4D-8C06-7CD059BC9C31}" name="Column1794"/>
    <tableColumn id="1815" xr3:uid="{C0365A79-1C60-D64F-B5CB-5E68572E756A}" name="Column1795"/>
    <tableColumn id="1816" xr3:uid="{2C95D38C-EA9F-4A45-90B8-715FF62E145D}" name="Column1796"/>
    <tableColumn id="1817" xr3:uid="{629AC74D-1638-684F-99C4-C57B10D14424}" name="Column1797"/>
    <tableColumn id="1818" xr3:uid="{652D7C38-9F05-3C4D-B596-ED239A5B01D8}" name="Column1798"/>
    <tableColumn id="1819" xr3:uid="{D5EFDEAB-EBFF-804A-A692-3F5662A8449A}" name="Column1799"/>
    <tableColumn id="1820" xr3:uid="{85F99D10-B0CF-5B42-9C04-70E56A71827E}" name="Column1800"/>
    <tableColumn id="1821" xr3:uid="{E73F8444-F4E6-864D-BCD8-F82520F15AAF}" name="Column1801"/>
    <tableColumn id="1822" xr3:uid="{4162A5B4-755B-F145-A23F-DFCF3030EB70}" name="Column1802"/>
    <tableColumn id="1823" xr3:uid="{E9F24D66-5BDA-9A47-AB16-564B36060991}" name="Column1803"/>
    <tableColumn id="1824" xr3:uid="{0A60FF41-57BD-CC43-92C3-A6ADFBAAF58E}" name="Column1804"/>
    <tableColumn id="1825" xr3:uid="{EF86460A-0C32-D44B-B7B4-A1B99A530564}" name="Column1805"/>
    <tableColumn id="1826" xr3:uid="{7C2A5B2B-54B8-8749-AC0F-8434063CD2D7}" name="Column1806"/>
    <tableColumn id="1827" xr3:uid="{2AE1DF42-4CC2-8648-B289-6ECC44968D31}" name="Column1807"/>
    <tableColumn id="1828" xr3:uid="{87B0D125-8F20-DD44-ADE0-3B6C9D6A97ED}" name="Column1808"/>
    <tableColumn id="1829" xr3:uid="{5D6120D5-CE35-CC42-9276-4F4E8DD8CEA0}" name="Column1809"/>
    <tableColumn id="1830" xr3:uid="{55349905-CF88-5843-A2C7-36C646D3FA24}" name="Column1810"/>
    <tableColumn id="1831" xr3:uid="{1405A26D-E0ED-B44B-8675-505341EF9E65}" name="Column1811"/>
    <tableColumn id="1832" xr3:uid="{AFC502D0-0129-D249-8F2B-C853028BB603}" name="Column1812"/>
    <tableColumn id="1833" xr3:uid="{15BE15CC-E8B3-AC44-9C15-12C814B3F1CF}" name="Column1813"/>
    <tableColumn id="1834" xr3:uid="{971672AB-087D-A444-80F2-99D45EAB3253}" name="Column1814"/>
    <tableColumn id="1835" xr3:uid="{E28C35D4-FE32-BF49-9E27-E21DED29CE6C}" name="Column1815"/>
    <tableColumn id="1836" xr3:uid="{F0B24243-9973-3C42-9EA3-61D8457007C5}" name="Column1816"/>
    <tableColumn id="1837" xr3:uid="{0F580F0A-3D0B-B942-853E-F67B17102F89}" name="Column1817"/>
    <tableColumn id="1838" xr3:uid="{E4511EA2-2855-D446-BD81-8D34A622E525}" name="Column1818"/>
    <tableColumn id="1839" xr3:uid="{D7A39F88-C761-2B4F-8EA7-6AE272E643E7}" name="Column1819"/>
    <tableColumn id="1840" xr3:uid="{E5F8E107-86F3-234D-87F3-7020B35A8E6A}" name="Column1820"/>
    <tableColumn id="1841" xr3:uid="{87D57A58-C92F-294D-A9D1-3226AA5C6CDC}" name="Column1821"/>
    <tableColumn id="1842" xr3:uid="{215D939E-FDE0-C543-92EA-638C76F285C5}" name="Column1822"/>
    <tableColumn id="1843" xr3:uid="{1AD63834-350A-BD42-8D85-958200A1298D}" name="Column1823"/>
    <tableColumn id="1844" xr3:uid="{75A1CC18-0FD6-9F4A-BF18-A9F93D6EB2A1}" name="Column1824"/>
    <tableColumn id="1845" xr3:uid="{1274B2D7-0789-2945-9DDA-8D3DF4DAD502}" name="Column1825"/>
    <tableColumn id="1846" xr3:uid="{C6694B0B-B211-0848-9F26-3A42D9A95BFE}" name="Column1826"/>
    <tableColumn id="1847" xr3:uid="{5EB114E6-3DDA-1045-B2BB-A66382A59496}" name="Column1827"/>
    <tableColumn id="1848" xr3:uid="{967C174E-8386-BB42-9D81-9AA5ED3A0DD2}" name="Column1828"/>
    <tableColumn id="1849" xr3:uid="{03F5ADD0-7461-AD48-B8CF-92AC6E74245E}" name="Column1829"/>
    <tableColumn id="1850" xr3:uid="{72DC0459-40EE-924B-BE01-B1D5B561A01A}" name="Column1830"/>
    <tableColumn id="1851" xr3:uid="{34CA33F6-743B-1E42-9DA7-B41AB3C75D79}" name="Column1831"/>
    <tableColumn id="1852" xr3:uid="{E209B35D-8A9B-4A4A-985D-A12161374392}" name="Column1832"/>
    <tableColumn id="1853" xr3:uid="{5BFB2370-E56C-B04B-A4EE-40370198BEA9}" name="Column1833"/>
    <tableColumn id="1854" xr3:uid="{E7CD9FCF-E776-8042-823E-A3C4520757DA}" name="Column1834"/>
    <tableColumn id="1855" xr3:uid="{00255C2F-687B-724C-A857-DDC93AF9B45F}" name="Column1835"/>
    <tableColumn id="1856" xr3:uid="{F08F37C4-7333-504E-90CD-D3B3A8E0957E}" name="Column1836"/>
    <tableColumn id="1857" xr3:uid="{0BAC66EC-A85D-AA43-A77F-D6E3348920EA}" name="Column1837"/>
    <tableColumn id="1858" xr3:uid="{97B3FAE8-592D-1C48-9E6B-8A1CBC95A587}" name="Column1838"/>
    <tableColumn id="1859" xr3:uid="{C52C2D8A-36C0-A74C-B871-B49687C5FCFB}" name="Column1839"/>
    <tableColumn id="1860" xr3:uid="{8926CA29-DCEB-0945-B813-827C2EB63B82}" name="Column1840"/>
    <tableColumn id="1861" xr3:uid="{9517251A-CDD9-864B-8302-DC09AD5C4BCE}" name="Column1841"/>
    <tableColumn id="1862" xr3:uid="{4C76E0B7-50E1-6B46-9545-256E084AFD89}" name="Column1842"/>
    <tableColumn id="1863" xr3:uid="{ADBE6F1D-C3DC-AA46-9513-31042A655A5C}" name="Column1843"/>
    <tableColumn id="1864" xr3:uid="{21A2249A-8854-2D49-82A5-42EDC3C577B0}" name="Column1844"/>
    <tableColumn id="1865" xr3:uid="{7140F3F7-E04C-B64C-854A-67299B542E26}" name="Column1845"/>
    <tableColumn id="1866" xr3:uid="{C2528595-36BC-6740-8429-84FB5E7ED025}" name="Column1846"/>
    <tableColumn id="1867" xr3:uid="{8CA82CB1-87EA-0C42-A5E3-E6AF5593E876}" name="Column1847"/>
    <tableColumn id="1868" xr3:uid="{8643F239-192C-EA46-AC6A-AB5F1688853F}" name="Column1848"/>
    <tableColumn id="1869" xr3:uid="{8A8EF3D1-4AD5-D84B-9982-9B673077AF99}" name="Column1849"/>
    <tableColumn id="1870" xr3:uid="{49B65903-6D2C-9C47-8DEE-E5423B0DAE53}" name="Column1850"/>
    <tableColumn id="1871" xr3:uid="{D6502ED9-24E4-0946-8331-28802D3DE5FD}" name="Column1851"/>
    <tableColumn id="1872" xr3:uid="{4D51A8D8-5E26-7548-8580-F7C3456BC4BE}" name="Column1852"/>
    <tableColumn id="1873" xr3:uid="{6737DE09-FE35-AF45-AA17-BF15D83959FC}" name="Column1853"/>
    <tableColumn id="1874" xr3:uid="{DEEA2550-2F17-8047-B5C6-1A9AA94E4985}" name="Column1854"/>
    <tableColumn id="1875" xr3:uid="{2D5F1FC7-1325-134C-A328-16AC3F55ED77}" name="Column1855"/>
    <tableColumn id="1876" xr3:uid="{E98E6292-FDA0-4845-8162-E1ADD2A33C76}" name="Column1856"/>
    <tableColumn id="1877" xr3:uid="{4968406A-F3DA-F746-AC9B-CF655C92199A}" name="Column1857"/>
    <tableColumn id="1878" xr3:uid="{391E225F-4C2D-9346-BBE1-DF0E090EC82A}" name="Column1858"/>
    <tableColumn id="1879" xr3:uid="{E94FC3D5-45CE-0D48-B481-4B0AF9966843}" name="Column1859"/>
    <tableColumn id="1880" xr3:uid="{BA1C8FE2-51DE-C147-9B97-35FEAF61C733}" name="Column1860"/>
    <tableColumn id="1881" xr3:uid="{897FD837-B623-B945-A952-BD54221A5CD4}" name="Column1861"/>
    <tableColumn id="1882" xr3:uid="{4CF322FD-21DD-EF4F-95D9-1AECD26510BC}" name="Column1862"/>
    <tableColumn id="1883" xr3:uid="{1BF07CBB-9EF2-3442-8F58-0E960387BB00}" name="Column1863"/>
    <tableColumn id="1884" xr3:uid="{F5DC9E65-E3A7-7846-8F0D-07B0125BB4F3}" name="Column1864"/>
    <tableColumn id="1885" xr3:uid="{FD8140D8-50F5-7547-A7E8-DB66A3DD8292}" name="Column1865"/>
    <tableColumn id="1886" xr3:uid="{C1387170-BFFC-C84C-9BE3-2B9D3F3585C8}" name="Column1866"/>
    <tableColumn id="1887" xr3:uid="{CF4175DD-30EB-C04B-861E-DC65DD1F96AB}" name="Column1867"/>
    <tableColumn id="1888" xr3:uid="{6E0BED28-14EF-374D-B982-26C8197DAB5E}" name="Column1868"/>
    <tableColumn id="1889" xr3:uid="{33246094-89CE-AA43-917B-FE6F080FACB4}" name="Column1869"/>
    <tableColumn id="1890" xr3:uid="{3E502693-9C50-D345-98D6-BD948D75D8B4}" name="Column1870"/>
    <tableColumn id="1891" xr3:uid="{C82E9745-69B9-394C-A0CC-25DE974EAB61}" name="Column1871"/>
    <tableColumn id="1892" xr3:uid="{037D6D7F-400A-7E4C-973F-097B052C680B}" name="Column1872"/>
    <tableColumn id="1893" xr3:uid="{ACCE210F-6A63-6D41-B788-40178846E7DB}" name="Column1873"/>
    <tableColumn id="1894" xr3:uid="{C957D1C3-40AB-CD4B-9B2F-B3BD44E52A73}" name="Column1874"/>
    <tableColumn id="1895" xr3:uid="{A49C8213-9619-F840-9ED4-7AD9DED3CB2C}" name="Column1875"/>
    <tableColumn id="1896" xr3:uid="{DBCD6DE9-1457-4D42-B492-222B5EB0608D}" name="Column1876"/>
    <tableColumn id="1897" xr3:uid="{57398D79-AF64-1E4F-B5FF-4959C6116373}" name="Column1877"/>
    <tableColumn id="1898" xr3:uid="{71AE7560-9761-E647-AF60-1B9E4AA97BCB}" name="Column1878"/>
    <tableColumn id="1899" xr3:uid="{FEBDD046-7C33-E245-A97D-97719B953577}" name="Column1879"/>
    <tableColumn id="1900" xr3:uid="{CED333FE-BCCD-EF43-BC24-2F349B6E655A}" name="Column1880"/>
    <tableColumn id="1901" xr3:uid="{62F3BD0E-6FAA-B04A-9FC5-C32A5A8E8BD3}" name="Column1881"/>
    <tableColumn id="1902" xr3:uid="{BB5636B4-A693-AB40-8D29-DA6E611CDF01}" name="Column1882"/>
    <tableColumn id="1903" xr3:uid="{C479F74B-13CC-5442-8BFC-F2EDDB019DE9}" name="Column1883"/>
    <tableColumn id="1904" xr3:uid="{8D54F3DB-90CE-7246-9A2E-07D0BA9AC215}" name="Column1884"/>
    <tableColumn id="1905" xr3:uid="{4B78A8B5-9B27-7343-90AA-A202180D8650}" name="Column1885"/>
    <tableColumn id="1906" xr3:uid="{46994A0D-9780-7B47-9A97-9077CF7B4D3B}" name="Column1886"/>
    <tableColumn id="1907" xr3:uid="{D31923DA-FC67-0549-9D65-351DD56A5193}" name="Column1887"/>
    <tableColumn id="1908" xr3:uid="{AE4DEF53-AEC5-1640-8F68-CD4EABE9E109}" name="Column1888"/>
    <tableColumn id="1909" xr3:uid="{DE8EF633-621F-B947-9948-7E7D77E054BD}" name="Column1889"/>
    <tableColumn id="1910" xr3:uid="{23E09691-468D-874F-8B1F-4130B37F7AD5}" name="Column1890"/>
    <tableColumn id="1911" xr3:uid="{D4C25EFE-8A7C-FC4D-9B4E-618C4CEB15C0}" name="Column1891"/>
    <tableColumn id="1912" xr3:uid="{AD438367-30F8-5C4A-B573-08D228890891}" name="Column1892"/>
    <tableColumn id="1913" xr3:uid="{2417A345-FD95-C943-837D-57AD650BE803}" name="Column1893"/>
    <tableColumn id="1914" xr3:uid="{4E46259C-DE1E-9E4B-B8BD-81486C090E2F}" name="Column1894"/>
    <tableColumn id="1915" xr3:uid="{FB46E252-3217-B94F-A904-1B44DF31DD6B}" name="Column1895"/>
    <tableColumn id="1916" xr3:uid="{2C671A57-5332-8D44-967B-29C52579D591}" name="Column1896"/>
    <tableColumn id="1917" xr3:uid="{9156D85F-A577-B245-A1C3-C9FE6B1C2687}" name="Column1897"/>
    <tableColumn id="1918" xr3:uid="{EC4DFA64-F355-6E42-B108-0A98310D9AF5}" name="Column1898"/>
    <tableColumn id="1919" xr3:uid="{5D88C4E1-00B0-804E-BA4A-341634302ECD}" name="Column1899"/>
    <tableColumn id="1920" xr3:uid="{630AEC6C-978B-9C44-96DE-4B46644C8F28}" name="Column1900"/>
    <tableColumn id="1921" xr3:uid="{813F80A4-382D-FF4B-9F35-0634D2CD3216}" name="Column1901"/>
    <tableColumn id="1922" xr3:uid="{965AFE35-2008-0E42-B846-4D8353689C84}" name="Column1902"/>
    <tableColumn id="1923" xr3:uid="{4C354BCB-5EBD-164B-88EB-8BE31380DE48}" name="Column1903"/>
    <tableColumn id="1924" xr3:uid="{524F109B-9D69-904D-8C7D-607435FDB7F0}" name="Column1904"/>
    <tableColumn id="1925" xr3:uid="{A2E31228-5A74-5D43-A644-1F5C0103791F}" name="Column1905"/>
    <tableColumn id="1926" xr3:uid="{36DF552A-BF04-7548-8870-AA51BE139A21}" name="Column1906"/>
    <tableColumn id="1927" xr3:uid="{7F71FAC4-895C-6B4B-A2FB-6037E9A83C50}" name="Column1907"/>
    <tableColumn id="1928" xr3:uid="{ABCC8ABD-958B-3343-8D63-C539DEB10E85}" name="Column1908"/>
    <tableColumn id="1929" xr3:uid="{661CE8AA-36FB-DF47-ABBC-C0BA8565F8F5}" name="Column1909"/>
    <tableColumn id="1930" xr3:uid="{B547E15F-DF75-9948-9261-E01C39956633}" name="Column1910"/>
    <tableColumn id="1931" xr3:uid="{8C7A02ED-4ED5-254F-B679-4CBE1BD6C5BF}" name="Column1911"/>
    <tableColumn id="1932" xr3:uid="{CF7848C1-1F30-ED44-B7D3-76DF0C043E14}" name="Column1912"/>
    <tableColumn id="1933" xr3:uid="{84CC47CC-4DA9-1540-B152-6F1CE71BCA14}" name="Column1913"/>
    <tableColumn id="1934" xr3:uid="{AC4145F3-96E3-CB42-B2C2-CBF14D0D2A9B}" name="Column1914"/>
    <tableColumn id="1935" xr3:uid="{44AA9AD8-E70C-DF45-B82E-61C7C93EA9F2}" name="Column1915"/>
    <tableColumn id="1936" xr3:uid="{EE62CF5F-D9F9-D04B-96A4-C00CCFD985CC}" name="Column1916"/>
    <tableColumn id="1937" xr3:uid="{C5A8EFAE-9B17-1545-9FB2-8DB6C28D5576}" name="Column1917"/>
    <tableColumn id="1938" xr3:uid="{5ADE5ED7-6389-0D4A-83C3-9E711F324FE0}" name="Column1918"/>
    <tableColumn id="1939" xr3:uid="{07AEF489-789D-C94B-B551-379F7C479829}" name="Column1919"/>
    <tableColumn id="1940" xr3:uid="{5A43D54F-CBAB-2342-BD5D-2106AB34C2D3}" name="Column1920"/>
    <tableColumn id="1941" xr3:uid="{13793FB1-1606-534E-A2CD-0E8D6F176593}" name="Column1921"/>
    <tableColumn id="1942" xr3:uid="{43C890EC-B453-D94D-AF18-210D2181ED6F}" name="Column1922"/>
    <tableColumn id="1943" xr3:uid="{242BE081-314F-854C-8D06-6C70C42A79F1}" name="Column1923"/>
    <tableColumn id="1944" xr3:uid="{153A1464-353C-D446-A2F6-080395EB647F}" name="Column1924"/>
    <tableColumn id="1945" xr3:uid="{ACC93F6F-CE85-7941-AFA6-2BBACC3F3106}" name="Column1925"/>
    <tableColumn id="1946" xr3:uid="{50D875D3-A326-ED41-B8C7-8A0D40A1FEA2}" name="Column1926"/>
    <tableColumn id="1947" xr3:uid="{BA08C998-A5B1-3C48-B42F-20D5583B18AA}" name="Column1927"/>
    <tableColumn id="1948" xr3:uid="{B35024DC-8D42-7541-8232-2A766E6CABC4}" name="Column1928"/>
    <tableColumn id="1949" xr3:uid="{AED1DB53-A659-E148-B14C-9241C965BB48}" name="Column1929"/>
    <tableColumn id="1950" xr3:uid="{91770C5E-C420-5E47-BFF1-E3B2D148182D}" name="Column1930"/>
    <tableColumn id="1951" xr3:uid="{D26F1C71-2BD8-694E-9FBF-CB19B77265B8}" name="Column1931"/>
    <tableColumn id="1952" xr3:uid="{CA91A149-D91D-7A4F-B1D4-810A259AACC0}" name="Column1932"/>
    <tableColumn id="1953" xr3:uid="{0C43AFC3-009C-1448-A3D9-DD35EE3D6B2B}" name="Column1933"/>
    <tableColumn id="1954" xr3:uid="{7BA5A83D-1241-3C46-B14F-6DD4758AAD53}" name="Column1934"/>
    <tableColumn id="1955" xr3:uid="{37DF28A5-54CF-FA44-B49A-DB8149838500}" name="Column1935"/>
    <tableColumn id="1956" xr3:uid="{FD05B694-6F3F-974C-AD3B-F1F731FBDE08}" name="Column1936"/>
    <tableColumn id="1957" xr3:uid="{84D1DB28-E628-5442-8FBD-D335AE28AC79}" name="Column1937"/>
    <tableColumn id="1958" xr3:uid="{B64B092C-0534-E040-BA24-44F284152669}" name="Column1938"/>
    <tableColumn id="1959" xr3:uid="{EB238025-B29C-C14A-BEDC-E2D77525142D}" name="Column1939"/>
    <tableColumn id="1960" xr3:uid="{1F186B6A-B936-684F-88F8-E495C66AE855}" name="Column1940"/>
    <tableColumn id="1961" xr3:uid="{C33F3F68-647F-C446-8456-6A25AB6020B8}" name="Column1941"/>
    <tableColumn id="1962" xr3:uid="{7775D09A-55B4-834C-94D4-B65AEDE70386}" name="Column1942"/>
    <tableColumn id="1963" xr3:uid="{206263C9-9177-8543-B4B7-03F657ED31CE}" name="Column1943"/>
    <tableColumn id="1964" xr3:uid="{C6637B8B-7D16-5645-BCF7-856E7F91A52E}" name="Column1944"/>
    <tableColumn id="1965" xr3:uid="{A5884489-FD3D-4F47-A6CA-91CADF5AC053}" name="Column1945"/>
    <tableColumn id="1966" xr3:uid="{592AB2CF-E9F7-914C-9AD3-DABB268D099D}" name="Column1946"/>
    <tableColumn id="1967" xr3:uid="{317908BA-82B2-5347-910C-98F2D309681A}" name="Column1947"/>
    <tableColumn id="1968" xr3:uid="{B9B8E9A4-BBEB-164A-B7AE-90893D72FB87}" name="Column1948"/>
    <tableColumn id="1969" xr3:uid="{FE5419F4-0C79-3245-969F-8A6E5349C193}" name="Column1949"/>
    <tableColumn id="1970" xr3:uid="{1739030F-FB0F-6B40-96DB-7FEDFB8065C7}" name="Column1950"/>
    <tableColumn id="1971" xr3:uid="{DDB5DA92-B856-284F-B492-6C4EBE0AA6F8}" name="Column1951"/>
    <tableColumn id="1972" xr3:uid="{E70B2138-29E1-684A-BD6E-69ABEEA69429}" name="Column1952"/>
    <tableColumn id="1973" xr3:uid="{429FD006-C364-9742-B077-CBB19C4E16D0}" name="Column1953"/>
    <tableColumn id="1974" xr3:uid="{2BADF3D2-C2F2-3D46-B0EB-3C2EEEA7583D}" name="Column1954"/>
    <tableColumn id="1975" xr3:uid="{128FAE02-EC2E-0445-8F3B-4CC098AACF38}" name="Column1955"/>
    <tableColumn id="1976" xr3:uid="{6865148C-0382-C24B-8ACB-5DFAEE423894}" name="Column1956"/>
    <tableColumn id="1977" xr3:uid="{21F91271-D560-7B41-A9B7-C85EAC147714}" name="Column1957"/>
    <tableColumn id="1978" xr3:uid="{89C9E2A1-6BDB-1146-B058-A6E39158CEEE}" name="Column1958"/>
    <tableColumn id="1979" xr3:uid="{669F02A1-E012-4F4A-B250-E857048F8630}" name="Column1959"/>
    <tableColumn id="1980" xr3:uid="{959F99D7-7652-3A40-9E3A-D7098CA7D7F8}" name="Column1960"/>
    <tableColumn id="1981" xr3:uid="{91D348AE-A42A-744A-A524-4D7F44D10B8A}" name="Column1961"/>
    <tableColumn id="1982" xr3:uid="{FD5F705C-D34E-E948-AD3B-EACA50D5C474}" name="Column1962"/>
    <tableColumn id="1983" xr3:uid="{0294CAB2-AEA3-CD41-8914-5F98FF5D6F57}" name="Column1963"/>
    <tableColumn id="1984" xr3:uid="{6D27EF22-4083-CE46-B1C2-F47E63083355}" name="Column1964"/>
    <tableColumn id="1985" xr3:uid="{6E34136C-9A5E-E548-866B-71F452B337C2}" name="Column1965"/>
    <tableColumn id="1986" xr3:uid="{E0C0D0B6-7E07-9440-8011-15AD3CCEAB1E}" name="Column1966"/>
    <tableColumn id="1987" xr3:uid="{A3855775-E4F7-BC4D-ADC8-F59FE9484464}" name="Column1967"/>
    <tableColumn id="1988" xr3:uid="{6089BBB6-9B7E-6E4B-801C-2975AA87DA6F}" name="Column1968"/>
    <tableColumn id="1989" xr3:uid="{8AB13616-3ED5-8E4E-95C2-3B94BE94E69B}" name="Column1969"/>
    <tableColumn id="1990" xr3:uid="{54837822-7D7A-8841-BDB4-D52DADB0C85D}" name="Column1970"/>
    <tableColumn id="1991" xr3:uid="{0D1B4570-2264-214A-9A91-BC553CCE613A}" name="Column1971"/>
    <tableColumn id="1992" xr3:uid="{5797E6B4-2828-EF4F-A390-FF2BEE8A8CFE}" name="Column1972"/>
    <tableColumn id="1993" xr3:uid="{299AB9A9-3465-B54E-B0CF-12FBCEE6FA9A}" name="Column1973"/>
    <tableColumn id="1994" xr3:uid="{A23FB524-288B-2648-BAA7-BE188D3942DB}" name="Column1974"/>
    <tableColumn id="1995" xr3:uid="{970F435E-CA18-5242-8337-6541AB68D018}" name="Column1975"/>
    <tableColumn id="1996" xr3:uid="{9999F934-15D3-004D-BB06-378F0E205D01}" name="Column1976"/>
    <tableColumn id="1997" xr3:uid="{2A8F93AF-79EB-5C40-8BB9-9DD75A383FB1}" name="Column1977"/>
    <tableColumn id="1998" xr3:uid="{CA146849-9CF5-724E-9495-295733758730}" name="Column1978"/>
    <tableColumn id="1999" xr3:uid="{CE684AF9-8804-F24C-81E6-BDD8E471368D}" name="Column1979"/>
    <tableColumn id="2000" xr3:uid="{46D6734C-390D-A849-B7AF-A9725B1C4EE1}" name="Column1980"/>
    <tableColumn id="2001" xr3:uid="{AC49D0A6-C0DF-6C45-A114-F09D344A12F4}" name="Column1981"/>
    <tableColumn id="2002" xr3:uid="{9562C492-6C19-6044-95FE-90F052417F52}" name="Column1982"/>
    <tableColumn id="2003" xr3:uid="{FA2406AF-B441-594C-B60B-605B5C4D36BC}" name="Column1983"/>
    <tableColumn id="2004" xr3:uid="{7EDA1F24-1C96-5B4A-BA0A-24FD25887167}" name="Column1984"/>
    <tableColumn id="2005" xr3:uid="{7C61D29F-482F-8548-AFD2-25971CC5B219}" name="Column1985"/>
    <tableColumn id="2006" xr3:uid="{0D7F376D-4B03-8F44-A913-F9EEB2469D0C}" name="Column1986"/>
    <tableColumn id="2007" xr3:uid="{90768A55-859A-484B-9687-806F8FC777E5}" name="Column1987"/>
    <tableColumn id="2008" xr3:uid="{6FD200DC-86A0-D249-807C-2C61B18F7819}" name="Column1988"/>
    <tableColumn id="2009" xr3:uid="{0CA1C65E-7443-7A45-BA5D-28D00448B0B4}" name="Column1989"/>
    <tableColumn id="2010" xr3:uid="{86A0F9BC-B2EA-CF42-A5C6-CB46DC46B10B}" name="Column1990"/>
    <tableColumn id="2011" xr3:uid="{84C62AC6-5EE9-5F43-9C10-F6EC08A24D1B}" name="Column1991"/>
    <tableColumn id="2012" xr3:uid="{40350C26-27EF-AD4A-9F7E-30B42EA3BA54}" name="Column1992"/>
    <tableColumn id="2013" xr3:uid="{8CEB1B26-0265-F54F-A499-AD0C6C193994}" name="Column1993"/>
    <tableColumn id="2014" xr3:uid="{033253A4-8111-ED44-AC33-7C899F33B367}" name="Column1994"/>
    <tableColumn id="2015" xr3:uid="{A945E34A-30F8-6E40-9FCC-4E5879D42E16}" name="Column1995"/>
    <tableColumn id="2016" xr3:uid="{2CAB022E-B68C-FA47-BC1B-7DD4DB827667}" name="Column1996"/>
    <tableColumn id="2017" xr3:uid="{831ACA75-C33A-8444-9218-D4D293AAA0C7}" name="Column1997"/>
    <tableColumn id="2018" xr3:uid="{CA772266-241C-7346-A5A7-23FD54611200}" name="Column1998"/>
    <tableColumn id="2019" xr3:uid="{1147782D-D4B4-8B43-A2B6-DE906FA0C057}" name="Column1999"/>
    <tableColumn id="2020" xr3:uid="{780CD28B-B199-FB40-80C5-BA4DBBE53D8A}" name="Column2000"/>
    <tableColumn id="2021" xr3:uid="{E86AB79C-83E9-B84C-9F22-4D295711138F}" name="Column2001"/>
    <tableColumn id="2022" xr3:uid="{0A2048FB-BFA0-D442-B622-A8EDFBF211CA}" name="Column2002"/>
    <tableColumn id="2023" xr3:uid="{5FD88E14-E80A-8345-B890-D7E76A1483A4}" name="Column2003"/>
    <tableColumn id="2024" xr3:uid="{589590BF-966B-7746-85E9-7EB744D73E60}" name="Column2004"/>
    <tableColumn id="2025" xr3:uid="{CD511E52-127C-8F4E-850A-03ABD587D737}" name="Column2005"/>
    <tableColumn id="2026" xr3:uid="{90D7673E-A834-9646-9FAF-39A586589C05}" name="Column2006"/>
    <tableColumn id="2027" xr3:uid="{736EAFD8-BD71-9843-8974-72898F501123}" name="Column2007"/>
    <tableColumn id="2028" xr3:uid="{56CE21C9-4084-444F-A845-16596237931B}" name="Column2008"/>
    <tableColumn id="2029" xr3:uid="{13FD4CFC-7671-C245-A1B7-81928921CF8B}" name="Column2009"/>
    <tableColumn id="2030" xr3:uid="{96B6B3AC-7A96-834D-8334-48284418F73C}" name="Column2010"/>
    <tableColumn id="2031" xr3:uid="{C0DF5305-72CB-F24B-AFFF-160282EB9406}" name="Column2011"/>
    <tableColumn id="2032" xr3:uid="{F2C52418-73FA-5B4C-B750-71EB9F61F2DC}" name="Column2012"/>
    <tableColumn id="2033" xr3:uid="{9B46C0B6-11A1-3B4F-9F47-7510731BEADF}" name="Column2013"/>
    <tableColumn id="2034" xr3:uid="{4B8FE8BF-1E85-594B-825C-A0733F5A1A3A}" name="Column2014"/>
    <tableColumn id="2035" xr3:uid="{7864F7A7-315D-5945-AF0A-813E4EE5B8E0}" name="Column2015"/>
    <tableColumn id="2036" xr3:uid="{2C0C73D4-B843-094C-AEF2-8F82DF603216}" name="Column2016"/>
    <tableColumn id="2037" xr3:uid="{6ABE9975-D4BB-C149-9808-3EE491A8434E}" name="Column2017"/>
    <tableColumn id="2038" xr3:uid="{5480C3A2-E4CC-334D-893D-AD189F88CDE0}" name="Column2018"/>
    <tableColumn id="2039" xr3:uid="{273EE8F8-51E7-AC4A-B102-6F5D665BE86A}" name="Column2019"/>
    <tableColumn id="2040" xr3:uid="{DC752E7F-DC23-1E4B-A5AA-6334A5CFB6F1}" name="Column2020"/>
    <tableColumn id="2041" xr3:uid="{1773FC09-0CD6-3C4C-82F7-BB22922E84B9}" name="Column2021"/>
    <tableColumn id="2042" xr3:uid="{0E9F3978-44B8-8749-938D-39B68F3C12BA}" name="Column2022"/>
    <tableColumn id="2043" xr3:uid="{89288390-F304-FF41-A260-A716A2FF136F}" name="Column2023"/>
    <tableColumn id="2044" xr3:uid="{E401B9EA-EE52-B947-B353-AF99D1CB5BF9}" name="Column2024"/>
    <tableColumn id="2045" xr3:uid="{3C2A75D5-8FF2-CE48-80CE-0D5930EED0A1}" name="Column2025"/>
    <tableColumn id="2046" xr3:uid="{65AEBBEB-B31B-2A47-8460-9E9A024FE779}" name="Column2026"/>
    <tableColumn id="2047" xr3:uid="{535AB849-9DD0-C242-9199-8C5B550A7C0A}" name="Column2027"/>
    <tableColumn id="2048" xr3:uid="{D635BC99-3F92-134E-B8D9-B1C9E518AFE2}" name="Column2028"/>
    <tableColumn id="2049" xr3:uid="{DB696CFE-9DF1-0440-ADE6-03F031ACB98B}" name="Column2029"/>
    <tableColumn id="2050" xr3:uid="{B329A1EC-EBD4-D540-AC83-C41B4034DE9E}" name="Column2030"/>
    <tableColumn id="2051" xr3:uid="{5EA494DC-563A-1447-9A84-A95EA8CA8749}" name="Column2031"/>
    <tableColumn id="2052" xr3:uid="{6BA5C1BE-D0C8-0D4E-B222-9DA6F733E23B}" name="Column2032"/>
    <tableColumn id="2053" xr3:uid="{885247A4-EDD8-A042-88BC-1795EFE266BB}" name="Column2033"/>
    <tableColumn id="2054" xr3:uid="{1A5DCFF8-3754-F247-AB61-1484F8CDDA35}" name="Column2034"/>
    <tableColumn id="2055" xr3:uid="{1BF6DBA1-A2D2-904A-9CAB-F4B024E5DE6F}" name="Column2035"/>
    <tableColumn id="2056" xr3:uid="{E2A4BA50-E3BD-C042-97F2-343DE2226452}" name="Column2036"/>
    <tableColumn id="2057" xr3:uid="{29633E80-CFB2-3043-B890-0129E8ABA1B7}" name="Column2037"/>
    <tableColumn id="2058" xr3:uid="{9E6FB74E-1AB9-B147-B867-C82F1612687B}" name="Column2038"/>
    <tableColumn id="2059" xr3:uid="{F6B7A6D0-1094-834C-8B19-A586CDC1BAE5}" name="Column2039"/>
    <tableColumn id="2060" xr3:uid="{B54287F7-674D-0145-BF8F-C92A865FFEEE}" name="Column2040"/>
    <tableColumn id="2061" xr3:uid="{F6E20416-08AE-9E40-9030-79CF1850CBAC}" name="Column2041"/>
    <tableColumn id="2062" xr3:uid="{DAF647B1-669E-034D-BBB9-807D0D2D2D5E}" name="Column2042"/>
    <tableColumn id="2063" xr3:uid="{F1422E12-3371-604A-B6CF-15A3CC11234A}" name="Column2043"/>
    <tableColumn id="2064" xr3:uid="{FA088983-C612-ED41-A3B8-D9478CDCA277}" name="Column2044"/>
    <tableColumn id="2065" xr3:uid="{4E94DAAA-5EA8-6843-AD67-54A9F9794543}" name="Column2045"/>
    <tableColumn id="2066" xr3:uid="{8951615A-E723-2C43-B6FE-B1E031D992CC}" name="Column2046"/>
    <tableColumn id="2067" xr3:uid="{C72A86DA-2028-BA40-A54F-15CF908973EE}" name="Column2047"/>
    <tableColumn id="2068" xr3:uid="{4A4C5CBE-A957-7744-85AC-FB711AC6255B}" name="Column2048"/>
    <tableColumn id="2069" xr3:uid="{A4AA40CB-F681-AC40-9F49-FBC013C9D7A5}" name="Column2049"/>
    <tableColumn id="2070" xr3:uid="{E2DCB885-6F82-C549-A505-6CA31A06163D}" name="Column2050"/>
    <tableColumn id="2071" xr3:uid="{BE40EB1D-1B49-6F4E-81F9-C9E26F747978}" name="Column2051"/>
    <tableColumn id="2072" xr3:uid="{A6540124-3EF6-1445-AC85-584A6789482E}" name="Column2052"/>
    <tableColumn id="2073" xr3:uid="{A666EE52-C6B4-AB40-9DE0-C8DC0CDE1182}" name="Column2053"/>
    <tableColumn id="2074" xr3:uid="{AFCBD7C8-FE0F-E342-A1A4-8675BE6636ED}" name="Column2054"/>
    <tableColumn id="2075" xr3:uid="{A3B3F8EE-9770-044C-86C0-AA64704622B6}" name="Column2055"/>
    <tableColumn id="2076" xr3:uid="{66285D88-1BFF-3742-A3C0-0FC06D3086CD}" name="Column2056"/>
    <tableColumn id="2077" xr3:uid="{BED07E25-3E51-C04C-BB6C-5B80EF91739D}" name="Column2057"/>
    <tableColumn id="2078" xr3:uid="{FAC9CA6A-0B49-D04C-9AF3-6EAF1946B107}" name="Column2058"/>
    <tableColumn id="2079" xr3:uid="{2BC3EE8D-025F-2A4E-BC16-ED05DE3DA9E7}" name="Column2059"/>
    <tableColumn id="2080" xr3:uid="{4F686C70-71A9-B541-B9D7-798907C9DB24}" name="Column2060"/>
    <tableColumn id="2081" xr3:uid="{F0A47FE2-6F4C-9748-A3C9-95FDBC0E8DBE}" name="Column2061"/>
    <tableColumn id="2082" xr3:uid="{1FCC4A0E-1212-3140-B082-03FEDC116D1F}" name="Column2062"/>
    <tableColumn id="2083" xr3:uid="{A1148C14-A371-5841-9D9D-D90F942BC961}" name="Column2063"/>
    <tableColumn id="2084" xr3:uid="{59EA2382-509A-2441-8514-E6D2E7E9B348}" name="Column2064"/>
    <tableColumn id="2085" xr3:uid="{EC572B98-AD7F-624A-8D50-267CA8A71870}" name="Column2065"/>
    <tableColumn id="2086" xr3:uid="{864F2B37-2D7E-B04F-ABF2-7EE5E85DC324}" name="Column2066"/>
    <tableColumn id="2087" xr3:uid="{3CE44558-1A51-C846-9E46-EE71FE598428}" name="Column2067"/>
    <tableColumn id="2088" xr3:uid="{3A45AF35-BB1A-D641-A688-F0DEB53BC85D}" name="Column2068"/>
    <tableColumn id="2089" xr3:uid="{E29EC800-D7D8-814C-82C5-7FB3EA4AFDD4}" name="Column2069"/>
    <tableColumn id="2090" xr3:uid="{FB6C0847-64AB-D44D-AE33-CB7A1499736B}" name="Column2070"/>
    <tableColumn id="2091" xr3:uid="{769EF15C-F0A0-F74F-B457-E13F1036A01C}" name="Column2071"/>
    <tableColumn id="2092" xr3:uid="{E85CC9BB-BBB5-114D-AE2C-01B2C3D566EB}" name="Column2072"/>
    <tableColumn id="2093" xr3:uid="{E1FD015A-63F7-1B4A-9F67-4E89523D5134}" name="Column2073"/>
    <tableColumn id="2094" xr3:uid="{26979B4D-0E9A-A447-AEC1-1C09B49ACAA6}" name="Column2074"/>
    <tableColumn id="2095" xr3:uid="{F6BA6302-E720-0046-90FC-2EA03F66980F}" name="Column2075"/>
    <tableColumn id="2096" xr3:uid="{8652EE59-5CBA-D346-8764-2AE338DBB579}" name="Column2076"/>
    <tableColumn id="2097" xr3:uid="{ED95095C-E8C3-204F-ADEF-4FC9E73C8807}" name="Column2077"/>
    <tableColumn id="2098" xr3:uid="{F8E7128A-0C80-6E4E-BAB1-57473FB0F00D}" name="Column2078"/>
    <tableColumn id="2099" xr3:uid="{1BECACB0-E2D8-E84D-B5F5-8C4621BC6EF5}" name="Column2079"/>
    <tableColumn id="2100" xr3:uid="{CC51E59B-9846-4D42-A710-698C38E05BFF}" name="Column2080"/>
    <tableColumn id="2101" xr3:uid="{F2BF1F71-B32E-594B-A918-F7BF5BDC7CCB}" name="Column2081"/>
    <tableColumn id="2102" xr3:uid="{EE0E5A24-B408-C14B-804E-B88744CB3933}" name="Column2082"/>
    <tableColumn id="2103" xr3:uid="{C829E21D-60D8-CD4F-B415-E45FE3A99061}" name="Column2083"/>
    <tableColumn id="2104" xr3:uid="{2F0E9B22-B3FC-AC4D-9122-2F7A0F5CD6BB}" name="Column2084"/>
    <tableColumn id="2105" xr3:uid="{5FD6EA9C-3CD9-0942-99C1-47E5D498E5E3}" name="Column2085"/>
    <tableColumn id="2106" xr3:uid="{FD954567-6E35-BF4C-BBCC-E4A4E6F3DF7D}" name="Column2086"/>
    <tableColumn id="2107" xr3:uid="{F413D8CC-A6AA-F644-85FE-03081AA9220A}" name="Column2087"/>
    <tableColumn id="2108" xr3:uid="{A75B1EC1-8123-FE4C-839C-C851E76C110B}" name="Column2088"/>
    <tableColumn id="2109" xr3:uid="{0E3350EA-32E6-7A40-B7DA-DA873D4FDDC8}" name="Column2089"/>
    <tableColumn id="2110" xr3:uid="{793B5644-FB61-8A41-9FD1-243397FEC96B}" name="Column2090"/>
    <tableColumn id="2111" xr3:uid="{2F65F251-624F-8B4B-B105-41C6E50995A7}" name="Column2091"/>
    <tableColumn id="2112" xr3:uid="{A8A6F62F-DED5-6947-9D27-15E05876A975}" name="Column2092"/>
    <tableColumn id="2113" xr3:uid="{DEC56DEA-7828-1848-BF24-AEB60072EDC4}" name="Column2093"/>
    <tableColumn id="2114" xr3:uid="{5C2E03F5-063C-8F47-9B1D-14CA5554C397}" name="Column2094"/>
    <tableColumn id="2115" xr3:uid="{987160AF-DBD6-BF45-A9E1-68819BE3E412}" name="Column2095"/>
    <tableColumn id="2116" xr3:uid="{EC5786CD-7EEA-774A-8638-6594AF8B1C95}" name="Column2096"/>
    <tableColumn id="2117" xr3:uid="{369C9878-2CEF-8147-8031-74D6258C8343}" name="Column2097"/>
    <tableColumn id="2118" xr3:uid="{5406E5BB-DF65-BF42-B1DF-F46B3BE64503}" name="Column2098"/>
    <tableColumn id="2119" xr3:uid="{7D4B03A6-03C0-1649-8359-F9A73ADBE325}" name="Column2099"/>
    <tableColumn id="2120" xr3:uid="{CCD99E32-CC47-0342-A189-F1C3A7B56B09}" name="Column2100"/>
    <tableColumn id="2121" xr3:uid="{9163835E-2CE7-8E45-AD4E-DBAFCDE61789}" name="Column2101"/>
    <tableColumn id="2122" xr3:uid="{70C2624C-0E93-9C42-A3D9-5277D392A9D3}" name="Column2102"/>
    <tableColumn id="2123" xr3:uid="{57F4E1E7-4DBD-6945-B222-A3BB1132350D}" name="Column2103"/>
    <tableColumn id="2124" xr3:uid="{76F7B588-B3D7-5A4B-866E-D5B3EC491C9E}" name="Column2104"/>
    <tableColumn id="2125" xr3:uid="{A72B4940-ADDB-A249-9666-D1D3482A0461}" name="Column2105"/>
    <tableColumn id="2126" xr3:uid="{F80977D9-DE98-7F40-A0C1-C2E532F6024E}" name="Column2106"/>
    <tableColumn id="2127" xr3:uid="{47766F59-05FC-A34F-8F45-1C41A4CB5A5D}" name="Column2107"/>
    <tableColumn id="2128" xr3:uid="{8585CD68-C656-714D-A786-D7ECED3ACDD4}" name="Column2108"/>
    <tableColumn id="2129" xr3:uid="{525C7FF6-1BE8-5449-9D66-45DEFDDE2A4A}" name="Column2109"/>
    <tableColumn id="2130" xr3:uid="{8F5A95AF-400E-4043-963E-EEF3EA6FBEF2}" name="Column2110"/>
    <tableColumn id="2131" xr3:uid="{070B7155-93FB-4747-B7BF-53BEB821C793}" name="Column2111"/>
    <tableColumn id="2132" xr3:uid="{2FA49CE2-0A8E-D84A-AD0C-3FA9A87E9B92}" name="Column2112"/>
    <tableColumn id="2133" xr3:uid="{EE958F68-C098-144B-A993-1F23BE1FD0E7}" name="Column2113"/>
    <tableColumn id="2134" xr3:uid="{E8246831-0E0C-C141-900C-81701EE73D61}" name="Column2114"/>
    <tableColumn id="2135" xr3:uid="{3DA3514F-7640-C341-BE02-F091B93BF878}" name="Column2115"/>
    <tableColumn id="2136" xr3:uid="{65EDB68D-D666-BC4F-96EC-E262ACD1EB22}" name="Column2116"/>
    <tableColumn id="2137" xr3:uid="{1E16C9BC-3369-974E-B523-5C9F7B3C57F9}" name="Column2117"/>
    <tableColumn id="2138" xr3:uid="{1B276B3A-D3A3-9C4E-A6A5-90B3F691FA5D}" name="Column2118"/>
    <tableColumn id="2139" xr3:uid="{61B6FDFF-9734-3F40-A44E-6698A9D3925D}" name="Column2119"/>
    <tableColumn id="2140" xr3:uid="{F0EC5985-0CFB-4A41-A1A9-69F384827391}" name="Column2120"/>
    <tableColumn id="2141" xr3:uid="{C1DE3F94-17B2-C245-BB76-1D2D9A98EB5A}" name="Column2121"/>
    <tableColumn id="2142" xr3:uid="{68BC03DA-3114-1147-8B23-8FC03F65707E}" name="Column2122"/>
    <tableColumn id="2143" xr3:uid="{409CFDDA-1B37-F642-B4EB-CF4441B086B5}" name="Column2123"/>
    <tableColumn id="2144" xr3:uid="{EC4B3D4E-F122-9746-9298-960B4904F43D}" name="Column2124"/>
    <tableColumn id="2145" xr3:uid="{EBFC738D-A7FE-8649-B06F-B3F728A5D30B}" name="Column2125"/>
    <tableColumn id="2146" xr3:uid="{302413DE-1808-1343-832D-22D7D5EFB2DA}" name="Column2126"/>
    <tableColumn id="2147" xr3:uid="{19F7DABD-2772-0241-AC93-265C401C71E9}" name="Column2127"/>
    <tableColumn id="2148" xr3:uid="{A218AD2D-B20E-2A47-8188-29C9290F472E}" name="Column2128"/>
    <tableColumn id="2149" xr3:uid="{7D3E2CE0-A83A-454B-8ECF-BDA3F9138EE5}" name="Column2129"/>
    <tableColumn id="2150" xr3:uid="{1469B642-2F1E-BE4B-8329-9CF48BC085E8}" name="Column2130"/>
    <tableColumn id="2151" xr3:uid="{0695C4ED-082F-4E41-9C85-1E5FA4F46E62}" name="Column2131"/>
    <tableColumn id="2152" xr3:uid="{E7E63ED1-E21A-4241-A0F7-FD10771E19EC}" name="Column2132"/>
    <tableColumn id="2153" xr3:uid="{193BAAB5-15A0-244D-AABC-45F7DC2111F9}" name="Column2133"/>
    <tableColumn id="2154" xr3:uid="{9006C10F-EFF3-0745-966B-5B56B8CD735B}" name="Column2134"/>
    <tableColumn id="2155" xr3:uid="{8667BC68-A64D-864C-A976-4AE8BB70DCE1}" name="Column2135"/>
    <tableColumn id="2156" xr3:uid="{6FC5C86D-3CD2-EE49-B7FE-62F4E92E15D6}" name="Column2136"/>
    <tableColumn id="2157" xr3:uid="{0D7FF901-D48B-4A45-85E7-89D84215FEBC}" name="Column2137"/>
    <tableColumn id="2158" xr3:uid="{1C3E3686-D19A-5645-8C4C-EFEFDF2BE0F8}" name="Column2138"/>
    <tableColumn id="2159" xr3:uid="{7BB43C66-C21F-1B4B-8B41-23DC9962EF5B}" name="Column2139"/>
    <tableColumn id="2160" xr3:uid="{8B5F5334-6529-5E47-AA65-C404B7FD51B3}" name="Column2140"/>
    <tableColumn id="2161" xr3:uid="{BA1ECB16-703C-DB4B-8E4E-8700B0FC3854}" name="Column2141"/>
    <tableColumn id="2162" xr3:uid="{530F7278-949E-D44A-8157-B7767E7CEC69}" name="Column2142"/>
    <tableColumn id="2163" xr3:uid="{C68ED68F-751F-1A43-BFDB-F192FA36F34D}" name="Column2143"/>
    <tableColumn id="2164" xr3:uid="{F0BB0B50-706F-6E47-8B81-D3E19A928903}" name="Column2144"/>
    <tableColumn id="2165" xr3:uid="{E95AACB0-583B-1D4E-88FA-435C5AB768BE}" name="Column2145"/>
    <tableColumn id="2166" xr3:uid="{F8B07203-A81A-5A4A-8572-F93F36774A43}" name="Column2146"/>
    <tableColumn id="2167" xr3:uid="{4149E823-6B57-8B46-900C-B7DC417B3D63}" name="Column2147"/>
    <tableColumn id="2168" xr3:uid="{BDAE17D3-4FEA-5C42-A85E-5760F6943D16}" name="Column2148"/>
    <tableColumn id="2169" xr3:uid="{A07C24AA-837F-024A-BE59-FBB5217C00B8}" name="Column2149"/>
    <tableColumn id="2170" xr3:uid="{5C3E8F2C-BE7F-BB45-91B4-6B233AFB2CB9}" name="Column2150"/>
    <tableColumn id="2171" xr3:uid="{BCF900E2-4FBF-6C40-B7C7-614258C1E281}" name="Column2151"/>
    <tableColumn id="2172" xr3:uid="{1441F94C-E997-F245-BF17-7FC546C26429}" name="Column2152"/>
    <tableColumn id="2173" xr3:uid="{88E03E28-016D-9340-A0DD-B564BBF58D77}" name="Column2153"/>
    <tableColumn id="2174" xr3:uid="{C25CD594-40FD-4D46-99DF-36AC326ECDD7}" name="Column2154"/>
    <tableColumn id="2175" xr3:uid="{32A6CB35-5DE6-B548-9B54-819DA939986A}" name="Column2155"/>
    <tableColumn id="2176" xr3:uid="{78830900-B781-964F-B4A4-0A1CB4D1EA9D}" name="Column2156"/>
    <tableColumn id="2177" xr3:uid="{640654B5-4D87-9542-9155-B4D0D5E43BAC}" name="Column2157"/>
    <tableColumn id="2178" xr3:uid="{D6AB5915-0D5B-1144-95A6-86B22449C543}" name="Column2158"/>
    <tableColumn id="2179" xr3:uid="{447F5975-CF12-DD4C-8D78-69286825B55D}" name="Column2159"/>
    <tableColumn id="2180" xr3:uid="{85912676-4AE9-0F48-BAFD-815B4333785B}" name="Column2160"/>
    <tableColumn id="2181" xr3:uid="{545810CD-805C-9446-9714-5C3763E112DF}" name="Column2161"/>
    <tableColumn id="2182" xr3:uid="{CB882799-CF87-4047-BB3B-9DF881335220}" name="Column2162"/>
    <tableColumn id="2183" xr3:uid="{E2790DF2-E450-9943-9F21-CA26795D77C4}" name="Column2163"/>
    <tableColumn id="2184" xr3:uid="{81899862-CBB3-FA4F-BEAB-9A54E2327568}" name="Column2164"/>
    <tableColumn id="2185" xr3:uid="{3CD34196-311B-0341-A74D-79514D03BC58}" name="Column2165"/>
    <tableColumn id="2186" xr3:uid="{E2EDAE5D-DAE1-2140-9614-26E184858084}" name="Column2166"/>
    <tableColumn id="2187" xr3:uid="{49099E1C-2749-8A49-BCBC-1275A3EAE694}" name="Column2167"/>
    <tableColumn id="2188" xr3:uid="{F16BA190-A995-1D43-9F8E-34AB80798D80}" name="Column2168"/>
    <tableColumn id="2189" xr3:uid="{E2B20065-CCF0-864A-80E9-2914D9ECE3B0}" name="Column2169"/>
    <tableColumn id="2190" xr3:uid="{25872CF0-1917-B544-99B6-C5CA6C30D9A9}" name="Column2170"/>
    <tableColumn id="2191" xr3:uid="{B870B740-B24C-CC40-87CA-A520F40575EC}" name="Column2171"/>
    <tableColumn id="2192" xr3:uid="{6DDF4624-EA3F-074E-BA17-F5606C4F2A69}" name="Column2172"/>
    <tableColumn id="2193" xr3:uid="{2EEF946B-805D-6046-8A4B-995F52B8AB80}" name="Column2173"/>
    <tableColumn id="2194" xr3:uid="{782ECE11-72B6-DB48-A62D-4CDAC59DCFED}" name="Column2174"/>
    <tableColumn id="2195" xr3:uid="{DCE4681B-ACF0-294D-96FC-7FEA6039F422}" name="Column2175"/>
    <tableColumn id="2196" xr3:uid="{B8AD15D9-21ED-5241-A4FC-C905FF40181E}" name="Column2176"/>
    <tableColumn id="2197" xr3:uid="{30ACA787-2365-2647-B32D-198E6D1B5E00}" name="Column2177"/>
    <tableColumn id="2198" xr3:uid="{D10CA504-A5AE-2347-8AA2-F0965A00C275}" name="Column2178"/>
    <tableColumn id="2199" xr3:uid="{2FB7D1BC-CDBE-A744-A6FE-96B8A4EEEA27}" name="Column2179"/>
    <tableColumn id="2200" xr3:uid="{4AC2214A-81F3-914D-9D88-F1E820BA935B}" name="Column2180"/>
    <tableColumn id="2201" xr3:uid="{C06E1A0E-FCF7-AE4D-BA79-DCAF031568E1}" name="Column2181"/>
    <tableColumn id="2202" xr3:uid="{5AEE451D-0E8D-B24F-BAD0-D26029747A63}" name="Column2182"/>
    <tableColumn id="2203" xr3:uid="{7258621D-6109-2842-BFF5-8717CF02C022}" name="Column2183"/>
    <tableColumn id="2204" xr3:uid="{120590A0-AD98-C840-AEB6-28AA2AD89CA5}" name="Column2184"/>
    <tableColumn id="2205" xr3:uid="{85F68D8F-92EA-EA49-8DB8-5718CE0ED087}" name="Column2185"/>
    <tableColumn id="2206" xr3:uid="{5939065C-1EFA-5748-B12D-A8C603525475}" name="Column2186"/>
    <tableColumn id="2207" xr3:uid="{752A05EF-42C6-F94A-A260-E9F754C8850E}" name="Column2187"/>
    <tableColumn id="2208" xr3:uid="{5731206D-DDA9-2748-8544-0B27DF54BD82}" name="Column2188"/>
    <tableColumn id="2209" xr3:uid="{E7DC78D9-2606-A24C-9154-80DE242C8D38}" name="Column2189"/>
    <tableColumn id="2210" xr3:uid="{F1F63AB6-B167-5C45-B85E-25BC1BA7F436}" name="Column2190"/>
    <tableColumn id="2211" xr3:uid="{2EEA4458-F2FE-DC47-A426-96137CAC8540}" name="Column2191"/>
    <tableColumn id="2212" xr3:uid="{6B425A32-45F5-DD48-BCB3-5988D57A6345}" name="Column2192"/>
    <tableColumn id="2213" xr3:uid="{227DA59D-6609-D846-AE28-8411A06FECDA}" name="Column2193"/>
    <tableColumn id="2214" xr3:uid="{ECC4B950-5FC7-6D4E-902E-EA522FD541BC}" name="Column2194"/>
    <tableColumn id="2215" xr3:uid="{C336301E-E82B-6540-B09E-1405C63AB2A3}" name="Column2195"/>
    <tableColumn id="2216" xr3:uid="{90053C84-E1D2-F742-BFFD-C6C466334724}" name="Column2196"/>
    <tableColumn id="2217" xr3:uid="{FA89BB51-AC4C-FC4F-A615-E124A8F1BEA6}" name="Column2197"/>
    <tableColumn id="2218" xr3:uid="{101E0C1A-25B1-314F-BC9E-42157DD47C7B}" name="Column2198"/>
    <tableColumn id="2219" xr3:uid="{19A8E595-7139-D34F-AA24-D8BBBEE95564}" name="Column2199"/>
    <tableColumn id="2220" xr3:uid="{137774CF-EBF6-3C4D-81C4-FE45E2D2B1A3}" name="Column2200"/>
    <tableColumn id="2221" xr3:uid="{5A755A8E-B78E-E844-B0E2-A6A189C943EE}" name="Column2201"/>
    <tableColumn id="2222" xr3:uid="{F2002DCD-CDF3-3449-BC11-79D8E2B219B9}" name="Column2202"/>
    <tableColumn id="2223" xr3:uid="{D05D48F8-461F-CD43-816B-605DD2680D13}" name="Column2203"/>
    <tableColumn id="2224" xr3:uid="{94D8E63C-AB89-1E41-9B1C-777E09F52139}" name="Column2204"/>
    <tableColumn id="2225" xr3:uid="{B65576E8-BAD5-0D4B-A15D-0C27EAA379DB}" name="Column2205"/>
    <tableColumn id="2226" xr3:uid="{9E6CEF7D-B9FD-1540-8A57-43F0D2D9FF40}" name="Column2206"/>
    <tableColumn id="2227" xr3:uid="{CF9B6116-2932-AE4C-9DA1-8F638A5F6A33}" name="Column2207"/>
    <tableColumn id="2228" xr3:uid="{486DC6C9-D0BB-0F46-A673-7E3D78DED70D}" name="Column2208"/>
    <tableColumn id="2229" xr3:uid="{B6D4B553-E61E-7C4F-B564-8836A344DCE1}" name="Column2209"/>
    <tableColumn id="2230" xr3:uid="{14F0A0BC-0691-694B-A021-D6229E4B3205}" name="Column2210"/>
    <tableColumn id="2231" xr3:uid="{06A8A5F8-A593-C747-9E2C-5014452301C7}" name="Column2211"/>
    <tableColumn id="2232" xr3:uid="{E27C5E4A-7419-CE4D-B304-364E83256904}" name="Column2212"/>
    <tableColumn id="2233" xr3:uid="{35780256-5C6D-C244-9578-3070257420B1}" name="Column2213"/>
    <tableColumn id="2234" xr3:uid="{CFF59576-77C5-C843-A0ED-5BE0F6E6C84D}" name="Column2214"/>
    <tableColumn id="2235" xr3:uid="{18AA3C70-2157-A441-9892-30A5922FACC7}" name="Column2215"/>
    <tableColumn id="2236" xr3:uid="{EC7E6F70-A37A-E944-88BF-9F5953A6FDD6}" name="Column2216"/>
    <tableColumn id="2237" xr3:uid="{790C72ED-C8D2-454C-A9C1-622DF853F467}" name="Column2217"/>
    <tableColumn id="2238" xr3:uid="{1B65E274-1C8A-374F-9159-0C8AB3E09BDF}" name="Column2218"/>
    <tableColumn id="2239" xr3:uid="{61CBEB91-14DC-AE41-AB78-13B16D47C6EA}" name="Column2219"/>
    <tableColumn id="2240" xr3:uid="{9F3DA3A0-A055-1248-B8E8-9DA3A69B00D4}" name="Column2220"/>
    <tableColumn id="2241" xr3:uid="{9EAF57BE-5E9B-094C-8541-CFC4B4050B1C}" name="Column2221"/>
    <tableColumn id="2242" xr3:uid="{BAAFA321-9BE8-A84B-86FB-3E4827F83EC1}" name="Column2222"/>
    <tableColumn id="2243" xr3:uid="{31FEF202-03D3-0345-9C79-9AC57C2D6917}" name="Column2223"/>
    <tableColumn id="2244" xr3:uid="{A3CC0615-A902-354B-B986-A291FF4D2E4F}" name="Column2224"/>
    <tableColumn id="2245" xr3:uid="{B1CE3549-D958-1E4A-8F68-721117B048E2}" name="Column2225"/>
    <tableColumn id="2246" xr3:uid="{CF27EA95-6F2A-DA47-A8E8-C61603DA6F2F}" name="Column2226"/>
    <tableColumn id="2247" xr3:uid="{4B2E7AC1-B898-1848-A735-0DCE3B6D90BE}" name="Column2227"/>
    <tableColumn id="2248" xr3:uid="{B1A23574-27F1-6B4A-B3CF-6B9575029510}" name="Column2228"/>
    <tableColumn id="2249" xr3:uid="{B9E9D8C0-DC20-BF43-9A17-9BCB36A6E0D3}" name="Column2229"/>
    <tableColumn id="2250" xr3:uid="{2EA5D4FD-CE0C-744B-87ED-C22CD41E42E2}" name="Column2230"/>
    <tableColumn id="2251" xr3:uid="{E01A543A-7A96-A845-97B9-81E7FC6E8C83}" name="Column2231"/>
    <tableColumn id="2252" xr3:uid="{6774FBF8-F2AA-2943-8D0D-4C17D7A071B4}" name="Column2232"/>
    <tableColumn id="2253" xr3:uid="{5DA28AB2-9A34-FA47-B950-B6E225B27145}" name="Column2233"/>
    <tableColumn id="2254" xr3:uid="{09D59B4D-F3A4-7142-B800-380DF23931E2}" name="Column2234"/>
    <tableColumn id="2255" xr3:uid="{52875EAD-D425-3F43-AE47-A919F53F4E69}" name="Column2235"/>
    <tableColumn id="2256" xr3:uid="{D28F782F-4DD3-874D-A059-67188B00D3EA}" name="Column2236"/>
    <tableColumn id="2257" xr3:uid="{E9F59404-0F6A-5D43-AFFF-907E6AE28910}" name="Column2237"/>
    <tableColumn id="2258" xr3:uid="{16FB435B-3150-4647-9477-B9F512833F57}" name="Column2238"/>
    <tableColumn id="2259" xr3:uid="{AD52473B-AF58-8B4A-9D6D-140D3ABBEA99}" name="Column2239"/>
    <tableColumn id="2260" xr3:uid="{AA16FEAF-E540-B54A-8E32-F802DE2E8B79}" name="Column2240"/>
    <tableColumn id="2261" xr3:uid="{07591DAD-18E1-FD41-B6F8-68A1764F40A5}" name="Column2241"/>
    <tableColumn id="2262" xr3:uid="{1EC4E579-845B-3F48-A570-23B957C1D74E}" name="Column2242"/>
    <tableColumn id="2263" xr3:uid="{6E2BDB9B-A17A-8041-A146-3FA1456F8A47}" name="Column2243"/>
    <tableColumn id="2264" xr3:uid="{7848B927-8835-8946-9CB0-A3F96E35AB6B}" name="Column2244"/>
    <tableColumn id="2265" xr3:uid="{C2876C4C-CFD1-BB4D-A04F-53A533DA0BC7}" name="Column2245"/>
    <tableColumn id="2266" xr3:uid="{3B0B7567-9EA0-5A41-9CF8-C27BCBEFB553}" name="Column2246"/>
    <tableColumn id="2267" xr3:uid="{DC8F58B3-0CCC-614D-B978-07B58EF221B1}" name="Column2247"/>
    <tableColumn id="2268" xr3:uid="{C4568899-C95C-BC4C-A81D-CA8EDEA71772}" name="Column2248"/>
    <tableColumn id="2269" xr3:uid="{ED66EC78-DFA0-3342-8560-9CAFA5FE5A6C}" name="Column2249"/>
    <tableColumn id="2270" xr3:uid="{8A27C64E-7B03-7344-B92C-F5C8074E49B1}" name="Column2250"/>
    <tableColumn id="2271" xr3:uid="{351E800B-3226-8B4C-95C5-20C22D02BA03}" name="Column2251"/>
    <tableColumn id="2272" xr3:uid="{17A824E9-64E7-384C-9754-FD945E7B23B3}" name="Column2252"/>
    <tableColumn id="2273" xr3:uid="{BB825478-3A6A-3541-9653-ECC18F434C94}" name="Column2253"/>
    <tableColumn id="2274" xr3:uid="{8795BD5F-EC04-2543-9DEE-01BB45BC5AA0}" name="Column2254"/>
    <tableColumn id="2275" xr3:uid="{3877C3C8-3319-744D-A982-EF93AEC573C2}" name="Column2255"/>
    <tableColumn id="2276" xr3:uid="{54943215-C99F-CF48-B4D4-13D482C10CC3}" name="Column2256"/>
    <tableColumn id="2277" xr3:uid="{7CA655A0-D20B-0741-8B00-48D0A5F86579}" name="Column2257"/>
    <tableColumn id="2278" xr3:uid="{A863E7D5-B223-C74C-9EC3-C34BC0974573}" name="Column2258"/>
    <tableColumn id="2279" xr3:uid="{BBDEFD15-D6B9-574D-947F-28E5EF578B7A}" name="Column2259"/>
    <tableColumn id="2280" xr3:uid="{3C2E46C5-96F8-8242-A6BB-FFCDA77CCBE7}" name="Column2260"/>
    <tableColumn id="2281" xr3:uid="{8161F6FD-300F-1941-A79B-F0DF8BDA8CFE}" name="Column2261"/>
    <tableColumn id="2282" xr3:uid="{E1C264C4-E124-4A4D-AD20-2D1170AEB906}" name="Column2262"/>
    <tableColumn id="2283" xr3:uid="{EAC4EC03-685E-1740-8F43-5B87233FA32E}" name="Column2263"/>
    <tableColumn id="2284" xr3:uid="{03BD4ED4-5C58-C04C-80C7-BC64ACE64BD7}" name="Column2264"/>
    <tableColumn id="2285" xr3:uid="{6E956EB1-526D-4F4F-8FE2-FFB2366830C4}" name="Column2265"/>
    <tableColumn id="2286" xr3:uid="{4A782541-766D-3C43-90FD-780F8D6CDD00}" name="Column2266"/>
    <tableColumn id="2287" xr3:uid="{8B0F28AC-E99C-5446-81F6-A6E41A782EAC}" name="Column2267"/>
    <tableColumn id="2288" xr3:uid="{A9BDE9C6-6DE3-E14F-9D8D-1A586EB39AFA}" name="Column2268"/>
    <tableColumn id="2289" xr3:uid="{70C33E2B-9ACD-BD4E-9E80-743489EDAC1F}" name="Column2269"/>
    <tableColumn id="2290" xr3:uid="{4E4ED54D-C32A-C940-981B-6866EEC89229}" name="Column2270"/>
    <tableColumn id="2291" xr3:uid="{09546FEF-B6A5-214A-9E14-2C5B38789D50}" name="Column2271"/>
    <tableColumn id="2292" xr3:uid="{D516573C-7612-6D44-B085-2DD5223A4571}" name="Column2272"/>
    <tableColumn id="2293" xr3:uid="{B7221482-FEAF-544F-B479-D5798A1E6C9D}" name="Column2273"/>
    <tableColumn id="2294" xr3:uid="{29682E3C-5689-F74A-B0C5-383B8DABF276}" name="Column2274"/>
    <tableColumn id="2295" xr3:uid="{FFFCF27C-4A19-AA42-A1F2-40AF4E56422A}" name="Column2275"/>
    <tableColumn id="2296" xr3:uid="{57696C32-FB6F-3942-8ED8-2D5744593103}" name="Column2276"/>
    <tableColumn id="2297" xr3:uid="{F1523295-7565-BB49-BF6F-BC84F62F4C62}" name="Column2277"/>
    <tableColumn id="2298" xr3:uid="{DB102ED5-3A57-4B41-A3D5-97E30CD4356C}" name="Column2278"/>
    <tableColumn id="2299" xr3:uid="{93502B1B-62E1-174E-A0CD-F1D0F677B8F1}" name="Column2279"/>
    <tableColumn id="2300" xr3:uid="{79D544F2-0130-2944-87F2-A8DAC84C172A}" name="Column2280"/>
    <tableColumn id="2301" xr3:uid="{B48923BF-0365-7E45-A0D0-6A5BCB9443D2}" name="Column2281"/>
    <tableColumn id="2302" xr3:uid="{5DC6CCE6-5378-7F4A-939C-5BBAD1E89D10}" name="Column2282"/>
    <tableColumn id="2303" xr3:uid="{60CB950B-08E7-F142-B943-6F0D26BF5F46}" name="Column2283"/>
    <tableColumn id="2304" xr3:uid="{BBC4BBDB-EBAA-0F43-A829-84852DB78CB6}" name="Column2284"/>
    <tableColumn id="2305" xr3:uid="{F6FBD768-4122-FF44-9E6F-07EB0744C6C2}" name="Column2285"/>
    <tableColumn id="2306" xr3:uid="{033D318E-1E3D-AB4A-AB76-232A58024578}" name="Column2286"/>
    <tableColumn id="2307" xr3:uid="{619AEB6A-9E79-554D-92F8-986234BC4BA0}" name="Column2287"/>
    <tableColumn id="2308" xr3:uid="{B714CA36-0999-6E4C-973A-49C145C75129}" name="Column2288"/>
    <tableColumn id="2309" xr3:uid="{3BC68929-4919-B243-B06E-A8786DB0769B}" name="Column2289"/>
    <tableColumn id="2310" xr3:uid="{C4980FE9-3C88-7640-B1DD-093C0E66C9E2}" name="Column2290"/>
    <tableColumn id="2311" xr3:uid="{C2DD3EAC-EAA0-7443-8B13-048EC8F5E720}" name="Column2291"/>
    <tableColumn id="2312" xr3:uid="{93D68290-9987-614B-BF1B-075C09CB0A15}" name="Column2292"/>
    <tableColumn id="2313" xr3:uid="{83C77551-82A7-1F48-92FE-55A593D0FE79}" name="Column2293"/>
    <tableColumn id="2314" xr3:uid="{F08386A1-2E53-AA4D-B20C-3339ECAD9DB5}" name="Column2294"/>
    <tableColumn id="2315" xr3:uid="{96CDA028-1A7F-4D4D-9B7D-0426F1B9B501}" name="Column2295"/>
    <tableColumn id="2316" xr3:uid="{27A3DB2F-32D0-6646-A9B5-7FC4984FC39A}" name="Column2296"/>
    <tableColumn id="2317" xr3:uid="{CEFED2D3-8660-A443-A5A2-14814FC693B4}" name="Column2297"/>
    <tableColumn id="2318" xr3:uid="{8F5997BC-AFCA-F54A-A85A-9D87DFF5C7C6}" name="Column2298"/>
    <tableColumn id="2319" xr3:uid="{DCD0BBA6-3D2D-3E4E-815F-93173FBCA093}" name="Column2299"/>
    <tableColumn id="2320" xr3:uid="{C9F3770E-6683-C34C-AACA-7D3384285345}" name="Column2300"/>
    <tableColumn id="2321" xr3:uid="{2371EBE1-8EFE-6145-9B3F-7BFB76A88FD3}" name="Column2301"/>
    <tableColumn id="2322" xr3:uid="{F08EAB9C-6AC1-DC4B-AA9D-129388D71B94}" name="Column2302"/>
    <tableColumn id="2323" xr3:uid="{CDB47EAF-B496-E848-B700-589EF02B5E80}" name="Column2303"/>
    <tableColumn id="2324" xr3:uid="{54259167-66B6-3043-962E-C4AF73397698}" name="Column2304"/>
    <tableColumn id="2325" xr3:uid="{99B521FD-B05A-8242-BFEA-549063EE1EE8}" name="Column2305"/>
    <tableColumn id="2326" xr3:uid="{E0566D93-C1DF-B94C-8248-1C4B3FCBE3AC}" name="Column2306"/>
    <tableColumn id="2327" xr3:uid="{317D1FB2-01EC-0F41-8D9C-EA83041D5BA3}" name="Column2307"/>
    <tableColumn id="2328" xr3:uid="{E8CFD7C0-7195-784D-9733-F7E31DD0EFC4}" name="Column2308"/>
    <tableColumn id="2329" xr3:uid="{D37EBBCF-D0D6-EB4B-B7C6-CEC426030BE9}" name="Column2309"/>
    <tableColumn id="2330" xr3:uid="{CD0ADE4C-519C-7F4E-88FE-B4A07FFB372B}" name="Column2310"/>
    <tableColumn id="2331" xr3:uid="{57019971-49D8-9041-88CE-BA40ABD6B998}" name="Column2311"/>
    <tableColumn id="2332" xr3:uid="{5658CC4E-0892-8543-88D0-CCCA03D3F23A}" name="Column2312"/>
    <tableColumn id="2333" xr3:uid="{A7148744-5369-054F-8FFD-D6D9BEC5C344}" name="Column2313"/>
    <tableColumn id="2334" xr3:uid="{A354411C-77F3-9649-BE49-E6FD0498B5A2}" name="Column2314"/>
    <tableColumn id="2335" xr3:uid="{AB73EF84-AFCE-4442-8B09-CE509FF3C665}" name="Column2315"/>
    <tableColumn id="2336" xr3:uid="{C7BE51D8-4923-4A4C-8C48-0E0D6E5BDB8F}" name="Column2316"/>
    <tableColumn id="2337" xr3:uid="{823C84E6-3A51-5F49-99FB-83E29ACB4747}" name="Column2317"/>
    <tableColumn id="2338" xr3:uid="{823A5F5D-37C1-7244-A80B-D68B962F3AAF}" name="Column2318"/>
    <tableColumn id="2339" xr3:uid="{53583378-E7C5-5F43-8364-E9C1ED49A3EE}" name="Column2319"/>
    <tableColumn id="2340" xr3:uid="{A6DD4F54-75BE-2540-A900-AA9ACEBB0663}" name="Column2320"/>
    <tableColumn id="2341" xr3:uid="{3CB04178-4D93-5549-AB7E-230087231998}" name="Column2321"/>
    <tableColumn id="2342" xr3:uid="{74493804-53A4-9B49-AEA0-7C569D5D22F8}" name="Column2322"/>
    <tableColumn id="2343" xr3:uid="{911A986F-C348-0644-9B9E-EE799D889351}" name="Column2323"/>
    <tableColumn id="2344" xr3:uid="{E34A15F2-FC21-7646-8EF5-A8B21BA9A586}" name="Column2324"/>
    <tableColumn id="2345" xr3:uid="{E4707B29-0D41-3E4E-85AC-96E2F2E53106}" name="Column2325"/>
    <tableColumn id="2346" xr3:uid="{D69BECB2-8256-7448-ACA0-501D32F38AEA}" name="Column2326"/>
    <tableColumn id="2347" xr3:uid="{BBA899EC-056D-7248-9B43-5246D8BD4E23}" name="Column2327"/>
    <tableColumn id="2348" xr3:uid="{4FAA1159-A583-A348-B4A6-BF228C31276D}" name="Column2328"/>
    <tableColumn id="2349" xr3:uid="{EC7AF57B-CEF0-3348-8E13-C666AA6B515A}" name="Column2329"/>
    <tableColumn id="2350" xr3:uid="{377F69A3-5834-A541-B5D9-09609893439E}" name="Column2330"/>
    <tableColumn id="2351" xr3:uid="{2365FBD5-731D-8542-8424-A4948B8F725A}" name="Column2331"/>
    <tableColumn id="2352" xr3:uid="{5B34249B-6A52-5A4A-9A32-19D0C7312B15}" name="Column2332"/>
    <tableColumn id="2353" xr3:uid="{23C76642-E934-9142-8C89-9898171FA538}" name="Column2333"/>
    <tableColumn id="2354" xr3:uid="{8D5F8AAB-B559-6E4C-AA8C-67B073C9B917}" name="Column2334"/>
    <tableColumn id="2355" xr3:uid="{67255075-5562-6A45-8A1D-45A053C520CA}" name="Column2335"/>
    <tableColumn id="2356" xr3:uid="{05C7857F-CB91-FC46-A3DC-5FD469955B92}" name="Column2336"/>
    <tableColumn id="2357" xr3:uid="{421DA8AA-3A48-8A47-9974-1E4F4C506C11}" name="Column2337"/>
    <tableColumn id="2358" xr3:uid="{20D0D2BF-3651-0A4B-AA8D-C5CBF4490D26}" name="Column2338"/>
    <tableColumn id="2359" xr3:uid="{D1DA44AD-0CEC-E842-B5E8-F05613BEFED8}" name="Column2339"/>
    <tableColumn id="2360" xr3:uid="{9BBB4CFC-55CD-AE44-8191-27099B052F28}" name="Column2340"/>
    <tableColumn id="2361" xr3:uid="{062A7E18-4657-044C-9FE9-14C9767C0996}" name="Column2341"/>
    <tableColumn id="2362" xr3:uid="{E9926258-74B1-434E-999C-D28995A00827}" name="Column2342"/>
    <tableColumn id="2363" xr3:uid="{D41CA158-A217-E542-88EC-29D5672AB425}" name="Column2343"/>
    <tableColumn id="2364" xr3:uid="{30DDB38D-6F2B-1F4B-AA79-272E1C5FD98F}" name="Column2344"/>
    <tableColumn id="2365" xr3:uid="{61796DA4-DC13-7D46-B021-75768B30D85C}" name="Column2345"/>
    <tableColumn id="2366" xr3:uid="{6825D951-A8F1-5F49-8317-0F5C38F8F6CE}" name="Column2346"/>
    <tableColumn id="2367" xr3:uid="{E0A70677-2D08-8949-84B4-4A0AE7F05D08}" name="Column2347"/>
    <tableColumn id="2368" xr3:uid="{9AE46E2E-4BFE-2F4A-A2C6-1FEF0B3A4492}" name="Column2348"/>
    <tableColumn id="2369" xr3:uid="{E0470A7E-6C4D-C14A-925E-2E9E20B96F54}" name="Column2349"/>
    <tableColumn id="2370" xr3:uid="{518B1AF0-A0DD-2847-8042-2AFB8B9967BD}" name="Column2350"/>
    <tableColumn id="2371" xr3:uid="{3AFF5B0E-9BC8-E246-AF38-0D9BCDC5B7E8}" name="Column2351"/>
    <tableColumn id="2372" xr3:uid="{5178A57E-B1B7-BE48-BBDA-6E1749BAFE13}" name="Column2352"/>
    <tableColumn id="2373" xr3:uid="{5E17EB92-2268-0A4D-9FFC-F51ECDC3C4FF}" name="Column2353"/>
    <tableColumn id="2374" xr3:uid="{ABECE3DF-E859-074F-AA89-A9BF09A2AECD}" name="Column2354"/>
    <tableColumn id="2375" xr3:uid="{C1868740-3AB0-D047-95FB-FC69FB13FABD}" name="Column2355"/>
    <tableColumn id="2376" xr3:uid="{A49EBD48-C7B3-EF4E-9199-CD82650AE39C}" name="Column2356"/>
    <tableColumn id="2377" xr3:uid="{786C31F5-4148-4845-B8A8-61FE31D3AC43}" name="Column2357"/>
    <tableColumn id="2378" xr3:uid="{5A1DB0C7-307F-FD4E-8959-A2BF8683E68F}" name="Column2358"/>
    <tableColumn id="2379" xr3:uid="{0C83C3F2-ACD7-B140-971E-793A015447BB}" name="Column2359"/>
    <tableColumn id="2380" xr3:uid="{D4FD403F-3676-AA40-BC04-369F4B5526DC}" name="Column2360"/>
    <tableColumn id="2381" xr3:uid="{01C07B27-9D01-C946-8C1B-C15CD626A72B}" name="Column2361"/>
    <tableColumn id="2382" xr3:uid="{910F5657-7087-DE42-9E3A-F2BFD4E3D96C}" name="Column2362"/>
    <tableColumn id="2383" xr3:uid="{7FA66C9C-D676-D446-B0B1-6A3D42C7C164}" name="Column2363"/>
    <tableColumn id="2384" xr3:uid="{BC4E914E-6133-6A4E-A15C-E6668762E7B2}" name="Column2364"/>
    <tableColumn id="2385" xr3:uid="{0004715A-A835-F643-824C-6541DE05621F}" name="Column2365"/>
    <tableColumn id="2386" xr3:uid="{BB5F0960-60FD-1041-88CC-12511982D52E}" name="Column2366"/>
    <tableColumn id="2387" xr3:uid="{6A77EB53-28B6-C646-97B1-E01F14C2AD7B}" name="Column2367"/>
    <tableColumn id="2388" xr3:uid="{0795F67A-FADA-7E4F-BCB1-0B116C30FE68}" name="Column2368"/>
    <tableColumn id="2389" xr3:uid="{CAC30665-A90D-FC47-BFAF-451EE25E90AA}" name="Column2369"/>
    <tableColumn id="2390" xr3:uid="{4B1DE3C6-0F09-A54A-B0F3-C56A6DCA884D}" name="Column2370"/>
    <tableColumn id="2391" xr3:uid="{5D5E3B2A-E919-F94E-BBA6-4F819225AC5A}" name="Column2371"/>
    <tableColumn id="2392" xr3:uid="{404F21C6-397B-5F4E-807A-2FEC69DFEE97}" name="Column2372"/>
    <tableColumn id="2393" xr3:uid="{780AC65E-E195-8640-88D6-60A86F305065}" name="Column2373"/>
    <tableColumn id="2394" xr3:uid="{1917B9AA-8EAA-9A43-B0EF-D80292BC64C2}" name="Column2374"/>
    <tableColumn id="2395" xr3:uid="{A37C351A-AAA9-6447-A90D-51C534E666B8}" name="Column2375"/>
    <tableColumn id="2396" xr3:uid="{9BDA024F-DE42-A447-9642-C57B5E746620}" name="Column2376"/>
    <tableColumn id="2397" xr3:uid="{2D2E5CA9-8F78-E345-B644-BD3FAEF4ACF5}" name="Column2377"/>
    <tableColumn id="2398" xr3:uid="{405CC499-0E4C-BC4D-9D4D-77671311ACF0}" name="Column2378"/>
    <tableColumn id="2399" xr3:uid="{0F8CCF47-F9FF-664E-9944-011166EF5C92}" name="Column2379"/>
    <tableColumn id="2400" xr3:uid="{A982C94E-450D-3D45-869A-7F8E5816025E}" name="Column2380"/>
    <tableColumn id="2401" xr3:uid="{1005BAD8-A097-CC4B-888F-A1895DCA58F9}" name="Column2381"/>
    <tableColumn id="2402" xr3:uid="{C7749BE1-5F26-794A-9BD5-40ECFD5B9D8A}" name="Column2382"/>
    <tableColumn id="2403" xr3:uid="{FAEAC55A-1565-CF4D-B960-DBC57EAC69F3}" name="Column2383"/>
    <tableColumn id="2404" xr3:uid="{7AB1A28F-47A0-524D-99E1-C48C6904CE39}" name="Column2384"/>
    <tableColumn id="2405" xr3:uid="{EC13CBB3-76AB-FE45-8111-8F0386425895}" name="Column2385"/>
    <tableColumn id="2406" xr3:uid="{67527AA3-BFF6-834A-B22B-D79AA03CEE83}" name="Column2386"/>
    <tableColumn id="2407" xr3:uid="{6260A8B8-F048-B343-A2DD-A1E86A868985}" name="Column2387"/>
    <tableColumn id="2408" xr3:uid="{D7F9D8C2-B273-C345-833C-C6814081F8DB}" name="Column2388"/>
    <tableColumn id="2409" xr3:uid="{304B1522-F7ED-A240-875D-605867F408D3}" name="Column2389"/>
    <tableColumn id="2410" xr3:uid="{AF6BF5D0-2C57-F84F-A031-DA56510697A8}" name="Column2390"/>
    <tableColumn id="2411" xr3:uid="{2503C19E-1261-494F-BD9B-1581A08DC452}" name="Column2391"/>
    <tableColumn id="2412" xr3:uid="{C3CEB611-941F-5D43-AFA5-5C115B62F227}" name="Column2392"/>
    <tableColumn id="2413" xr3:uid="{7767F95F-A84E-7B45-B660-579723B4C4E0}" name="Column2393"/>
    <tableColumn id="2414" xr3:uid="{4749155F-D9CA-3B48-A06A-9889D990AC82}" name="Column2394"/>
    <tableColumn id="2415" xr3:uid="{0A322818-58B5-C445-8888-756AD959D503}" name="Column2395"/>
    <tableColumn id="2416" xr3:uid="{38EC93AE-DD39-4648-B735-AF64D5416E1E}" name="Column2396"/>
    <tableColumn id="2417" xr3:uid="{A6C0DE9B-A448-3941-B628-A59F02D536FE}" name="Column2397"/>
    <tableColumn id="2418" xr3:uid="{9D4D3877-E167-B242-8409-970C5058237D}" name="Column2398"/>
    <tableColumn id="2419" xr3:uid="{2F2C9A81-8C70-184F-8D77-7C3622A53DEE}" name="Column2399"/>
    <tableColumn id="2420" xr3:uid="{C02B834D-4849-254A-B18B-71F715317B9D}" name="Column2400"/>
    <tableColumn id="2421" xr3:uid="{EC08ED32-7D90-1845-9D21-F27EB3E07A35}" name="Column2401"/>
    <tableColumn id="2422" xr3:uid="{9C74E3D2-8736-1A4E-ADB4-57B5B0BF4E11}" name="Column2402"/>
    <tableColumn id="2423" xr3:uid="{6329A79F-7D9C-E943-B64C-F08AE4F0DBF7}" name="Column2403"/>
    <tableColumn id="2424" xr3:uid="{A1AD28C2-A847-A540-8464-036F555405AF}" name="Column2404"/>
    <tableColumn id="2425" xr3:uid="{3FA7A779-9AA5-1E4B-A7C8-506652EF76D6}" name="Column2405"/>
    <tableColumn id="2426" xr3:uid="{BBDED6BF-B5FC-424B-983A-AA3C54F45B52}" name="Column2406"/>
    <tableColumn id="2427" xr3:uid="{BF0E6619-47D7-F742-BBDD-9769C6A599A8}" name="Column2407"/>
    <tableColumn id="2428" xr3:uid="{CBCBD3A1-AF5E-C149-8E75-E8AB010A801A}" name="Column2408"/>
    <tableColumn id="2429" xr3:uid="{08A1DB0A-5130-8F40-B178-1BBFE1B5531D}" name="Column2409"/>
    <tableColumn id="2430" xr3:uid="{2B7F1C5A-B7E0-234C-A41D-4745CBEEAEFE}" name="Column2410"/>
    <tableColumn id="2431" xr3:uid="{51A465E8-D616-AC41-A7DE-73296022282C}" name="Column2411"/>
    <tableColumn id="2432" xr3:uid="{309FB11D-687F-9D47-A218-082C19DE70FF}" name="Column2412"/>
    <tableColumn id="2433" xr3:uid="{0D82F8EB-984E-5F4E-B5D8-CA02ABFB82C4}" name="Column2413"/>
    <tableColumn id="2434" xr3:uid="{EC07FCA7-E586-C449-8089-D778EED3116E}" name="Column2414"/>
    <tableColumn id="2435" xr3:uid="{479AF78E-94AF-9C49-AA4D-4667DCF7BE90}" name="Column2415"/>
    <tableColumn id="2436" xr3:uid="{629C3932-66C2-B945-92B3-252392FE85DC}" name="Column2416"/>
    <tableColumn id="2437" xr3:uid="{66ADD7AD-0B38-A64D-AA9A-71168EA3C1C7}" name="Column2417"/>
    <tableColumn id="2438" xr3:uid="{B62B530F-93D9-D542-B89F-1145620C2995}" name="Column2418"/>
    <tableColumn id="2439" xr3:uid="{15014C1C-5EE0-864A-99FA-2EC7FF459692}" name="Column2419"/>
    <tableColumn id="2440" xr3:uid="{837EBAA9-54E7-864B-8184-9CE14A2A6A88}" name="Column2420"/>
    <tableColumn id="2441" xr3:uid="{79E63E57-18F7-B64F-8A18-9C765A833ED6}" name="Column2421"/>
    <tableColumn id="2442" xr3:uid="{49AE378B-EBB1-1F40-B337-F105AD00D22A}" name="Column2422"/>
    <tableColumn id="2443" xr3:uid="{2A0607FE-85F7-7B4A-BB5C-737E18D4545E}" name="Column2423"/>
    <tableColumn id="2444" xr3:uid="{2A7A792A-F4BF-6241-9C07-0BE2DE4E03FA}" name="Column2424"/>
    <tableColumn id="2445" xr3:uid="{615AF05D-9CD9-1B4A-BB58-6C5DD4FCE0D3}" name="Column2425"/>
    <tableColumn id="2446" xr3:uid="{FEAA77EA-B5BB-F94B-8278-53DF6BED2978}" name="Column2426"/>
    <tableColumn id="2447" xr3:uid="{842E0925-0CCF-0E44-BCD3-F81F3226547A}" name="Column2427"/>
    <tableColumn id="2448" xr3:uid="{68869EDA-4C80-B540-B2C5-E495937BEAAE}" name="Column2428"/>
    <tableColumn id="2449" xr3:uid="{D9F35104-3C04-4C40-A62B-9833BC6DAC08}" name="Column2429"/>
    <tableColumn id="2450" xr3:uid="{37B235F2-DEA4-8240-A5E5-6774FB12267E}" name="Column2430"/>
    <tableColumn id="2451" xr3:uid="{E8F4F64B-4800-5B48-BEB6-11833C6E11D9}" name="Column2431"/>
    <tableColumn id="2452" xr3:uid="{7244AB51-0D4F-D741-9DC3-32D915007FCE}" name="Column2432"/>
    <tableColumn id="2453" xr3:uid="{74EC1682-4E30-1042-8A8F-37F72A5352E0}" name="Column2433"/>
    <tableColumn id="2454" xr3:uid="{E39348D4-601F-A344-B9D1-162CDB1BAD9F}" name="Column2434"/>
    <tableColumn id="2455" xr3:uid="{634014C8-C700-3B40-9384-022121F9522B}" name="Column2435"/>
    <tableColumn id="2456" xr3:uid="{11A7B9CA-DFD9-1841-83B8-BA53052B3C7B}" name="Column2436"/>
    <tableColumn id="2457" xr3:uid="{FF96AA45-002E-7840-8F55-F9A7073D06C9}" name="Column2437"/>
    <tableColumn id="2458" xr3:uid="{0EB58935-87D8-ED4E-9003-CAA3C15DCC23}" name="Column2438"/>
    <tableColumn id="2459" xr3:uid="{F3D3266E-50EB-5E45-B3A2-603F201497CE}" name="Column2439"/>
    <tableColumn id="2460" xr3:uid="{DDF4E7FE-1576-2D49-A066-8749ED799620}" name="Column2440"/>
    <tableColumn id="2461" xr3:uid="{A526282C-4A4C-E046-A767-AD45CC0A5024}" name="Column2441"/>
    <tableColumn id="2462" xr3:uid="{54DAD3C6-06DC-7E46-A1FB-FB2DB3E297BC}" name="Column2442"/>
    <tableColumn id="2463" xr3:uid="{E029D229-6C62-6740-96CA-371A7536D03F}" name="Column2443"/>
    <tableColumn id="2464" xr3:uid="{700DE3E9-64DF-9644-A9CB-6B5B22959635}" name="Column2444"/>
    <tableColumn id="2465" xr3:uid="{8711DBE5-186C-0942-B6D9-8FB182BDC6F8}" name="Column2445"/>
    <tableColumn id="2466" xr3:uid="{A3FCA67E-4B60-3346-B604-40350CCFD3B3}" name="Column2446"/>
    <tableColumn id="2467" xr3:uid="{21C749BA-271B-4044-AEA6-5FCF6B4B25F3}" name="Column2447"/>
    <tableColumn id="2468" xr3:uid="{A9194B9A-9E6A-A144-9ADE-A8166E5C1B3E}" name="Column2448"/>
    <tableColumn id="2469" xr3:uid="{FE59B70B-9A7A-2B42-9888-D9583F6F4067}" name="Column2449"/>
    <tableColumn id="2470" xr3:uid="{588946FA-4F58-9C45-90B6-93421311FEDF}" name="Column2450"/>
    <tableColumn id="2471" xr3:uid="{C49FEB00-C3BF-3A45-9D73-38B5F681D395}" name="Column2451"/>
    <tableColumn id="2472" xr3:uid="{044575B0-95EF-484A-B4DE-24B243D3588E}" name="Column2452"/>
    <tableColumn id="2473" xr3:uid="{539E29ED-7B60-AB4C-8E94-43470B28288D}" name="Column2453"/>
    <tableColumn id="2474" xr3:uid="{799CBBA3-5E19-F942-9611-02A53178729B}" name="Column2454"/>
    <tableColumn id="2475" xr3:uid="{35E8D20A-74EA-A449-99BD-AACC38E2A841}" name="Column2455"/>
    <tableColumn id="2476" xr3:uid="{D17DD614-4B62-D64C-8728-4A159C5C4276}" name="Column2456"/>
    <tableColumn id="2477" xr3:uid="{DE07AED0-7A2E-8549-9D0D-D7CEE9063A09}" name="Column2457"/>
    <tableColumn id="2478" xr3:uid="{36B85638-5F73-F242-A2BB-4FBB57C9805C}" name="Column2458"/>
    <tableColumn id="2479" xr3:uid="{ADD66DEA-0948-544C-B21A-B32EDA1C9309}" name="Column2459"/>
    <tableColumn id="2480" xr3:uid="{2CF28E7A-4A2B-0D4D-BD81-A5816C193575}" name="Column2460"/>
    <tableColumn id="2481" xr3:uid="{08CCBD9F-1F59-6E4D-A552-541D75464E3B}" name="Column2461"/>
    <tableColumn id="2482" xr3:uid="{47E08A58-1C67-D443-B08E-D6970B12A27D}" name="Column2462"/>
    <tableColumn id="2483" xr3:uid="{26332C2C-4948-4843-AC32-A4E4440F1397}" name="Column2463"/>
    <tableColumn id="2484" xr3:uid="{BF016E91-D613-8A49-89A8-CBD2C313EC61}" name="Column2464"/>
    <tableColumn id="2485" xr3:uid="{0435AE42-F184-2D44-961F-1751F697E84E}" name="Column2465"/>
    <tableColumn id="2486" xr3:uid="{00A67486-7C99-BF4E-96F4-0238C3716CF8}" name="Column2466"/>
    <tableColumn id="2487" xr3:uid="{599D54DE-5444-5C4B-9021-C9EB3DC43B18}" name="Column2467"/>
    <tableColumn id="2488" xr3:uid="{CA504900-5E83-5D4B-A9D0-3ED8673DBBDD}" name="Column2468"/>
    <tableColumn id="2489" xr3:uid="{975233C0-1E2B-9D4D-9564-D40EBDBA7B70}" name="Column2469"/>
    <tableColumn id="2490" xr3:uid="{093463C1-3A15-594D-9311-4190FBD8371D}" name="Column2470"/>
    <tableColumn id="2491" xr3:uid="{86F24BC5-653E-AA49-A318-A4E64C558251}" name="Column2471"/>
    <tableColumn id="2492" xr3:uid="{8CF85F12-DF64-1547-A838-A52EE660AF9A}" name="Column2472"/>
    <tableColumn id="2493" xr3:uid="{F7B890C0-68AB-7D4B-A4C1-C91A44BFB9CF}" name="Column2473"/>
    <tableColumn id="2494" xr3:uid="{5861A793-624E-3945-BA83-659B94BEFCCE}" name="Column2474"/>
    <tableColumn id="2495" xr3:uid="{5ADB0E56-1E1D-0C41-B5F2-47DF8C31F048}" name="Column2475"/>
    <tableColumn id="2496" xr3:uid="{0F35FF16-500D-2A4E-9AB8-30456B169D75}" name="Column2476"/>
    <tableColumn id="2497" xr3:uid="{7C67E737-AC0E-5047-BB7E-B723366DF1F2}" name="Column2477"/>
    <tableColumn id="2498" xr3:uid="{3340AC51-061C-614D-9430-AF9AE3DCFD12}" name="Column2478"/>
    <tableColumn id="2499" xr3:uid="{DF0F345F-B98B-5F45-9C31-87BDA77CFF0D}" name="Column2479"/>
    <tableColumn id="2500" xr3:uid="{8ED6B8A9-FB93-E14E-BA76-D83DCF76C2AD}" name="Column2480"/>
    <tableColumn id="2501" xr3:uid="{86907AAC-2C1A-F949-A017-D7BEE2C30403}" name="Column2481"/>
    <tableColumn id="2502" xr3:uid="{2DE26605-9372-DC45-BA30-AE657BA4174D}" name="Column2482"/>
    <tableColumn id="2503" xr3:uid="{A384C768-5834-684C-99F6-A97DB63BDECC}" name="Column2483"/>
    <tableColumn id="2504" xr3:uid="{355C9826-6BEF-6C4A-A85B-D7F3AD6137D9}" name="Column2484"/>
    <tableColumn id="2505" xr3:uid="{7352551D-14C6-2C42-A220-412364290BBA}" name="Column2485"/>
    <tableColumn id="2506" xr3:uid="{E5A18FE7-40EB-2744-8257-C248A98B1EBC}" name="Column2486"/>
    <tableColumn id="2507" xr3:uid="{D463A8BB-D4E1-B447-B8DD-016F1ED5983C}" name="Column2487"/>
    <tableColumn id="2508" xr3:uid="{165F96BC-B34A-4946-9819-93FA9674B8B8}" name="Column2488"/>
    <tableColumn id="2509" xr3:uid="{47F60597-DF7A-904B-806A-BB9A0D062ED3}" name="Column2489"/>
    <tableColumn id="2510" xr3:uid="{D6E9F86D-3938-C548-9CA9-80A711962786}" name="Column2490"/>
    <tableColumn id="2511" xr3:uid="{7DF2BE7B-C761-2740-A98C-85A0F8BAE8EE}" name="Column2491"/>
    <tableColumn id="2512" xr3:uid="{78516661-B0FD-954B-8AB5-36D3AF79EE36}" name="Column2492"/>
    <tableColumn id="2513" xr3:uid="{48824657-EC6F-2B40-8BB1-7EFE7728F9AB}" name="Column2493"/>
    <tableColumn id="2514" xr3:uid="{81FA493C-9166-3E43-87E1-CDDB4354A5A1}" name="Column2494"/>
    <tableColumn id="2515" xr3:uid="{9F8DA812-84B7-0542-925E-D565757C61DE}" name="Column2495"/>
    <tableColumn id="2516" xr3:uid="{138AA83B-515D-E64F-B2C8-015FEF832C1D}" name="Column2496"/>
    <tableColumn id="2517" xr3:uid="{11576ED9-1059-1A43-AE0B-880B2FD3634B}" name="Column2497"/>
    <tableColumn id="2518" xr3:uid="{8B7CAAD9-C5E9-6443-85E9-8308C63F2CB6}" name="Column2498"/>
    <tableColumn id="2519" xr3:uid="{7DF7CEA9-F6FA-3947-A112-39D2317BB17B}" name="Column2499"/>
    <tableColumn id="2520" xr3:uid="{2C48E27D-16B5-FF42-9FC2-E96B2E653EBB}" name="Column2500"/>
    <tableColumn id="2521" xr3:uid="{01EEA342-E9AD-5542-88BA-6E4F5336C404}" name="Column2501"/>
    <tableColumn id="2522" xr3:uid="{C8209145-6DC3-D245-82F2-E7F224AA9BD9}" name="Column2502"/>
    <tableColumn id="2523" xr3:uid="{9A108E82-B312-9C4B-9CDC-8784938F4180}" name="Column2503"/>
    <tableColumn id="2524" xr3:uid="{791673E0-A3C4-E043-A3C3-9DBEF2673E2F}" name="Column2504"/>
    <tableColumn id="2525" xr3:uid="{BDFF37BE-B1FF-9948-BBE2-4A436E9EDFF9}" name="Column2505"/>
    <tableColumn id="2526" xr3:uid="{67AA7555-9ED2-DA4B-A11C-44C69428BC1F}" name="Column2506"/>
    <tableColumn id="2527" xr3:uid="{31C7C4AA-EE07-8748-9E73-0763F8350E0B}" name="Column2507"/>
    <tableColumn id="2528" xr3:uid="{B5D0AA36-263B-EF40-B83A-475D02AC31CD}" name="Column2508"/>
    <tableColumn id="2529" xr3:uid="{2F533A74-BCDC-4748-8D61-2A724CCE1995}" name="Column2509"/>
    <tableColumn id="2530" xr3:uid="{90126C8E-3464-0B45-80B0-CCB364AE22B4}" name="Column2510"/>
    <tableColumn id="2531" xr3:uid="{94AB1CF1-67A1-C942-A112-5D1DF36CDAE1}" name="Column2511"/>
    <tableColumn id="2532" xr3:uid="{2FED3C26-A2B1-9849-877E-C484CFCFCFD1}" name="Column2512"/>
    <tableColumn id="2533" xr3:uid="{CC8CFFA2-495F-C54B-8BFA-AF249D049F96}" name="Column2513"/>
    <tableColumn id="2534" xr3:uid="{53AE4664-C8A9-0B40-B2CA-1343ACE3618B}" name="Column2514"/>
    <tableColumn id="2535" xr3:uid="{EB3BF157-9B2D-F24F-BA8D-DF42574CDE72}" name="Column2515"/>
    <tableColumn id="2536" xr3:uid="{F357F9A5-021B-7545-8D39-EFE1BA5FB9CE}" name="Column2516"/>
    <tableColumn id="2537" xr3:uid="{7BC59602-25C8-074E-B3B7-702CAB205C0C}" name="Column2517"/>
    <tableColumn id="2538" xr3:uid="{21762E12-FE37-4148-B258-E84C87BDEF78}" name="Column2518"/>
    <tableColumn id="2539" xr3:uid="{84F34A6C-0258-C34C-8981-3C81D6DB9385}" name="Column2519"/>
    <tableColumn id="2540" xr3:uid="{CAAA24A8-03B6-7540-9D71-54E0D14864F5}" name="Column2520"/>
    <tableColumn id="2541" xr3:uid="{CAC5A943-7730-884B-A374-8E7F495D2085}" name="Column2521"/>
    <tableColumn id="2542" xr3:uid="{22B9EC67-FDF2-F64D-9887-DA6DB6B23F8D}" name="Column2522"/>
    <tableColumn id="2543" xr3:uid="{97422BDB-11B7-F745-B269-FE2EBEEF961A}" name="Column2523"/>
    <tableColumn id="2544" xr3:uid="{997FD992-7E35-6748-A019-5318BC4FB27D}" name="Column2524"/>
    <tableColumn id="2545" xr3:uid="{F917A5A0-5B52-394E-AC0B-25400A78DBA1}" name="Column2525"/>
    <tableColumn id="2546" xr3:uid="{FECDB1CE-A177-7840-BD6A-F22D21542E65}" name="Column2526"/>
    <tableColumn id="2547" xr3:uid="{0734E071-6DA5-0A49-8843-B029C83E9EF6}" name="Column2527"/>
    <tableColumn id="2548" xr3:uid="{2ADE104E-AA02-2B4A-939A-AB79C4EB56C0}" name="Column2528"/>
    <tableColumn id="2549" xr3:uid="{EC9C2822-A575-3744-87CC-41A9932895E8}" name="Column2529"/>
    <tableColumn id="2550" xr3:uid="{B7377B70-A75A-ED41-874C-C26867A01487}" name="Column2530"/>
    <tableColumn id="2551" xr3:uid="{98BB8FEF-B7C4-914C-B279-53D232F50BDD}" name="Column2531"/>
    <tableColumn id="2552" xr3:uid="{EEEBCC85-CC3B-B64F-9425-8C9824675ED6}" name="Column2532"/>
    <tableColumn id="2553" xr3:uid="{C0666837-0CFC-614E-AF87-85670DFE9D28}" name="Column2533"/>
    <tableColumn id="2554" xr3:uid="{4250A786-802A-C04F-89D2-FC0E650812D9}" name="Column2534"/>
    <tableColumn id="2555" xr3:uid="{E981F4F8-CA9D-0140-A360-38E10D60F1E2}" name="Column2535"/>
    <tableColumn id="2556" xr3:uid="{74B11797-BA1E-8942-8247-8682C025474C}" name="Column2536"/>
    <tableColumn id="2557" xr3:uid="{FE77B175-7071-E444-B26D-1BC6173EE988}" name="Column2537"/>
    <tableColumn id="2558" xr3:uid="{7A6B5AB0-D3BE-A44E-9E49-3C895BBD9BD1}" name="Column2538"/>
    <tableColumn id="2559" xr3:uid="{7C36C3B3-8769-FF48-AAFE-8D15CB8FD637}" name="Column2539"/>
    <tableColumn id="2560" xr3:uid="{557FC31B-2339-5741-93FF-52D204BA58F2}" name="Column2540"/>
    <tableColumn id="2561" xr3:uid="{2ACBFE5F-E4B1-0A42-A6C0-8EF29CD8370A}" name="Column2541"/>
    <tableColumn id="2562" xr3:uid="{4DC73F12-4E59-7B40-9C17-A046AAD058F8}" name="Column2542"/>
    <tableColumn id="2563" xr3:uid="{F62C7DD1-046D-7340-94FA-F38D10342377}" name="Column2543"/>
    <tableColumn id="2564" xr3:uid="{51FAF5F8-DBD1-5747-8F48-8567D0EFE04C}" name="Column2544"/>
    <tableColumn id="2565" xr3:uid="{00BB61C1-3F80-1A40-813E-1FF1A9611896}" name="Column2545"/>
    <tableColumn id="2566" xr3:uid="{97603BB9-6990-7C46-973C-FE509F5A1FE0}" name="Column2546"/>
    <tableColumn id="2567" xr3:uid="{23CAE394-6DA7-F643-B74A-073CABF5AC56}" name="Column2547"/>
    <tableColumn id="2568" xr3:uid="{96345C3C-1C38-CE42-BAF1-D948B022FBED}" name="Column2548"/>
    <tableColumn id="2569" xr3:uid="{B7E1EBC6-657B-834B-AD44-2DBF738BE275}" name="Column2549"/>
    <tableColumn id="2570" xr3:uid="{383D4B70-70B6-B145-9867-3390B11BC4CA}" name="Column2550"/>
    <tableColumn id="2571" xr3:uid="{B98B72B9-C660-AF4E-9A17-B42E7E5002F9}" name="Column2551"/>
    <tableColumn id="2572" xr3:uid="{84263669-6ACC-4F44-B940-BD5A24E31D13}" name="Column2552"/>
    <tableColumn id="2573" xr3:uid="{284FD773-AB90-4E4F-86FE-8B6DE6BEBAB8}" name="Column2553"/>
    <tableColumn id="2574" xr3:uid="{628755A5-C1D0-F644-997F-70E59EDC42C0}" name="Column2554"/>
    <tableColumn id="2575" xr3:uid="{470770B4-0D0D-2546-98FB-8233FC74315A}" name="Column2555"/>
    <tableColumn id="2576" xr3:uid="{6FB6A0E5-D4BE-9348-BE5D-B65E9781E498}" name="Column2556"/>
    <tableColumn id="2577" xr3:uid="{891FD929-789D-4248-9710-1C6CDEEC5AB9}" name="Column2557"/>
    <tableColumn id="2578" xr3:uid="{5B833AB7-5FDA-DB42-AF9C-C947F7EB382A}" name="Column2558"/>
    <tableColumn id="2579" xr3:uid="{595C0D44-94C3-7B4B-A96A-4F98EA53BA54}" name="Column2559"/>
    <tableColumn id="2580" xr3:uid="{BC2EE62C-7985-7147-AC7A-CF34698E4F65}" name="Column2560"/>
    <tableColumn id="2581" xr3:uid="{FE8DB259-10DD-EC4D-BA11-9A840B4CB236}" name="Column2561"/>
    <tableColumn id="2582" xr3:uid="{DA3D5200-17A5-9440-BAF2-42DA45EF5E50}" name="Column2562"/>
    <tableColumn id="2583" xr3:uid="{7B813674-89C6-644D-8500-BCF59EA6B008}" name="Column2563"/>
    <tableColumn id="2584" xr3:uid="{5EA93D11-D0D2-5548-9285-8B486A51744B}" name="Column2564"/>
    <tableColumn id="2585" xr3:uid="{B1920659-E571-3D45-86B8-1A3AFA957DAC}" name="Column2565"/>
    <tableColumn id="2586" xr3:uid="{06859465-C04C-454F-9886-376E3C5A5C51}" name="Column2566"/>
    <tableColumn id="2587" xr3:uid="{9955A5EF-EEF8-CA4D-AFB5-1C3815CF5D95}" name="Column2567"/>
    <tableColumn id="2588" xr3:uid="{0132965D-A68C-484A-B214-20676DC4CB4C}" name="Column2568"/>
    <tableColumn id="2589" xr3:uid="{FC292935-BC14-FC41-8B6E-5CB957E34CE6}" name="Column2569"/>
    <tableColumn id="2590" xr3:uid="{C5A16EF1-ACE2-564C-B2B9-18AEE922EC10}" name="Column2570"/>
    <tableColumn id="2591" xr3:uid="{7BB33936-B92E-204A-A435-B92A85312F20}" name="Column2571"/>
    <tableColumn id="2592" xr3:uid="{21E1E6C0-686C-2144-AD8D-CAE29846AAFC}" name="Column2572"/>
    <tableColumn id="2593" xr3:uid="{744D412A-C1C8-A34C-853E-DC048F48AF4A}" name="Column2573"/>
    <tableColumn id="2594" xr3:uid="{F4350568-6702-9F42-9F18-93D7139A6EC3}" name="Column2574"/>
    <tableColumn id="2595" xr3:uid="{4A7D8FF1-3185-114D-BBFF-026EC6986B93}" name="Column2575"/>
    <tableColumn id="2596" xr3:uid="{CD9DBA35-9344-8D48-B8DF-FFF8282DD572}" name="Column2576"/>
    <tableColumn id="2597" xr3:uid="{06221AC0-1C18-E441-9A97-31F442E256D7}" name="Column2577"/>
    <tableColumn id="2598" xr3:uid="{B3AE70AF-6612-434F-BFFC-B94826EA3E82}" name="Column2578"/>
    <tableColumn id="2599" xr3:uid="{0FD09AE7-D3E0-7142-A2F9-22B843A07D29}" name="Column2579"/>
    <tableColumn id="2600" xr3:uid="{E35B3A8E-74F1-F140-88BA-D2FAE693A6C0}" name="Column2580"/>
    <tableColumn id="2601" xr3:uid="{3B29F74F-ADDD-EA49-9A81-102963D8CF48}" name="Column2581"/>
    <tableColumn id="2602" xr3:uid="{02FC35DD-EBB5-ED4D-989B-09CC53728F1E}" name="Column2582"/>
    <tableColumn id="2603" xr3:uid="{26A835E8-49E9-F14F-98F4-5510C1619481}" name="Column2583"/>
    <tableColumn id="2604" xr3:uid="{E38DDE16-1277-8E4E-9AAD-E2680CC6FC09}" name="Column2584"/>
    <tableColumn id="2605" xr3:uid="{B76AC8E4-8081-EA4F-B73B-04D704A0A105}" name="Column2585"/>
    <tableColumn id="2606" xr3:uid="{152D4484-55F3-0C4F-B898-41266DB0B8F9}" name="Column2586"/>
    <tableColumn id="2607" xr3:uid="{F94A367C-1D7A-7D43-BFE7-1971008A8B47}" name="Column2587"/>
    <tableColumn id="2608" xr3:uid="{3A0C6F72-764A-494D-8B4B-7122AA322B6A}" name="Column2588"/>
    <tableColumn id="2609" xr3:uid="{FBD15A18-C1A3-E945-9478-40135DC8C044}" name="Column2589"/>
    <tableColumn id="2610" xr3:uid="{DF06729E-A68D-224B-BAC2-C4CA12460E45}" name="Column2590"/>
    <tableColumn id="2611" xr3:uid="{8E71FB71-DDEF-C042-9989-C92340AD4866}" name="Column2591"/>
    <tableColumn id="2612" xr3:uid="{9B250118-8CEC-0B48-B23B-F4AB8E3E6342}" name="Column2592"/>
    <tableColumn id="2613" xr3:uid="{6FCB4B60-840E-414A-A7FC-116BEC00D4C1}" name="Column2593"/>
    <tableColumn id="2614" xr3:uid="{404C5421-DD49-E347-9528-C55CBC450A32}" name="Column2594"/>
    <tableColumn id="2615" xr3:uid="{C75AE0D8-8FE1-5646-BDCD-0794D7C08E6F}" name="Column2595"/>
    <tableColumn id="2616" xr3:uid="{31DE236B-1E48-0A46-B909-0BD2BED2199F}" name="Column2596"/>
    <tableColumn id="2617" xr3:uid="{9DC5807D-500B-2145-9707-ED0B07FBA825}" name="Column2597"/>
    <tableColumn id="2618" xr3:uid="{4B194236-D9CA-8A44-BD2C-B2DD4EC9204A}" name="Column2598"/>
    <tableColumn id="2619" xr3:uid="{28D9870D-8446-3E41-9F34-3BF5543C2153}" name="Column2599"/>
    <tableColumn id="2620" xr3:uid="{9BED4099-C685-074C-ABFC-C75DC32C8226}" name="Column2600"/>
    <tableColumn id="2621" xr3:uid="{583C01C5-73BB-5A4E-8D05-40A302AE75B6}" name="Column2601"/>
    <tableColumn id="2622" xr3:uid="{9F5BC1E1-44DF-5A4F-B3E7-8E0801C5AE9E}" name="Column2602"/>
    <tableColumn id="2623" xr3:uid="{20F15F6A-5469-5149-9FF6-99FBFDCFCEB3}" name="Column2603"/>
    <tableColumn id="2624" xr3:uid="{785EC8F7-5506-9B44-B7F8-391472690965}" name="Column2604"/>
    <tableColumn id="2625" xr3:uid="{7DAA93FB-4D75-CB48-92EF-7DF2A3E7AED9}" name="Column2605"/>
    <tableColumn id="2626" xr3:uid="{5A1A4DF0-A934-464C-A269-57F0393C23F1}" name="Column2606"/>
    <tableColumn id="2627" xr3:uid="{8E62F9AC-C037-0D48-A386-85DD4DE08EF6}" name="Column2607"/>
    <tableColumn id="2628" xr3:uid="{FB550EE7-B846-184C-9BAE-2FCCEE449D20}" name="Column2608"/>
    <tableColumn id="2629" xr3:uid="{81B33E5A-61CE-044C-A086-0F7B93BB5C21}" name="Column2609"/>
    <tableColumn id="2630" xr3:uid="{3E604E66-44FB-B34A-8FF1-BCE7154F93B6}" name="Column2610"/>
    <tableColumn id="2631" xr3:uid="{CE8565E4-843A-1240-80C0-DAC557FABF29}" name="Column2611"/>
    <tableColumn id="2632" xr3:uid="{A3103142-115B-DC46-9FC7-BE42BFFF27DF}" name="Column2612"/>
    <tableColumn id="2633" xr3:uid="{4A145C86-1A6F-5542-8D9A-3FC0700D39EA}" name="Column2613"/>
    <tableColumn id="2634" xr3:uid="{CD35781A-81BE-764B-ADA1-4317A92DD371}" name="Column2614"/>
    <tableColumn id="2635" xr3:uid="{78B5949E-931C-7A4B-98D3-24B8007CFB23}" name="Column2615"/>
    <tableColumn id="2636" xr3:uid="{5C9C434D-3344-714B-8CF1-77BE84BA6616}" name="Column2616"/>
    <tableColumn id="2637" xr3:uid="{C3A92EED-0107-624B-98AE-3D81F96334FA}" name="Column2617"/>
    <tableColumn id="2638" xr3:uid="{FF218C14-6903-7340-A203-52569C2FB30B}" name="Column2618"/>
    <tableColumn id="2639" xr3:uid="{56313A87-E919-DF4B-86FE-970F1899FE26}" name="Column2619"/>
    <tableColumn id="2640" xr3:uid="{5CB82173-0026-C044-9DC9-FC81F094FF16}" name="Column2620"/>
    <tableColumn id="2641" xr3:uid="{64BEC471-C3E4-DC45-978D-187B93AC1CBF}" name="Column2621"/>
    <tableColumn id="2642" xr3:uid="{C03E0E82-587A-C849-A329-BDAAFAA1796F}" name="Column2622"/>
    <tableColumn id="2643" xr3:uid="{02AF7BFE-1F97-8F49-BB5A-943E60F67D99}" name="Column2623"/>
    <tableColumn id="2644" xr3:uid="{626E0197-E2C6-F045-875B-E071BA04AC9F}" name="Column2624"/>
    <tableColumn id="2645" xr3:uid="{8C52A816-1DFE-2F45-AE76-620DABDE0E61}" name="Column2625"/>
    <tableColumn id="2646" xr3:uid="{732D538C-4634-8E4F-B37D-3114DAB2B59C}" name="Column2626"/>
    <tableColumn id="2647" xr3:uid="{50836808-1455-1C4F-92D1-A1DC6F967E90}" name="Column2627"/>
    <tableColumn id="2648" xr3:uid="{E924CE3A-7601-6540-8EA6-8E2015A40EB0}" name="Column2628"/>
    <tableColumn id="2649" xr3:uid="{F2B7E94E-A601-9741-B75F-9924E26BB8A0}" name="Column2629"/>
    <tableColumn id="2650" xr3:uid="{67BD2D90-5EB4-9948-B960-CC91A40FA51A}" name="Column2630"/>
    <tableColumn id="2651" xr3:uid="{DB48300D-E1CC-E945-91EC-AB37F83D26A8}" name="Column2631"/>
    <tableColumn id="2652" xr3:uid="{1FC99D67-6049-6248-8FA8-7D8E04ECF40C}" name="Column2632"/>
    <tableColumn id="2653" xr3:uid="{83B5C78C-A88D-0E43-A368-B9BD0A2B8181}" name="Column2633"/>
    <tableColumn id="2654" xr3:uid="{8F877ED4-1DB6-1C42-80C2-ED42C0957EBF}" name="Column2634"/>
    <tableColumn id="2655" xr3:uid="{9F0A65D6-9A38-234C-9F9D-00B7DC3461FF}" name="Column2635"/>
    <tableColumn id="2656" xr3:uid="{DF229E19-CBCD-5544-A718-FB20D6CDACB1}" name="Column2636"/>
    <tableColumn id="2657" xr3:uid="{1D40FA2D-A4DB-3449-A4DC-4590D9A14510}" name="Column2637"/>
    <tableColumn id="2658" xr3:uid="{5F7598E8-AD39-A64A-8398-7C67BAC3A197}" name="Column2638"/>
    <tableColumn id="2659" xr3:uid="{5744597D-E004-9C49-97C4-B9523CC81380}" name="Column2639"/>
    <tableColumn id="2660" xr3:uid="{AF202A53-F3F0-0148-8791-CE5724C2690E}" name="Column2640"/>
    <tableColumn id="2661" xr3:uid="{1914544B-4442-5244-9382-78E27CF178BC}" name="Column2641"/>
    <tableColumn id="2662" xr3:uid="{E20D05C6-2F76-C644-B52B-5645081D2518}" name="Column2642"/>
    <tableColumn id="2663" xr3:uid="{81C7EF02-C3EF-A54F-9DF6-ECC95B1F3F61}" name="Column2643"/>
    <tableColumn id="2664" xr3:uid="{0E5802B9-D3DE-924F-B91D-596262525042}" name="Column2644"/>
    <tableColumn id="2665" xr3:uid="{3B78BD7F-587D-8449-9126-AE8DB42862F2}" name="Column2645"/>
    <tableColumn id="2666" xr3:uid="{8BE54E8C-13E1-8947-9DEE-414686E2D349}" name="Column2646"/>
    <tableColumn id="2667" xr3:uid="{A187DB71-901C-B24F-B346-3A57AF15B585}" name="Column2647"/>
    <tableColumn id="2668" xr3:uid="{AD30CA15-B78E-2843-8007-5D6E544AE41B}" name="Column2648"/>
    <tableColumn id="2669" xr3:uid="{693214C3-819C-AD45-9A1B-7DDAE9830466}" name="Column2649"/>
    <tableColumn id="2670" xr3:uid="{0E4BEE7B-8B12-9A4A-9B11-626C4804B263}" name="Column2650"/>
    <tableColumn id="2671" xr3:uid="{E68901CD-20E6-5945-BEE2-A157E2D04D94}" name="Column2651"/>
    <tableColumn id="2672" xr3:uid="{4106D0CB-FF33-3644-8938-787797D92239}" name="Column2652"/>
    <tableColumn id="2673" xr3:uid="{B14ECF65-68CB-4A4A-B007-33FB1D073A01}" name="Column2653"/>
    <tableColumn id="2674" xr3:uid="{7B5808C9-721A-E849-B6D4-3ACB904E5C61}" name="Column2654"/>
    <tableColumn id="2675" xr3:uid="{92066709-1B88-0244-A905-831E72E37E90}" name="Column2655"/>
    <tableColumn id="2676" xr3:uid="{D78ED731-B9B2-2042-81CC-0006B5B64C47}" name="Column2656"/>
    <tableColumn id="2677" xr3:uid="{6D0480B6-C37D-804D-B7E2-1EF8E59DFB8B}" name="Column2657"/>
    <tableColumn id="2678" xr3:uid="{71393D88-C385-9941-B163-4F7A36AFCDBF}" name="Column2658"/>
    <tableColumn id="2679" xr3:uid="{A7961FD6-7B85-774D-96D6-78BFE588EB82}" name="Column2659"/>
    <tableColumn id="2680" xr3:uid="{EC1A5F30-FB5B-1848-8BEE-DE87B33E6C12}" name="Column2660"/>
    <tableColumn id="2681" xr3:uid="{7D712A32-E1DE-AA4C-975B-4A6D520BFDFE}" name="Column2661"/>
    <tableColumn id="2682" xr3:uid="{917D77C2-D2C9-1F47-900A-D137DC0573C3}" name="Column2662"/>
    <tableColumn id="2683" xr3:uid="{043008A7-94B3-844B-8F77-6BB9EFE76301}" name="Column2663"/>
    <tableColumn id="2684" xr3:uid="{A05BB149-09C8-C345-9B48-0D299E4D7026}" name="Column2664"/>
    <tableColumn id="2685" xr3:uid="{12EB6708-50E3-9045-8E92-063B50CE5E5A}" name="Column2665"/>
    <tableColumn id="2686" xr3:uid="{36E395DC-47A1-8447-B009-AF0DE8EAEBCC}" name="Column2666"/>
    <tableColumn id="2687" xr3:uid="{DFA6CC90-FFCE-FB45-8D2A-45A23BDE443E}" name="Column2667"/>
    <tableColumn id="2688" xr3:uid="{A1679651-9F54-B948-8E65-1BBB856A1B92}" name="Column2668"/>
    <tableColumn id="2689" xr3:uid="{9DE6163B-B878-B541-9789-D48AD62FAE64}" name="Column2669"/>
    <tableColumn id="2690" xr3:uid="{C340F696-1AA1-CF4F-A08F-5F31C6CAF287}" name="Column2670"/>
    <tableColumn id="2691" xr3:uid="{D7276730-367F-CB42-A932-018323783E76}" name="Column2671"/>
    <tableColumn id="2692" xr3:uid="{81D85172-85B2-094C-91D0-B70CCAB98FB4}" name="Column2672"/>
    <tableColumn id="2693" xr3:uid="{62FB4153-1285-164C-BF19-7B5475B46FCB}" name="Column2673"/>
    <tableColumn id="2694" xr3:uid="{8D686CFC-F328-4142-876E-EEFD53719D61}" name="Column2674"/>
    <tableColumn id="2695" xr3:uid="{6367BC90-6C13-F446-A471-6D49F0CA0343}" name="Column2675"/>
    <tableColumn id="2696" xr3:uid="{2B8B3003-3D63-A045-B6D3-FB3CB6BCA61F}" name="Column2676"/>
    <tableColumn id="2697" xr3:uid="{E5F155FA-4B09-3E4C-935A-22F88B834E3C}" name="Column2677"/>
    <tableColumn id="2698" xr3:uid="{2D37F056-BC55-354C-AE6F-B65475D1ADA9}" name="Column2678"/>
    <tableColumn id="2699" xr3:uid="{F01828DE-3C99-7942-AFFD-219CB2697B69}" name="Column2679"/>
    <tableColumn id="2700" xr3:uid="{7468E72D-3C5F-3B46-A9E9-948DDDEEDD22}" name="Column2680"/>
    <tableColumn id="2701" xr3:uid="{771134FD-25F4-DB45-895E-0B88A4A00968}" name="Column2681"/>
    <tableColumn id="2702" xr3:uid="{C144E47B-54BC-AF4D-9E1F-194E59B9CDDA}" name="Column2682"/>
    <tableColumn id="2703" xr3:uid="{86E7D7F9-D10B-FC4D-8E07-2A56AFA4809D}" name="Column2683"/>
    <tableColumn id="2704" xr3:uid="{D1F5ED96-1FDE-9447-9479-EC70A3EF0DF4}" name="Column2684"/>
    <tableColumn id="2705" xr3:uid="{4FEBEEF0-0029-E748-9723-2086100EB474}" name="Column2685"/>
    <tableColumn id="2706" xr3:uid="{4CDF9AFC-1A5F-A94A-BB96-71A700F28A84}" name="Column2686"/>
    <tableColumn id="2707" xr3:uid="{AD861C48-78AB-F345-A2B4-665460F691A0}" name="Column2687"/>
    <tableColumn id="2708" xr3:uid="{C7949FC9-7F5C-384D-B301-9DD66A80115A}" name="Column2688"/>
    <tableColumn id="2709" xr3:uid="{82D084DE-A26F-4445-A86C-3D81BAC9038C}" name="Column2689"/>
    <tableColumn id="2710" xr3:uid="{E90D39CE-7D4C-C141-BDC4-B27F5321A6EE}" name="Column2690"/>
    <tableColumn id="2711" xr3:uid="{D2DDCA5F-6967-D046-B36C-B801C26644A8}" name="Column2691"/>
    <tableColumn id="2712" xr3:uid="{A9B14ECC-94BA-D146-A729-21B2974765A4}" name="Column2692"/>
    <tableColumn id="2713" xr3:uid="{E81DBA12-4801-C948-87F4-D557276AB67C}" name="Column2693"/>
    <tableColumn id="2714" xr3:uid="{8BA6F8F5-9821-594E-8C0C-F49F695EC9A5}" name="Column2694"/>
    <tableColumn id="2715" xr3:uid="{DD2336A1-B492-C44F-AA43-84A034E7414D}" name="Column2695"/>
    <tableColumn id="2716" xr3:uid="{12FA2BB2-5D70-BB41-8CDA-048139C5A096}" name="Column2696"/>
    <tableColumn id="2717" xr3:uid="{947FE8D8-BE60-4648-A1AE-F9081C64AC92}" name="Column2697"/>
    <tableColumn id="2718" xr3:uid="{8016D029-5F06-E041-B769-CFEFC5C1ED09}" name="Column2698"/>
    <tableColumn id="2719" xr3:uid="{A247054C-A1C5-2046-AE09-A7E75AE177BD}" name="Column2699"/>
    <tableColumn id="2720" xr3:uid="{07F50464-BD48-B14B-B555-A485AA101690}" name="Column2700"/>
    <tableColumn id="2721" xr3:uid="{2891257D-8047-8647-AED6-18E8C897CB15}" name="Column2701"/>
    <tableColumn id="2722" xr3:uid="{F802C7B1-BC70-F441-8271-55589E55265F}" name="Column2702"/>
    <tableColumn id="2723" xr3:uid="{6D7D5950-46BD-534D-BCCE-EB3B8ED81406}" name="Column2703"/>
    <tableColumn id="2724" xr3:uid="{858208DA-8342-9044-9D99-93C6B3348585}" name="Column2704"/>
    <tableColumn id="2725" xr3:uid="{6AF79217-F878-A54D-8299-87FEDFD29143}" name="Column2705"/>
    <tableColumn id="2726" xr3:uid="{02465DFA-A0BA-EF44-8E2B-AA72ED1BB895}" name="Column2706"/>
    <tableColumn id="2727" xr3:uid="{522BF300-E0B9-DB4E-9676-C03A6B2682CA}" name="Column2707"/>
    <tableColumn id="2728" xr3:uid="{F37CB5FB-EEF9-FA4B-951A-ED3F977FBC54}" name="Column2708"/>
    <tableColumn id="2729" xr3:uid="{4B8473CA-2CEF-0244-8B4F-08B848EF96BC}" name="Column2709"/>
    <tableColumn id="2730" xr3:uid="{4AB00B1F-0EEE-4246-8AA8-8468752F552A}" name="Column2710"/>
    <tableColumn id="2731" xr3:uid="{B5DF874A-91B9-2C43-8BB1-7B42B324F340}" name="Column2711"/>
    <tableColumn id="2732" xr3:uid="{5BE28BFC-34B3-C049-865E-F8EF012A9F89}" name="Column2712"/>
    <tableColumn id="2733" xr3:uid="{93D8B55A-47E8-B240-BBEC-F2D039F804BF}" name="Column2713"/>
    <tableColumn id="2734" xr3:uid="{5C6D4EBB-10A7-D642-A441-96EFF7617CAB}" name="Column2714"/>
    <tableColumn id="2735" xr3:uid="{E6A81243-4262-104E-A23C-7BD44F6ADF80}" name="Column2715"/>
    <tableColumn id="2736" xr3:uid="{68B75BC7-5855-F64D-8DFB-9423766CC3B8}" name="Column2716"/>
    <tableColumn id="2737" xr3:uid="{A9950E7E-765B-DE47-A282-B01EA69B84A7}" name="Column2717"/>
    <tableColumn id="2738" xr3:uid="{89E94D6B-0BB6-AD44-8594-512B6CDE3FB8}" name="Column2718"/>
    <tableColumn id="2739" xr3:uid="{F9E21F0D-0FE6-6A41-B4D9-9E4B3A473D3F}" name="Column2719"/>
    <tableColumn id="2740" xr3:uid="{C20E2849-6C78-E846-9BB7-7CBBCD87F823}" name="Column2720"/>
    <tableColumn id="2741" xr3:uid="{62BB3D9C-3A7E-5646-AF4F-95D7E5E36B09}" name="Column2721"/>
    <tableColumn id="2742" xr3:uid="{AEDFC321-2D91-3543-A84F-30C1106161BA}" name="Column2722"/>
    <tableColumn id="2743" xr3:uid="{E4234BE7-645E-E242-BA58-A52F2F515CC5}" name="Column2723"/>
    <tableColumn id="2744" xr3:uid="{86DBED52-BD1A-F241-B21B-33F98A35E8D4}" name="Column2724"/>
    <tableColumn id="2745" xr3:uid="{ED260E4B-2014-074B-869A-EB1DE5E4E717}" name="Column2725"/>
    <tableColumn id="2746" xr3:uid="{6C77B47F-3E12-A14D-95C8-1B0307D53C90}" name="Column2726"/>
    <tableColumn id="2747" xr3:uid="{46F86A1E-B393-4640-B895-8425F91A9775}" name="Column2727"/>
    <tableColumn id="2748" xr3:uid="{E024781B-414A-1A4D-A5CD-283471F4D92F}" name="Column2728"/>
    <tableColumn id="2749" xr3:uid="{E85DC556-4EE6-054D-A6D4-D001AF2ACBDB}" name="Column2729"/>
    <tableColumn id="2750" xr3:uid="{662529AE-7683-D24B-B3BF-C1DC1B7F3248}" name="Column2730"/>
    <tableColumn id="2751" xr3:uid="{16F04084-542E-FD4F-823B-B8007B00C849}" name="Column2731"/>
    <tableColumn id="2752" xr3:uid="{D9F04BCF-7BB4-D440-BB2B-28BC7CAAD52E}" name="Column2732"/>
    <tableColumn id="2753" xr3:uid="{AC28A5DF-E073-5E4A-8D73-E566F2395F8A}" name="Column2733"/>
    <tableColumn id="2754" xr3:uid="{ABA5C15F-79AF-7047-B887-50F438419C65}" name="Column2734"/>
    <tableColumn id="2755" xr3:uid="{5BFE8AD0-AF60-EC4B-9C1F-E42EAC006E4E}" name="Column2735"/>
    <tableColumn id="2756" xr3:uid="{BD26B4A3-6E7B-7447-B6EA-55B7B5F2278C}" name="Column2736"/>
    <tableColumn id="2757" xr3:uid="{3175B752-32F6-C14C-B01D-60ECE6A367A5}" name="Column2737"/>
    <tableColumn id="2758" xr3:uid="{C152119F-F557-7346-96BA-E3BCD7001D18}" name="Column2738"/>
    <tableColumn id="2759" xr3:uid="{6317F874-D202-E74C-BBF5-5E2ECECB486F}" name="Column2739"/>
    <tableColumn id="2760" xr3:uid="{7392F195-9705-4D45-B226-F2104E8CB8FF}" name="Column2740"/>
    <tableColumn id="2761" xr3:uid="{FD8CA7B4-1B5C-1B4E-A9B1-7CB194CEEFC2}" name="Column2741"/>
    <tableColumn id="2762" xr3:uid="{8DCC6361-BC64-014B-83F4-DD4D70E9A760}" name="Column2742"/>
    <tableColumn id="2763" xr3:uid="{502FF339-B979-AE4C-A5BA-BE300D34E983}" name="Column2743"/>
    <tableColumn id="2764" xr3:uid="{A20D02C7-F915-1544-979C-A60A7C47460D}" name="Column2744"/>
    <tableColumn id="2765" xr3:uid="{B3E4CC36-6294-3241-AD26-8EF2EAD9E5E8}" name="Column2745"/>
    <tableColumn id="2766" xr3:uid="{65D2DB9A-9849-1245-8080-C08BB8A79E59}" name="Column2746"/>
    <tableColumn id="2767" xr3:uid="{14567677-41D0-6341-9D93-C6D0808C04E5}" name="Column2747"/>
    <tableColumn id="2768" xr3:uid="{00FDDE7F-E4D2-9A47-95AE-FD7589FB51EF}" name="Column2748"/>
    <tableColumn id="2769" xr3:uid="{0FDB3B9E-3CE1-AC43-BACD-64D811B6D038}" name="Column2749"/>
    <tableColumn id="2770" xr3:uid="{56FABF0C-A542-1F49-BB2F-59268F0964CF}" name="Column2750"/>
    <tableColumn id="2771" xr3:uid="{18BD0C2C-DF38-C447-A306-D33DB2EB273D}" name="Column2751"/>
    <tableColumn id="2772" xr3:uid="{7F293157-00B5-EC45-932B-473D38639B70}" name="Column2752"/>
    <tableColumn id="2773" xr3:uid="{92B0C97C-BCAD-6145-BAA1-D1D03C8C28FD}" name="Column2753"/>
    <tableColumn id="2774" xr3:uid="{12FD858C-DA65-4445-B9CD-A3D187AABEB0}" name="Column2754"/>
    <tableColumn id="2775" xr3:uid="{F94DF899-2002-D24A-B64A-7873E0432DF1}" name="Column2755"/>
    <tableColumn id="2776" xr3:uid="{F0CE6ACE-90BB-BB43-B904-0B5C42AD4742}" name="Column2756"/>
    <tableColumn id="2777" xr3:uid="{E4D44A69-7C47-6549-8C7B-59F102586C9F}" name="Column2757"/>
    <tableColumn id="2778" xr3:uid="{A5F8B03C-7F1D-AC44-9F89-547FF3DEA8E3}" name="Column2758"/>
    <tableColumn id="2779" xr3:uid="{B55A819F-09A6-1042-9D83-B13CCCEF43CF}" name="Column2759"/>
    <tableColumn id="2780" xr3:uid="{791163B7-A36A-5B46-8B05-50FD2BF104F6}" name="Column2760"/>
    <tableColumn id="2781" xr3:uid="{D6A3C25A-9156-3746-8596-6120B7723C07}" name="Column2761"/>
    <tableColumn id="2782" xr3:uid="{8DF628EB-0AA5-1140-AF76-7658C6D7B599}" name="Column2762"/>
    <tableColumn id="2783" xr3:uid="{985B03C2-D097-B04F-B051-A84480A4332C}" name="Column2763"/>
    <tableColumn id="2784" xr3:uid="{0D4F6E6C-B11F-D743-8008-B24F9B73520E}" name="Column2764"/>
    <tableColumn id="2785" xr3:uid="{BE95EC5F-E79F-6047-97B2-C3D2FDB1AEC2}" name="Column2765"/>
    <tableColumn id="2786" xr3:uid="{7FB74E1B-35B3-3B46-B0A6-FE04509E66F5}" name="Column2766"/>
    <tableColumn id="2787" xr3:uid="{5F6C8A55-1143-994C-8DD0-00833E032D6B}" name="Column2767"/>
    <tableColumn id="2788" xr3:uid="{A761EB42-8F57-7547-A3C0-7DE35671D9F2}" name="Column2768"/>
    <tableColumn id="2789" xr3:uid="{738570FD-A26C-7C4C-8F12-E5BFBB4D6BF1}" name="Column2769"/>
    <tableColumn id="2790" xr3:uid="{86F74306-482B-9142-843A-88FCD85EDE9D}" name="Column2770"/>
    <tableColumn id="2791" xr3:uid="{D93FCB5B-1CC0-5F4A-A34D-2F38B31C4641}" name="Column2771"/>
    <tableColumn id="2792" xr3:uid="{9045D5D8-C2F0-E94E-9FAA-6A0CC1F00B06}" name="Column2772"/>
    <tableColumn id="2793" xr3:uid="{DC8B3A04-D5D6-A147-AA20-9AC384256B58}" name="Column2773"/>
    <tableColumn id="2794" xr3:uid="{971F4821-CCF1-944C-89D3-5FB2BFC6A676}" name="Column2774"/>
    <tableColumn id="2795" xr3:uid="{5C90F97A-8EEF-2C4A-90CB-967FF30C6BD2}" name="Column2775"/>
    <tableColumn id="2796" xr3:uid="{2C5E6735-2327-5A49-8731-CF8A6CC5AA8B}" name="Column2776"/>
    <tableColumn id="2797" xr3:uid="{0D474F44-7447-4345-9AA5-98660AB80AC6}" name="Column2777"/>
    <tableColumn id="2798" xr3:uid="{E48B0D5C-6AEC-DF45-8193-1085FD417FBB}" name="Column2778"/>
    <tableColumn id="2799" xr3:uid="{286D12F7-8288-C04F-88C1-3EF3740A5BCC}" name="Column2779"/>
    <tableColumn id="2800" xr3:uid="{847E0711-1928-254E-BD02-E12B5F13F369}" name="Column2780"/>
    <tableColumn id="2801" xr3:uid="{A9C27D23-F2A4-074A-8ECB-64A79D2E2FD3}" name="Column2781"/>
    <tableColumn id="2802" xr3:uid="{F220B162-3D01-1A46-98C7-5172BF13D2E0}" name="Column2782"/>
    <tableColumn id="2803" xr3:uid="{8CFDE4A3-9B43-1D41-9367-9F4F8BCE7195}" name="Column2783"/>
    <tableColumn id="2804" xr3:uid="{2B9DF578-8759-6F40-A43B-87EE50727A2B}" name="Column2784"/>
    <tableColumn id="2805" xr3:uid="{E5B0EB34-D171-9549-97B8-738A849C9F3D}" name="Column2785"/>
    <tableColumn id="2806" xr3:uid="{8B7918AE-4460-A046-B0F6-585AFFECE141}" name="Column2786"/>
    <tableColumn id="2807" xr3:uid="{DA031FAA-4985-5E4D-9E0B-E45EE4157669}" name="Column2787"/>
    <tableColumn id="2808" xr3:uid="{AB9030F1-1365-6045-8229-102F7F416E56}" name="Column2788"/>
    <tableColumn id="2809" xr3:uid="{863DD19E-B7F6-3945-AD55-A0DA6E5F4F0D}" name="Column2789"/>
    <tableColumn id="2810" xr3:uid="{BC3BB57F-734C-004E-9DE4-4C27904082AE}" name="Column2790"/>
    <tableColumn id="2811" xr3:uid="{E960E137-513B-EB4F-A71F-6514F17E38BC}" name="Column2791"/>
    <tableColumn id="2812" xr3:uid="{19DC9300-843C-374B-A218-2914F68BD746}" name="Column2792"/>
    <tableColumn id="2813" xr3:uid="{677693A3-23E7-094F-82B5-4F3F962F8D63}" name="Column2793"/>
    <tableColumn id="2814" xr3:uid="{DB6FBDEE-6BDE-7C43-A14D-6AD508E47D51}" name="Column2794"/>
    <tableColumn id="2815" xr3:uid="{4C724423-D6BC-F949-8D4D-CE885774B52D}" name="Column2795"/>
    <tableColumn id="2816" xr3:uid="{C823B351-660D-D642-BBB5-4B5C4D748488}" name="Column2796"/>
    <tableColumn id="2817" xr3:uid="{233A6100-4CDF-9941-8520-4A6DFC1C03AA}" name="Column2797"/>
    <tableColumn id="2818" xr3:uid="{33B4834B-A671-E64F-8E95-035C11E8B71E}" name="Column2798"/>
    <tableColumn id="2819" xr3:uid="{77155D25-B365-DE45-8942-81A07AB578C7}" name="Column2799"/>
    <tableColumn id="2820" xr3:uid="{5DFE6E04-379F-CE4A-8285-8C54953D1052}" name="Column2800"/>
    <tableColumn id="2821" xr3:uid="{0CB6B6C5-0148-0041-BFFD-7FF4370CF10E}" name="Column2801"/>
    <tableColumn id="2822" xr3:uid="{4B41E30E-D762-ED44-AAEB-EEC6998DCD3D}" name="Column2802"/>
    <tableColumn id="2823" xr3:uid="{794BCB26-6021-7440-AABD-2F6C6DDD5464}" name="Column2803"/>
    <tableColumn id="2824" xr3:uid="{0A2B25F7-BC8F-BA4B-98F9-E511856EE033}" name="Column2804"/>
    <tableColumn id="2825" xr3:uid="{AC526226-AABC-9A4A-878E-4D934BCE5739}" name="Column2805"/>
    <tableColumn id="2826" xr3:uid="{AB9B265F-673D-5049-A419-E12A80B75BEB}" name="Column2806"/>
    <tableColumn id="2827" xr3:uid="{42CC128B-4D6E-AB4E-BD9E-887ED2E4E015}" name="Column2807"/>
    <tableColumn id="2828" xr3:uid="{0DC05477-52DE-4A48-8654-68E99E570D7A}" name="Column2808"/>
    <tableColumn id="2829" xr3:uid="{605D85FE-B795-824F-AAAA-AACA618233F5}" name="Column2809"/>
    <tableColumn id="2830" xr3:uid="{610453B8-71FC-4F47-8215-1F19E9FC4997}" name="Column2810"/>
    <tableColumn id="2831" xr3:uid="{CCC07BD5-1722-F747-A4BA-3D2AB0AE5427}" name="Column2811"/>
    <tableColumn id="2832" xr3:uid="{D21D05D5-0B24-AF4E-B8A8-C9DB869C88F1}" name="Column2812"/>
    <tableColumn id="2833" xr3:uid="{321685A4-AA84-3141-9006-F0F881AA3DE4}" name="Column2813"/>
    <tableColumn id="2834" xr3:uid="{D044E768-11D5-2948-B3A1-75154BC23ECF}" name="Column2814"/>
    <tableColumn id="2835" xr3:uid="{117F70EE-D4DF-8F4A-AF55-AB52B3CBA6A8}" name="Column2815"/>
    <tableColumn id="2836" xr3:uid="{74563DC1-14DF-1245-8EB3-086A317FCFD4}" name="Column2816"/>
    <tableColumn id="2837" xr3:uid="{19A9591B-0A94-DB45-B23B-C52F3D8CE7DE}" name="Column2817"/>
    <tableColumn id="2838" xr3:uid="{E5BF00F5-50C7-F047-8F9D-ECFAAF8B10FF}" name="Column2818"/>
    <tableColumn id="2839" xr3:uid="{BF319B5C-B105-304F-B8A2-1F83F8E2ADFF}" name="Column2819"/>
    <tableColumn id="2840" xr3:uid="{BEAC3AAB-3481-5744-974B-72F0652C8E91}" name="Column2820"/>
    <tableColumn id="2841" xr3:uid="{4D1A7B75-F006-154C-9690-53F666F06D74}" name="Column2821"/>
    <tableColumn id="2842" xr3:uid="{5257C3ED-AE08-0543-83B2-BFF43EA259FF}" name="Column2822"/>
    <tableColumn id="2843" xr3:uid="{D2C9EE26-FE2C-6B47-87E9-57AC473C5D17}" name="Column2823"/>
    <tableColumn id="2844" xr3:uid="{1208CF5F-6FE1-594A-90F6-A63C2F1174D1}" name="Column2824"/>
    <tableColumn id="2845" xr3:uid="{668ADDEE-FD0F-894F-9E5B-F892F0996B4C}" name="Column2825"/>
    <tableColumn id="2846" xr3:uid="{63ECF680-4AEE-BA42-9D4C-41ECCA232276}" name="Column2826"/>
    <tableColumn id="2847" xr3:uid="{F4C0DB1F-8CD0-6448-83F6-431078F32969}" name="Column2827"/>
    <tableColumn id="2848" xr3:uid="{86C836A6-2464-E845-AF87-06E4452B1A9E}" name="Column2828"/>
    <tableColumn id="2849" xr3:uid="{BD2AF9E4-8CE5-4340-B3FB-04A73FC142C3}" name="Column2829"/>
    <tableColumn id="2850" xr3:uid="{C3572C70-2868-4743-8E53-204CC8CD2D60}" name="Column2830"/>
    <tableColumn id="2851" xr3:uid="{E618B7CA-9828-4245-9296-4EA6D2CF6E00}" name="Column2831"/>
    <tableColumn id="2852" xr3:uid="{0239AA85-BF73-A24F-B3F7-AED63667F1D0}" name="Column2832"/>
    <tableColumn id="2853" xr3:uid="{94373188-7E2B-0846-8E44-1B3A46498D7E}" name="Column2833"/>
    <tableColumn id="2854" xr3:uid="{5482BB7B-3371-EF43-B44E-367428CB4EB2}" name="Column2834"/>
    <tableColumn id="2855" xr3:uid="{D7CCC856-D8C3-0849-95A7-CB673BDBDF39}" name="Column2835"/>
    <tableColumn id="2856" xr3:uid="{54E76A6C-9D92-CB49-8933-389996800A0A}" name="Column2836"/>
    <tableColumn id="2857" xr3:uid="{0D0AA4B5-2CCE-A842-8E7E-139677AA263C}" name="Column2837"/>
    <tableColumn id="2858" xr3:uid="{00CDB025-E61B-864D-8EE0-387A42C03B94}" name="Column2838"/>
    <tableColumn id="2859" xr3:uid="{43D2489E-0DAD-E344-8CAB-8BD93489D9A2}" name="Column2839"/>
    <tableColumn id="2860" xr3:uid="{C84260B3-292F-8044-B5EC-2A849859D4FD}" name="Column2840"/>
    <tableColumn id="2861" xr3:uid="{DEF8077F-7414-6946-83E9-291229670D37}" name="Column2841"/>
    <tableColumn id="2862" xr3:uid="{8EA5C071-56F4-9643-B846-E967A2F99B17}" name="Column2842"/>
    <tableColumn id="2863" xr3:uid="{1952A1C2-865D-0147-ADC3-4274A7E11A01}" name="Column2843"/>
    <tableColumn id="2864" xr3:uid="{C30AB804-6A4C-EA44-95A0-DD345B05CAB9}" name="Column2844"/>
    <tableColumn id="2865" xr3:uid="{FD8E7043-6568-814A-BD27-CF9B26A6B960}" name="Column2845"/>
    <tableColumn id="2866" xr3:uid="{86D08F75-F19A-424B-84F5-ACED54CE01E9}" name="Column2846"/>
    <tableColumn id="2867" xr3:uid="{0F21BB89-F1B0-F043-9BEB-9042BBBC711A}" name="Column2847"/>
    <tableColumn id="2868" xr3:uid="{F7B133AB-71BF-D347-B7E5-6423E9AB2A0D}" name="Column2848"/>
    <tableColumn id="2869" xr3:uid="{FA542D94-2091-BA4A-97FA-578AAFA7CAC1}" name="Column2849"/>
    <tableColumn id="2870" xr3:uid="{D3C3A681-7CC9-C54D-B93B-ABB59BD4A515}" name="Column2850"/>
    <tableColumn id="2871" xr3:uid="{DC1324BC-B4CE-714C-B1C7-E8B3BBDF81E3}" name="Column2851"/>
    <tableColumn id="2872" xr3:uid="{0EA08E6C-91D9-9F40-A845-F9508D1F2481}" name="Column2852"/>
    <tableColumn id="2873" xr3:uid="{6402C8C7-8BC7-434B-ADA0-5DD67DA2C187}" name="Column2853"/>
    <tableColumn id="2874" xr3:uid="{4F776B1C-450B-EE45-B3F2-16D53CF45978}" name="Column2854"/>
    <tableColumn id="2875" xr3:uid="{024F3ED6-F6A3-2A48-8CF0-D6BB1C3EF626}" name="Column2855"/>
    <tableColumn id="2876" xr3:uid="{9EBEFFEE-C0BB-4C4D-AE70-9553561547F5}" name="Column2856"/>
    <tableColumn id="2877" xr3:uid="{412853F8-CE68-F145-AA24-D3460684AA7C}" name="Column2857"/>
    <tableColumn id="2878" xr3:uid="{9B129DF2-75AA-3942-B6B8-9DF6EA11FB81}" name="Column2858"/>
    <tableColumn id="2879" xr3:uid="{95AB61F3-2EE1-ED44-A911-916097E1A67B}" name="Column2859"/>
    <tableColumn id="2880" xr3:uid="{7D8EF036-33E6-D142-8CF9-603B2CD632F2}" name="Column2860"/>
    <tableColumn id="2881" xr3:uid="{B1694925-AF24-0449-A54A-9F08FF0B72D5}" name="Column2861"/>
    <tableColumn id="2882" xr3:uid="{79BB6B3C-8C79-3E40-8B20-979B70E7659D}" name="Column2862"/>
    <tableColumn id="2883" xr3:uid="{A0D37DF8-E45D-3C43-A7E6-0FB3150D44E1}" name="Column2863"/>
    <tableColumn id="2884" xr3:uid="{E742D0F5-714C-2241-B1CE-7394A4CE8B5A}" name="Column2864"/>
    <tableColumn id="2885" xr3:uid="{82CFB452-3D7B-5B41-8FDA-94C7127759C1}" name="Column2865"/>
    <tableColumn id="2886" xr3:uid="{587BBAA7-8268-214C-9166-B007882EA91F}" name="Column2866"/>
    <tableColumn id="2887" xr3:uid="{D148CE35-1217-A84D-B884-C8C70155935C}" name="Column2867"/>
    <tableColumn id="2888" xr3:uid="{61F2A6BD-CD94-1A49-83BA-0EAD4A2C052D}" name="Column2868"/>
    <tableColumn id="2889" xr3:uid="{FCD1C25F-38C9-E749-9561-B6EBEAE37D1A}" name="Column2869"/>
    <tableColumn id="2890" xr3:uid="{EA903B54-F52E-E64A-A99F-061B26732A48}" name="Column2870"/>
    <tableColumn id="2891" xr3:uid="{D66E6510-19D3-E64B-914B-9115F4B892F2}" name="Column2871"/>
    <tableColumn id="2892" xr3:uid="{5D955CED-3519-B848-8D02-2F6417C6CA2D}" name="Column2872"/>
    <tableColumn id="2893" xr3:uid="{8C2580A3-C92A-9643-9162-A94380B5061F}" name="Column2873"/>
    <tableColumn id="2894" xr3:uid="{76338B52-2612-7F43-9FC9-59325A1E535A}" name="Column2874"/>
    <tableColumn id="2895" xr3:uid="{22CE03B9-1E29-A64F-ACB4-2BD5436C7CB9}" name="Column2875"/>
    <tableColumn id="2896" xr3:uid="{B9CDE599-62A4-8742-80A4-E2C8312CFE6B}" name="Column2876"/>
    <tableColumn id="2897" xr3:uid="{1C429F43-0A2A-A742-97EE-814C36904236}" name="Column2877"/>
    <tableColumn id="2898" xr3:uid="{17036C9A-A035-3246-A482-CC077723DA4D}" name="Column2878"/>
    <tableColumn id="2899" xr3:uid="{DDDEE36B-7544-2648-8816-96089218884D}" name="Column2879"/>
    <tableColumn id="2900" xr3:uid="{607EFFA6-7158-5D4A-AB3B-2FF4CFCECF15}" name="Column2880"/>
    <tableColumn id="2901" xr3:uid="{DC696174-1B63-B04B-A47F-A58CF29B3790}" name="Column2881"/>
    <tableColumn id="2902" xr3:uid="{59E415EC-4992-3247-9775-634375AEC827}" name="Column2882"/>
    <tableColumn id="2903" xr3:uid="{EFCD5F97-09C4-214D-9BF1-8E49130D9F48}" name="Column2883"/>
    <tableColumn id="2904" xr3:uid="{BC606CF6-A60B-C24D-AA4E-E74F208EB064}" name="Column2884"/>
    <tableColumn id="2905" xr3:uid="{856D9ABD-9220-D44F-B229-678DDA7FBAB2}" name="Column2885"/>
    <tableColumn id="2906" xr3:uid="{AFA47824-48C1-BF42-9642-FE98D029134B}" name="Column2886"/>
    <tableColumn id="2907" xr3:uid="{30387861-4376-DD4B-B753-593732A95C0C}" name="Column2887"/>
    <tableColumn id="2908" xr3:uid="{11DB8AE2-9AE0-F44F-B277-63767EB0554D}" name="Column2888"/>
    <tableColumn id="2909" xr3:uid="{24FBF9CD-D126-B04A-8811-C25EB1B32946}" name="Column2889"/>
    <tableColumn id="2910" xr3:uid="{45FF6F42-F634-984D-8409-DEB620B5933B}" name="Column2890"/>
    <tableColumn id="2911" xr3:uid="{A612C1AE-92F1-CF4C-9EB1-A9FEEEC8AA6F}" name="Column2891"/>
    <tableColumn id="2912" xr3:uid="{4AFA6E3C-09E9-5F44-8713-5DB08E1D8150}" name="Column2892"/>
    <tableColumn id="2913" xr3:uid="{4F56B3F1-6B6E-ED4F-855A-9217A86A34D5}" name="Column2893"/>
    <tableColumn id="2914" xr3:uid="{D7538F33-C9D9-3A41-8572-46DB2530BE3E}" name="Column2894"/>
    <tableColumn id="2915" xr3:uid="{C6009256-C9E3-5947-9CD7-EF3C8AA49CF2}" name="Column2895"/>
    <tableColumn id="2916" xr3:uid="{E4039815-60F2-514A-9730-16F79053CCD7}" name="Column2896"/>
    <tableColumn id="2917" xr3:uid="{315FEFA2-6DEB-9747-88F0-79BAC894C473}" name="Column2897"/>
    <tableColumn id="2918" xr3:uid="{185EB0E0-E49F-CD43-BE82-E4EC05F1A6B8}" name="Column2898"/>
    <tableColumn id="2919" xr3:uid="{D79B2FD3-9B8D-6A42-A4AD-9632F2C9746F}" name="Column2899"/>
    <tableColumn id="2920" xr3:uid="{B039226A-8766-0044-9D76-C4178B3EDD3D}" name="Column2900"/>
    <tableColumn id="2921" xr3:uid="{B43EB3C0-3121-DA4C-8194-BC07C16ABEE7}" name="Column2901"/>
    <tableColumn id="2922" xr3:uid="{1DD96F12-073F-274C-AAAC-CE9246F2BA54}" name="Column2902"/>
    <tableColumn id="2923" xr3:uid="{61F740D0-3FFD-6C4D-BC36-F872DD85B57F}" name="Column2903"/>
    <tableColumn id="2924" xr3:uid="{652FE820-4A18-7540-9E68-AE52C2A57221}" name="Column2904"/>
    <tableColumn id="2925" xr3:uid="{879FD12B-506B-964E-816A-3AAAA669DE95}" name="Column2905"/>
    <tableColumn id="2926" xr3:uid="{97BF25D2-8557-824D-9ECC-0A4B9D4234F4}" name="Column2906"/>
    <tableColumn id="2927" xr3:uid="{B22CE2B0-59F4-4244-A820-0A91D3316BE6}" name="Column2907"/>
    <tableColumn id="2928" xr3:uid="{BAFB0C44-DD46-B14E-91FE-BE16118272BC}" name="Column2908"/>
    <tableColumn id="2929" xr3:uid="{A0D9EAAF-B8C3-C34A-AA26-260CB3008575}" name="Column2909"/>
    <tableColumn id="2930" xr3:uid="{54418D2D-90FE-6145-BF21-DB3D67D8F874}" name="Column2910"/>
    <tableColumn id="2931" xr3:uid="{CC3DF95C-0078-C34C-BA6A-D0FB8197E69D}" name="Column2911"/>
    <tableColumn id="2932" xr3:uid="{2930E36D-D919-1B45-831F-90FAAA523725}" name="Column2912"/>
    <tableColumn id="2933" xr3:uid="{BFD9A5E9-1220-D249-8908-3DA4352CD360}" name="Column2913"/>
    <tableColumn id="2934" xr3:uid="{9E90690E-3DC7-404C-B97C-066A5244DA21}" name="Column2914"/>
    <tableColumn id="2935" xr3:uid="{92534EB1-E4C5-5B40-811F-85088A154767}" name="Column2915"/>
    <tableColumn id="2936" xr3:uid="{10EF7090-AE9E-BC45-B98A-1B320C0BE981}" name="Column2916"/>
    <tableColumn id="2937" xr3:uid="{9FD2FC46-A729-6942-88D3-915B71C931C0}" name="Column2917"/>
    <tableColumn id="2938" xr3:uid="{553ED078-E6D7-3341-89C1-14F13E152D62}" name="Column2918"/>
    <tableColumn id="2939" xr3:uid="{F4EE902C-9469-FC4F-8623-063AD5AA1B7E}" name="Column2919"/>
    <tableColumn id="2940" xr3:uid="{D0075955-1D84-3F4D-BE38-7DA5BF6FC830}" name="Column2920"/>
    <tableColumn id="2941" xr3:uid="{E48893CF-313D-4D4C-90E9-1BBF86398DE6}" name="Column2921"/>
    <tableColumn id="2942" xr3:uid="{D2F99C71-23E3-4740-A98C-651882C37F86}" name="Column2922"/>
    <tableColumn id="2943" xr3:uid="{790899CD-EB7D-9F43-B991-0BA0A40D104D}" name="Column2923"/>
    <tableColumn id="2944" xr3:uid="{0727C38E-9608-D948-9771-928E3B32610A}" name="Column2924"/>
    <tableColumn id="2945" xr3:uid="{51D0329B-1DED-AC49-987F-16F3DE87190F}" name="Column2925"/>
    <tableColumn id="2946" xr3:uid="{FD1B5AF9-E2ED-2648-A999-703C579660B1}" name="Column2926"/>
    <tableColumn id="2947" xr3:uid="{BD9F14CE-7B03-0343-A2E2-4BB9D4AE7796}" name="Column2927"/>
    <tableColumn id="2948" xr3:uid="{AB498276-B51B-6B4E-8DE0-6725FA6BEFA2}" name="Column2928"/>
    <tableColumn id="2949" xr3:uid="{3D633ECC-C377-A140-98D5-7FB648FB9394}" name="Column2929"/>
    <tableColumn id="2950" xr3:uid="{2EA5BA24-7736-1B43-B0F8-79503FA06AB4}" name="Column2930"/>
    <tableColumn id="2951" xr3:uid="{21F2355D-1D95-7048-94EF-22ADE47C74E6}" name="Column2931"/>
    <tableColumn id="2952" xr3:uid="{D79F4A4F-6536-E446-88FE-F7550D20404F}" name="Column2932"/>
    <tableColumn id="2953" xr3:uid="{32CA4010-776B-9644-9314-80FBF7B6D642}" name="Column2933"/>
    <tableColumn id="2954" xr3:uid="{E30E2B31-1EAC-0746-8498-FAC457918B24}" name="Column2934"/>
    <tableColumn id="2955" xr3:uid="{CAF13C1F-EE93-874C-873C-EB9DA2FEB367}" name="Column2935"/>
    <tableColumn id="2956" xr3:uid="{573F2C9F-FBB2-9444-B26E-31E644E78BB5}" name="Column2936"/>
    <tableColumn id="2957" xr3:uid="{DE446681-B47A-6143-BD6D-DC905F09805C}" name="Column2937"/>
    <tableColumn id="2958" xr3:uid="{192F96C6-A17F-F24B-B1E7-914BBD38F34C}" name="Column2938"/>
    <tableColumn id="2959" xr3:uid="{3E9DD823-7EC0-7F49-A9BA-B77E80001F77}" name="Column2939"/>
    <tableColumn id="2960" xr3:uid="{C7215ABF-7FD2-F048-9E9C-C954D0194587}" name="Column2940"/>
    <tableColumn id="2961" xr3:uid="{BEC24614-18F6-B442-ACC9-6E2052B0DF7A}" name="Column2941"/>
    <tableColumn id="2962" xr3:uid="{5AD38951-39A1-EF49-B58F-99D325DDC93D}" name="Column2942"/>
    <tableColumn id="2963" xr3:uid="{DA5DDB67-005E-0844-A975-90930BF46267}" name="Column2943"/>
    <tableColumn id="2964" xr3:uid="{FCD5213B-7098-6047-8AAB-B813F1E6621B}" name="Column2944"/>
    <tableColumn id="2965" xr3:uid="{3960F7E4-04BF-1A4D-80D2-A6035624FB5B}" name="Column2945"/>
    <tableColumn id="2966" xr3:uid="{D165FBF0-30F5-1D49-AA6C-D797FEE954E7}" name="Column2946"/>
    <tableColumn id="2967" xr3:uid="{130282D7-A645-B445-A602-D90FFA078F28}" name="Column2947"/>
    <tableColumn id="2968" xr3:uid="{C458EBD8-EBEC-D94D-A5C9-189062E2BE2A}" name="Column2948"/>
    <tableColumn id="2969" xr3:uid="{704E393D-1088-7948-ACAE-F7B616CC52D3}" name="Column2949"/>
    <tableColumn id="2970" xr3:uid="{8D2D6746-9AAC-C24B-9D85-DBF3E0AF433C}" name="Column2950"/>
    <tableColumn id="2971" xr3:uid="{5277DFBF-B6E1-024C-B491-36030DADE96F}" name="Column2951"/>
    <tableColumn id="2972" xr3:uid="{C6A006BD-1D26-5B47-8438-C9076C433397}" name="Column2952"/>
    <tableColumn id="2973" xr3:uid="{F482A8C0-6EC1-A94D-9CCC-459E548EE692}" name="Column2953"/>
    <tableColumn id="2974" xr3:uid="{A5BD04F5-2D00-134C-9F46-E39A62A7552D}" name="Column2954"/>
    <tableColumn id="2975" xr3:uid="{547266A4-38C0-5C4F-9CCE-147EA0673007}" name="Column2955"/>
    <tableColumn id="2976" xr3:uid="{CBA341BF-40DD-B84C-B902-C2A80B114DDB}" name="Column2956"/>
    <tableColumn id="2977" xr3:uid="{E8932EA8-0DE5-C245-911D-5E937A68AF9C}" name="Column2957"/>
    <tableColumn id="2978" xr3:uid="{799AEC50-ECCA-E547-8AE1-0ECBBDB45F11}" name="Column2958"/>
    <tableColumn id="2979" xr3:uid="{9F038E51-160B-164C-87FF-605ED7A28634}" name="Column2959"/>
    <tableColumn id="2980" xr3:uid="{3E5EBE04-98CD-F045-A4CA-D46446139F58}" name="Column2960"/>
    <tableColumn id="2981" xr3:uid="{BBA0F475-12F2-CD41-98DA-C552BD92C67F}" name="Column2961"/>
    <tableColumn id="2982" xr3:uid="{3FF9D4ED-294B-5A4C-8177-6B46C33336D3}" name="Column2962"/>
    <tableColumn id="2983" xr3:uid="{14EDB7CD-65E4-FB40-9A5B-180512BAC129}" name="Column2963"/>
    <tableColumn id="2984" xr3:uid="{B020AC61-94BB-1D4E-A228-071881D1776F}" name="Column2964"/>
    <tableColumn id="2985" xr3:uid="{445440E6-FE0E-554F-9AA1-E8772C888CB6}" name="Column2965"/>
    <tableColumn id="2986" xr3:uid="{307E5191-6A0A-4D40-8126-7E9D5A707A1A}" name="Column2966"/>
    <tableColumn id="2987" xr3:uid="{AEEFBDD7-304A-734C-BE88-5347317A22B9}" name="Column2967"/>
    <tableColumn id="2988" xr3:uid="{9B334CFA-9765-3045-A893-9C913D7A2F09}" name="Column2968"/>
    <tableColumn id="2989" xr3:uid="{D6A3B191-B146-0E4F-AEC4-C3D0A03D8F06}" name="Column2969"/>
    <tableColumn id="2990" xr3:uid="{FDEF0682-5E55-714D-97EC-C8E9AE05F654}" name="Column2970"/>
    <tableColumn id="2991" xr3:uid="{8DFB516D-03C1-3040-83D7-49DA6B4CB80C}" name="Column2971"/>
    <tableColumn id="2992" xr3:uid="{B252C941-6A75-F947-8684-36E8BBEF96A7}" name="Column2972"/>
    <tableColumn id="2993" xr3:uid="{0A5CE11F-3CAF-374E-AD9D-D83081D8CAC9}" name="Column2973"/>
    <tableColumn id="2994" xr3:uid="{1AD11E79-4AD0-D548-913D-E089F3EE52B6}" name="Column2974"/>
    <tableColumn id="2995" xr3:uid="{45482B23-1BAB-464B-BEBC-90958D352CDA}" name="Column2975"/>
    <tableColumn id="2996" xr3:uid="{08C4D0E0-8467-354A-B051-679BBC0333FD}" name="Column2976"/>
    <tableColumn id="2997" xr3:uid="{B976659A-B927-6544-9767-380ADBB37F3B}" name="Column2977"/>
    <tableColumn id="2998" xr3:uid="{00CE7046-328F-1D4A-868C-37376ECB15C3}" name="Column2978"/>
    <tableColumn id="2999" xr3:uid="{6844BFFA-703A-674D-AF21-93306E43CA51}" name="Column2979"/>
    <tableColumn id="3000" xr3:uid="{B431F040-48E4-3B48-92F8-8548F503FF88}" name="Column2980"/>
    <tableColumn id="3001" xr3:uid="{1465DC51-18C2-7C43-A0D0-84800320D670}" name="Column2981"/>
    <tableColumn id="3002" xr3:uid="{EB688AEE-BF39-C645-958B-099FF48363F7}" name="Column2982"/>
    <tableColumn id="3003" xr3:uid="{DC3C0954-7C8A-8D4B-B946-5EE2B640DCA9}" name="Column2983"/>
    <tableColumn id="3004" xr3:uid="{91C10999-B6EC-4941-9735-737ED8339605}" name="Column2984"/>
    <tableColumn id="3005" xr3:uid="{1577B7D7-20D4-B64E-854F-57B150F43DDB}" name="Column2985"/>
    <tableColumn id="3006" xr3:uid="{A1DA0F31-D5A1-9C41-979A-E668E10A8428}" name="Column2986"/>
    <tableColumn id="3007" xr3:uid="{4496DEFE-D813-6347-9D10-701A60836CB2}" name="Column2987"/>
    <tableColumn id="3008" xr3:uid="{B13A8322-11FA-AC4C-8270-3E68DF48475F}" name="Column2988"/>
    <tableColumn id="3009" xr3:uid="{A87E6D77-2A32-104B-AEFB-01AEF31D24CB}" name="Column2989"/>
    <tableColumn id="3010" xr3:uid="{CD2C32C3-FD5E-4147-AB58-0700E466D022}" name="Column2990"/>
    <tableColumn id="3011" xr3:uid="{8707B9A5-C0E4-5041-838B-247BD285B7AE}" name="Column2991"/>
    <tableColumn id="3012" xr3:uid="{E6B82F7B-A71E-054E-B1A2-E8922FBFBBCB}" name="Column2992"/>
    <tableColumn id="3013" xr3:uid="{8CD90394-CCBD-3845-9B25-170E75B0C0A9}" name="Column2993"/>
    <tableColumn id="3014" xr3:uid="{30C12BCF-D330-3A42-B540-92C9AA4B503C}" name="Column2994"/>
    <tableColumn id="3015" xr3:uid="{091B2E74-8AD4-0541-BCA4-7821B754D176}" name="Column2995"/>
    <tableColumn id="3016" xr3:uid="{0D539354-CE17-8740-AAFB-E86EC3DEBFEC}" name="Column2996"/>
    <tableColumn id="3017" xr3:uid="{253DA960-5607-A148-A0A1-631653643D28}" name="Column2997"/>
    <tableColumn id="3018" xr3:uid="{76F27AA2-2A4A-D149-A772-74F16D21CCE6}" name="Column2998"/>
    <tableColumn id="3019" xr3:uid="{B6AB2517-1ADA-054F-B48C-AC802C4BB06B}" name="Column2999"/>
    <tableColumn id="3020" xr3:uid="{DB5B1EBB-E19D-6741-AF5A-94AF83440DC9}" name="Column3000"/>
    <tableColumn id="3021" xr3:uid="{6D30D3D3-A67E-0149-8EA2-1E1B249B9965}" name="Column3001"/>
    <tableColumn id="3022" xr3:uid="{FBBB8DCA-7CC8-6447-953A-1459846F9CED}" name="Column3002"/>
    <tableColumn id="3023" xr3:uid="{A01B73D6-571A-F546-BD43-E0811555C2EA}" name="Column3003"/>
    <tableColumn id="3024" xr3:uid="{C7C629B4-7939-C041-BDCB-8F871067B7A3}" name="Column3004"/>
    <tableColumn id="3025" xr3:uid="{661DF3B2-DAC7-5E4A-AFDA-9AFA001E3EA0}" name="Column3005"/>
    <tableColumn id="3026" xr3:uid="{523851FC-2E43-4F4B-A677-FEC92FE8C888}" name="Column3006"/>
    <tableColumn id="3027" xr3:uid="{01F80F23-A9E2-D449-B280-ED773E7FD011}" name="Column3007"/>
    <tableColumn id="3028" xr3:uid="{5D746E2F-82BD-A545-B8F8-52F4F491D186}" name="Column3008"/>
    <tableColumn id="3029" xr3:uid="{EF77909D-8981-F145-BC54-363578BB2128}" name="Column3009"/>
    <tableColumn id="3030" xr3:uid="{DF96CDBC-E860-6E4E-BDA3-30CE41E6A827}" name="Column3010"/>
    <tableColumn id="3031" xr3:uid="{43239ED1-805B-4248-9B4B-CD19B669B2B4}" name="Column3011"/>
    <tableColumn id="3032" xr3:uid="{BA53038F-7699-0E43-A6BD-BED7C1280B34}" name="Column3012"/>
    <tableColumn id="3033" xr3:uid="{6DDC324A-C9A3-754D-9B24-DE46169D3E2C}" name="Column3013"/>
    <tableColumn id="3034" xr3:uid="{10F35778-CC8F-4042-B888-B017090D696D}" name="Column3014"/>
    <tableColumn id="3035" xr3:uid="{AB5459DB-47D9-604D-953E-06856019FDF7}" name="Column3015"/>
    <tableColumn id="3036" xr3:uid="{3096272F-79B1-294E-9780-7024564A6141}" name="Column3016"/>
    <tableColumn id="3037" xr3:uid="{25A0C834-E0B1-E14E-83F4-A951E061279E}" name="Column3017"/>
    <tableColumn id="3038" xr3:uid="{055EB4EE-55DE-804A-96B5-EAB037DB0875}" name="Column3018"/>
    <tableColumn id="3039" xr3:uid="{CCDE6472-D9F3-CD4A-9E5A-F5FC68590814}" name="Column3019"/>
    <tableColumn id="3040" xr3:uid="{3CFB538E-DC2C-2142-9624-6971476FB46C}" name="Column3020"/>
    <tableColumn id="3041" xr3:uid="{95D3E33C-A262-B345-BE05-7D23D22D2B00}" name="Column3021"/>
    <tableColumn id="3042" xr3:uid="{C8D0C8FE-4759-7C43-8214-16EDDF261CD1}" name="Column3022"/>
    <tableColumn id="3043" xr3:uid="{4254B351-BB59-DB4D-90B7-33253CD672FD}" name="Column3023"/>
    <tableColumn id="3044" xr3:uid="{EC6922B9-6761-7D4E-82F4-4B49F6F4733B}" name="Column3024"/>
    <tableColumn id="3045" xr3:uid="{63E4AF44-4CF4-654A-BC8C-0E85F8E53184}" name="Column3025"/>
    <tableColumn id="3046" xr3:uid="{7E5C4762-C2F6-BD42-B895-B26B72593F2A}" name="Column3026"/>
    <tableColumn id="3047" xr3:uid="{3063DD25-961E-FF4D-8199-C2DABC1120B6}" name="Column3027"/>
    <tableColumn id="3048" xr3:uid="{284711B4-FDEE-794A-A556-4BCA0A92FC47}" name="Column3028"/>
    <tableColumn id="3049" xr3:uid="{36A80E58-9EB5-DB40-B5BC-A9E21A48842C}" name="Column3029"/>
    <tableColumn id="3050" xr3:uid="{84A71419-7C21-2249-84CA-A3ABD7BEC2CB}" name="Column3030"/>
    <tableColumn id="3051" xr3:uid="{6A0C1144-EB43-F448-B751-DF657E80AAE2}" name="Column3031"/>
    <tableColumn id="3052" xr3:uid="{44A4C64C-028C-BC4C-A8B6-109359225DF1}" name="Column3032"/>
    <tableColumn id="3053" xr3:uid="{0208626C-941B-BD46-9456-52E6A214D4D9}" name="Column3033"/>
    <tableColumn id="3054" xr3:uid="{0C63FEA0-81E3-134A-A765-A82B39A0B7D3}" name="Column3034"/>
    <tableColumn id="3055" xr3:uid="{FE08422D-591C-074A-9FA4-0DEA7E2999D5}" name="Column3035"/>
    <tableColumn id="3056" xr3:uid="{9462E0CA-AD91-1D4A-9C74-B500872716BC}" name="Column3036"/>
    <tableColumn id="3057" xr3:uid="{0769BBDA-6CC0-204C-828E-AA8CD86DBB0E}" name="Column3037"/>
    <tableColumn id="3058" xr3:uid="{9AB47748-C6B6-2C41-AE42-8F25A8162E24}" name="Column3038"/>
    <tableColumn id="3059" xr3:uid="{C36C7367-6482-244F-A155-4C3372809A1C}" name="Column3039"/>
    <tableColumn id="3060" xr3:uid="{331CB709-6A80-4B48-9730-B32AF38A0EA3}" name="Column3040"/>
    <tableColumn id="3061" xr3:uid="{3EC1B6D3-E932-2845-8A8A-162E874D2971}" name="Column3041"/>
    <tableColumn id="3062" xr3:uid="{716B9607-ABAA-9B41-8364-068D3BAF1C3B}" name="Column3042"/>
    <tableColumn id="3063" xr3:uid="{D73024FA-EAC2-1F42-9ADB-3FF2DC5F568A}" name="Column3043"/>
    <tableColumn id="3064" xr3:uid="{DF69F9EC-F454-784E-8376-55C46C5A96ED}" name="Column3044"/>
    <tableColumn id="3065" xr3:uid="{764182DE-D718-D44A-8382-4EA9089AA0B8}" name="Column3045"/>
    <tableColumn id="3066" xr3:uid="{BDCDE32B-A484-8347-9164-ECCF736F47FC}" name="Column3046"/>
    <tableColumn id="3067" xr3:uid="{AFE6AF2C-D184-7047-8498-50309449142F}" name="Column3047"/>
    <tableColumn id="3068" xr3:uid="{4C12418B-84FF-AE4F-A7E4-4C4C574D0E5A}" name="Column3048"/>
    <tableColumn id="3069" xr3:uid="{7F416E69-FB0A-0346-86F1-7560BF27D26C}" name="Column3049"/>
    <tableColumn id="3070" xr3:uid="{559A2C9D-055B-AD48-86AC-77E777809499}" name="Column3050"/>
    <tableColumn id="3071" xr3:uid="{4B2EB314-84B5-A74D-AA14-0D37957BDDCB}" name="Column3051"/>
    <tableColumn id="3072" xr3:uid="{825B3529-E11C-E543-A7DE-205CF6DF9F5C}" name="Column3052"/>
    <tableColumn id="3073" xr3:uid="{B91A2AC1-C23F-1949-805A-A7FA119504A1}" name="Column3053"/>
    <tableColumn id="3074" xr3:uid="{3C51C79C-258C-C048-BE81-D6CF64A225A3}" name="Column3054"/>
    <tableColumn id="3075" xr3:uid="{FB113409-2B31-364F-A772-634A793A17D9}" name="Column3055"/>
    <tableColumn id="3076" xr3:uid="{3647659C-DD09-DB46-A18A-AE6AECC9FD2F}" name="Column3056"/>
    <tableColumn id="3077" xr3:uid="{9B490614-C39E-1244-9314-1BF5A73C62BE}" name="Column3057"/>
    <tableColumn id="3078" xr3:uid="{ADC71251-C33B-2E43-8ED6-B67B2331DCAF}" name="Column3058"/>
    <tableColumn id="3079" xr3:uid="{6FB9477A-9B99-184C-8D70-EB31065568ED}" name="Column3059"/>
    <tableColumn id="3080" xr3:uid="{C43727FF-DBCF-4548-832C-5EA8C3CF2968}" name="Column3060"/>
    <tableColumn id="3081" xr3:uid="{8FE354AC-78C4-3641-8518-2A9E703B21BC}" name="Column3061"/>
    <tableColumn id="3082" xr3:uid="{EEEFAD0D-D03A-6C43-9843-3254F985C421}" name="Column3062"/>
    <tableColumn id="3083" xr3:uid="{EE08A7C1-D043-C141-97AE-5AFAC157515B}" name="Column3063"/>
    <tableColumn id="3084" xr3:uid="{39B3F5EC-D199-9746-BB6A-57B665628C69}" name="Column3064"/>
    <tableColumn id="3085" xr3:uid="{D1086303-2457-C24B-89DD-A9B28F7A057C}" name="Column3065"/>
    <tableColumn id="3086" xr3:uid="{EE331554-7D30-9D46-8CE3-EE628D4EFFDA}" name="Column3066"/>
    <tableColumn id="3087" xr3:uid="{CA9237C5-217E-5E40-92BC-4BBACD7AA4F0}" name="Column3067"/>
    <tableColumn id="3088" xr3:uid="{271A1164-1699-004C-B379-7D87E5416A96}" name="Column3068"/>
    <tableColumn id="3089" xr3:uid="{4A13405F-CECF-C949-AEB5-FC850B4ABBC1}" name="Column3069"/>
    <tableColumn id="3090" xr3:uid="{6A05E66A-E70D-924F-B093-763970B74FD0}" name="Column3070"/>
    <tableColumn id="3091" xr3:uid="{A68836F9-70CA-344A-AEE2-1E45C69B9268}" name="Column3071"/>
    <tableColumn id="3092" xr3:uid="{B935332C-ADD9-C048-9CDD-E9956415CEF8}" name="Column3072"/>
    <tableColumn id="3093" xr3:uid="{1E07C286-1FA2-014E-8472-FB8584BD1470}" name="Column3073"/>
    <tableColumn id="3094" xr3:uid="{7688C994-29F2-6B47-8A5A-0F109C40E151}" name="Column3074"/>
    <tableColumn id="3095" xr3:uid="{E1530403-6C22-AE4D-B226-A14ADAB8B4D0}" name="Column3075"/>
    <tableColumn id="3096" xr3:uid="{D6FDE34E-BAF4-2243-B02C-BDA1DAF67444}" name="Column3076"/>
    <tableColumn id="3097" xr3:uid="{3F6F7BEA-6D0A-0E45-92A0-638CC6BEAEA9}" name="Column3077"/>
    <tableColumn id="3098" xr3:uid="{C436602E-36D5-5548-B0EB-08F568515490}" name="Column3078"/>
    <tableColumn id="3099" xr3:uid="{ECF8F1B0-5F85-DF45-B0BF-364FB5019478}" name="Column3079"/>
    <tableColumn id="3100" xr3:uid="{D3A337B0-95D3-A44E-8DCB-45B82AEF30B4}" name="Column3080"/>
    <tableColumn id="3101" xr3:uid="{F0890643-F38F-6440-AFEE-8404BE94F1BF}" name="Column3081"/>
    <tableColumn id="3102" xr3:uid="{9E9C00C6-277A-9B43-BE92-53528515FC2F}" name="Column3082"/>
    <tableColumn id="3103" xr3:uid="{AC669BDF-4CFB-884F-AE9B-01996F1EBC8C}" name="Column3083"/>
    <tableColumn id="3104" xr3:uid="{13448388-3569-A94F-A0CD-9E2AE46CF2BB}" name="Column3084"/>
    <tableColumn id="3105" xr3:uid="{37766C15-6609-7F45-AD7F-AAC4783CC566}" name="Column3085"/>
    <tableColumn id="3106" xr3:uid="{14CE8D72-26D5-C44A-BF36-496322DD165B}" name="Column3086"/>
    <tableColumn id="3107" xr3:uid="{ABBE630A-96DC-1D40-8A23-41A5C3F9EE10}" name="Column3087"/>
    <tableColumn id="3108" xr3:uid="{7A5EC179-807C-2E4F-A9AD-AF78F8361726}" name="Column3088"/>
    <tableColumn id="3109" xr3:uid="{13FC4C62-C942-FD4C-B067-6F8D39BB7FFA}" name="Column3089"/>
    <tableColumn id="3110" xr3:uid="{A6113AA2-8D39-5C44-A2BF-E04CA5ACF18A}" name="Column3090"/>
    <tableColumn id="3111" xr3:uid="{4EF4D17E-7A31-AA4F-98FD-17AF474CC172}" name="Column3091"/>
    <tableColumn id="3112" xr3:uid="{B3030C93-995F-B049-8EB2-5CA6CFA5F444}" name="Column3092"/>
    <tableColumn id="3113" xr3:uid="{C6B4CDB8-B8C1-8449-B972-F315B6A23F15}" name="Column3093"/>
    <tableColumn id="3114" xr3:uid="{BDFBC97C-486C-F74C-88CF-F84D7D33452C}" name="Column3094"/>
    <tableColumn id="3115" xr3:uid="{434DE1A1-F223-1B42-818F-4009BFF18791}" name="Column3095"/>
    <tableColumn id="3116" xr3:uid="{DD98EAA1-6E42-C44D-9CB8-24BF88F9D720}" name="Column3096"/>
    <tableColumn id="3117" xr3:uid="{B0D6F155-B416-1448-9020-6538864D52D9}" name="Column3097"/>
    <tableColumn id="3118" xr3:uid="{7FC09E9B-F976-FF45-81F9-354BB57E7E48}" name="Column3098"/>
    <tableColumn id="3119" xr3:uid="{393062C0-8701-874C-976C-9073D30E3B90}" name="Column3099"/>
    <tableColumn id="3120" xr3:uid="{5F80B7AF-70C0-AD41-9B37-CF44937FD180}" name="Column3100"/>
    <tableColumn id="3121" xr3:uid="{840D50D4-D4AE-8A45-A299-94D8666D8883}" name="Column3101"/>
    <tableColumn id="3122" xr3:uid="{7FEB712A-1B46-284A-81B3-B3B49A367DDF}" name="Column3102"/>
    <tableColumn id="3123" xr3:uid="{6F27FC32-71AC-6440-A2B0-06917F95AEEF}" name="Column3103"/>
    <tableColumn id="3124" xr3:uid="{5A404B1D-4D1B-E24B-B50F-672BF6C914E9}" name="Column3104"/>
    <tableColumn id="3125" xr3:uid="{311A419D-32ED-954D-9E34-F9A9CCB32A6D}" name="Column3105"/>
    <tableColumn id="3126" xr3:uid="{327E2E80-9081-3347-8F59-D4B37D577D32}" name="Column3106"/>
    <tableColumn id="3127" xr3:uid="{05BC7B37-E16D-E847-8D19-C8D938F5AF0E}" name="Column3107"/>
    <tableColumn id="3128" xr3:uid="{62BB4EC2-0F06-464A-9AF3-5A2F06BE61C4}" name="Column3108"/>
    <tableColumn id="3129" xr3:uid="{5607CBAB-129D-3E4D-9F39-09D1470A11E4}" name="Column3109"/>
    <tableColumn id="3130" xr3:uid="{470BA6E2-0E70-C84C-BECE-8E25C69D6ABD}" name="Column3110"/>
    <tableColumn id="3131" xr3:uid="{A865D156-28CD-234A-BA7F-F248763FEEE1}" name="Column3111"/>
    <tableColumn id="3132" xr3:uid="{F3430907-C735-1443-B797-1860D1EFD0EF}" name="Column3112"/>
    <tableColumn id="3133" xr3:uid="{D415B390-282F-CA41-A296-C0FCC33BC31C}" name="Column3113"/>
    <tableColumn id="3134" xr3:uid="{B873B78D-4545-A84E-ACE7-CD1580ED8C7B}" name="Column3114"/>
    <tableColumn id="3135" xr3:uid="{AD4DEB1A-1FEF-FC4A-99B8-53AD67AE28E5}" name="Column3115"/>
    <tableColumn id="3136" xr3:uid="{65C0BB83-1C84-5845-A4B4-98846DA0C8FE}" name="Column3116"/>
    <tableColumn id="3137" xr3:uid="{3C222128-5E17-FE45-9D94-08D21E3D7A62}" name="Column3117"/>
    <tableColumn id="3138" xr3:uid="{3405F251-D4CF-5940-A31B-A6F57B98809F}" name="Column3118"/>
    <tableColumn id="3139" xr3:uid="{AA4D084C-C78E-CF44-9778-CF276302A3AB}" name="Column3119"/>
    <tableColumn id="3140" xr3:uid="{D2760C65-0B35-F247-9A23-7B48B97732B6}" name="Column3120"/>
    <tableColumn id="3141" xr3:uid="{65FB0586-9FAD-4346-AE0A-0155F52B3C57}" name="Column3121"/>
    <tableColumn id="3142" xr3:uid="{426FCA61-7557-6647-8FA7-FB4B0C70A73D}" name="Column3122"/>
    <tableColumn id="3143" xr3:uid="{029A7210-A6F9-C242-92D4-A9240D4A3BB1}" name="Column3123"/>
    <tableColumn id="3144" xr3:uid="{5183C266-1E16-8A40-8A79-B48D4B0AD37E}" name="Column3124"/>
    <tableColumn id="3145" xr3:uid="{53BA1DF3-19C9-4941-97F4-C6B75A0F7FAD}" name="Column3125"/>
    <tableColumn id="3146" xr3:uid="{E2695153-962E-A345-A6BF-3AC45940C50A}" name="Column3126"/>
    <tableColumn id="3147" xr3:uid="{1BBF081C-94A2-2B43-BFEB-64D92B4E14DB}" name="Column3127"/>
    <tableColumn id="3148" xr3:uid="{C9513947-48B0-3744-85B8-827AB1B82ADC}" name="Column3128"/>
    <tableColumn id="3149" xr3:uid="{BE5E8910-9B0B-674B-BFAF-ECD9E17D4E69}" name="Column3129"/>
    <tableColumn id="3150" xr3:uid="{4BED39B2-B136-2247-87F7-883769751CE4}" name="Column3130"/>
    <tableColumn id="3151" xr3:uid="{AE7AB6A4-5E17-2248-8F1B-3AF8688229FA}" name="Column3131"/>
    <tableColumn id="3152" xr3:uid="{59FF8D78-8004-244E-AA1D-C5A544A7A3E0}" name="Column3132"/>
    <tableColumn id="3153" xr3:uid="{8412F839-0BBE-8D4D-9D9C-CC32552CABF8}" name="Column3133"/>
    <tableColumn id="3154" xr3:uid="{2A20C5CC-8CFF-724A-9E99-AC3DB8D34F38}" name="Column3134"/>
    <tableColumn id="3155" xr3:uid="{9D3544F0-E5EC-9545-A5F9-12CC04214822}" name="Column3135"/>
    <tableColumn id="3156" xr3:uid="{F452C03A-E6D9-FC42-AC20-D4F90C5A7273}" name="Column3136"/>
    <tableColumn id="3157" xr3:uid="{CA62C2B1-77FC-1D4E-A389-7B390A21F6F8}" name="Column3137"/>
    <tableColumn id="3158" xr3:uid="{D492E372-5741-CE4C-86EB-92EFB589A399}" name="Column3138"/>
    <tableColumn id="3159" xr3:uid="{B1E8F94A-2488-8446-9C4D-3212250E3DED}" name="Column3139"/>
    <tableColumn id="3160" xr3:uid="{0BF0F836-7F12-F445-AE39-ADF6BE8B4AFE}" name="Column3140"/>
    <tableColumn id="3161" xr3:uid="{2E457637-DE0D-0244-9D40-86A1A0F5CC66}" name="Column3141"/>
    <tableColumn id="3162" xr3:uid="{4F5A773C-7F9A-614E-84E3-FE456E3081B2}" name="Column3142"/>
    <tableColumn id="3163" xr3:uid="{10193B04-7737-EB49-9178-56E077EAAE55}" name="Column3143"/>
    <tableColumn id="3164" xr3:uid="{73D36715-680B-4F46-AD04-68E0B5C44A83}" name="Column3144"/>
    <tableColumn id="3165" xr3:uid="{76C5765C-6A83-2149-87BF-B58B7D6CA1BC}" name="Column3145"/>
    <tableColumn id="3166" xr3:uid="{6829A457-264D-E445-B153-4DFD1F23F7E9}" name="Column3146"/>
    <tableColumn id="3167" xr3:uid="{596E5AD4-2E68-EE41-9A5C-28DEB78A4F89}" name="Column3147"/>
    <tableColumn id="3168" xr3:uid="{5785E534-220F-EC45-B93C-EAB5404851DA}" name="Column3148"/>
    <tableColumn id="3169" xr3:uid="{E910B709-3CA0-8C4B-8C77-B4B5B0BA2764}" name="Column3149"/>
    <tableColumn id="3170" xr3:uid="{76E640CD-021D-224A-BAD2-A08B151B7268}" name="Column3150"/>
    <tableColumn id="3171" xr3:uid="{A58C670D-4F4D-DC4C-A2BC-1BC0E62E1F25}" name="Column3151"/>
    <tableColumn id="3172" xr3:uid="{618F637F-1C8E-E447-ACB7-8994681BC23A}" name="Column3152"/>
    <tableColumn id="3173" xr3:uid="{7191A9F0-5EF2-A141-BCE1-4D7958FF42FA}" name="Column3153"/>
    <tableColumn id="3174" xr3:uid="{81CBAEC0-3511-5C40-8890-9E0C1A438477}" name="Column3154"/>
    <tableColumn id="3175" xr3:uid="{93FCE68D-19A3-B945-B7F4-9A177FB5EAD7}" name="Column3155"/>
    <tableColumn id="3176" xr3:uid="{3B062550-FCCD-B342-AD5F-01797AAE15B1}" name="Column3156"/>
    <tableColumn id="3177" xr3:uid="{21E80BB2-14EB-BD49-8431-1108CF96CFEB}" name="Column3157"/>
    <tableColumn id="3178" xr3:uid="{C35007EA-DFF3-4147-8078-A6A359632363}" name="Column3158"/>
    <tableColumn id="3179" xr3:uid="{71C6642E-7BE6-6A41-A410-A5E08647BE26}" name="Column3159"/>
    <tableColumn id="3180" xr3:uid="{C663302F-6CD2-F240-B3F1-09E0DAACDC8F}" name="Column3160"/>
    <tableColumn id="3181" xr3:uid="{ED5485E6-2C72-4243-972C-443F04954835}" name="Column3161"/>
    <tableColumn id="3182" xr3:uid="{367B63D6-8CF7-784F-8A0D-733C9215FA98}" name="Column3162"/>
    <tableColumn id="3183" xr3:uid="{391E8934-0EED-3444-ACEB-489215927B9D}" name="Column3163"/>
    <tableColumn id="3184" xr3:uid="{A992F709-A0A4-B844-BC4C-0BB2242ECD2F}" name="Column3164"/>
    <tableColumn id="3185" xr3:uid="{39E2D214-BFA8-214C-93A9-0E23487893ED}" name="Column3165"/>
    <tableColumn id="3186" xr3:uid="{A6C80B8C-E49D-5748-8B3C-5D8BF18F55F6}" name="Column3166"/>
    <tableColumn id="3187" xr3:uid="{A16C27C6-949B-C143-BB56-F6E27D4B4583}" name="Column3167"/>
    <tableColumn id="3188" xr3:uid="{C50901AD-1013-E74B-A5FE-D51DBD9F6D96}" name="Column3168"/>
    <tableColumn id="3189" xr3:uid="{1E42D319-0EB0-014F-A2CC-96C30A2A00E2}" name="Column3169"/>
    <tableColumn id="3190" xr3:uid="{0AA0C63D-3ED9-3C4C-88DF-021C16B07755}" name="Column3170"/>
    <tableColumn id="3191" xr3:uid="{D01584B1-1021-6B46-B0C1-095ADC1CC52A}" name="Column3171"/>
    <tableColumn id="3192" xr3:uid="{CB8DF3E7-5078-5D47-9EB3-C1BCA622D8DD}" name="Column3172"/>
    <tableColumn id="3193" xr3:uid="{FFC8009E-B42F-954B-92B8-C2A14D3B61AA}" name="Column3173"/>
    <tableColumn id="3194" xr3:uid="{C01AD3A3-B5FA-714C-B355-1416D6CCBDBB}" name="Column3174"/>
    <tableColumn id="3195" xr3:uid="{B4AD9B62-F78E-1246-8DD2-ED27B2323565}" name="Column3175"/>
    <tableColumn id="3196" xr3:uid="{415CC05C-3DBC-024D-97E3-547D460B398B}" name="Column3176"/>
    <tableColumn id="3197" xr3:uid="{69C5E9CB-81FF-1D41-A37F-12F5EE518F93}" name="Column3177"/>
    <tableColumn id="3198" xr3:uid="{152B1C4D-A509-5D46-9643-FB03B15C23BB}" name="Column3178"/>
    <tableColumn id="3199" xr3:uid="{694DDD6F-C018-4745-A7A6-6BEE02B4A4F6}" name="Column3179"/>
    <tableColumn id="3200" xr3:uid="{4356A876-9488-2847-941C-46E221C03CF6}" name="Column3180"/>
    <tableColumn id="3201" xr3:uid="{F6F64251-730C-A94D-A633-CBE68D0A1BAA}" name="Column3181"/>
    <tableColumn id="3202" xr3:uid="{96BF122A-D62B-6544-810B-7B6DD2ECD301}" name="Column3182"/>
    <tableColumn id="3203" xr3:uid="{2475FE83-DAD6-AC4B-A3BB-D2804A9A5388}" name="Column3183"/>
    <tableColumn id="3204" xr3:uid="{8292F54C-8DE2-9742-A048-75BE961C4FD1}" name="Column3184"/>
    <tableColumn id="3205" xr3:uid="{D0DBA73B-9C43-694E-82B4-03B6A5ED3FD9}" name="Column3185"/>
    <tableColumn id="3206" xr3:uid="{5C2C9B71-0A95-F14D-AA13-DD18C0C5FEA9}" name="Column3186"/>
    <tableColumn id="3207" xr3:uid="{1B3BA2CA-4E8F-1B4E-9B91-A88D5A97E432}" name="Column3187"/>
    <tableColumn id="3208" xr3:uid="{24519263-ED10-0C4B-BB51-812100A752E3}" name="Column3188"/>
    <tableColumn id="3209" xr3:uid="{74B5F6AB-8AB4-7344-AADC-804D49583A60}" name="Column3189"/>
    <tableColumn id="3210" xr3:uid="{9CA69DCF-D025-2840-83CA-3D55F3255ADA}" name="Column3190"/>
    <tableColumn id="3211" xr3:uid="{98FEFF10-9D27-B24F-88AA-E300B51D8405}" name="Column3191"/>
    <tableColumn id="3212" xr3:uid="{FC7D5018-EC02-A944-95AA-B7BA7C310D44}" name="Column3192"/>
    <tableColumn id="3213" xr3:uid="{63E59BA3-27CC-6F4E-8C04-7D5C69A4D73A}" name="Column3193"/>
    <tableColumn id="3214" xr3:uid="{5AC5828B-B598-DB48-B138-4EE367359543}" name="Column3194"/>
    <tableColumn id="3215" xr3:uid="{3A909A94-0C9D-634C-BFF4-464B13D1D58D}" name="Column3195"/>
    <tableColumn id="3216" xr3:uid="{58C4A9CF-8AAC-BC48-BC8E-F99EF7B7E4C3}" name="Column3196"/>
    <tableColumn id="3217" xr3:uid="{401CD6B5-25F4-A94C-B5EA-7CCAE3569348}" name="Column3197"/>
    <tableColumn id="3218" xr3:uid="{18948D70-AF30-E144-8C8F-3DA58554B16E}" name="Column3198"/>
    <tableColumn id="3219" xr3:uid="{4415A80B-78CD-E14D-8365-8D5BB96B5706}" name="Column3199"/>
    <tableColumn id="3220" xr3:uid="{2B5DAB8E-B0B2-7D49-ABBB-AAF19A53EF2B}" name="Column3200"/>
    <tableColumn id="3221" xr3:uid="{0DA2F344-3687-D049-A30A-DA6B32A4AD15}" name="Column3201"/>
    <tableColumn id="3222" xr3:uid="{CE8C52D4-3AAB-C240-90FD-6F939E09B4B5}" name="Column3202"/>
    <tableColumn id="3223" xr3:uid="{4EC47AA1-18EB-3344-A935-4DB7200CD50C}" name="Column3203"/>
    <tableColumn id="3224" xr3:uid="{0BA1A902-AD82-DD4D-8E0E-C67AA447B75A}" name="Column3204"/>
    <tableColumn id="3225" xr3:uid="{0EBF68EE-AB5A-FE4D-98E3-A460A6A01F43}" name="Column3205"/>
    <tableColumn id="3226" xr3:uid="{A2FD884D-275F-6741-A776-858D8ECF93C9}" name="Column3206"/>
    <tableColumn id="3227" xr3:uid="{B455F4D9-6FF3-F84A-9FDC-4BF99849A0B0}" name="Column3207"/>
    <tableColumn id="3228" xr3:uid="{05BB90F8-D876-F94A-8172-2FF39DED5C1D}" name="Column3208"/>
    <tableColumn id="3229" xr3:uid="{263C0BCC-D170-7B4F-9C6E-7E350C3A065E}" name="Column3209"/>
    <tableColumn id="3230" xr3:uid="{5DE355E4-608B-3B40-9025-D1069D6A1DB9}" name="Column3210"/>
    <tableColumn id="3231" xr3:uid="{54AB814D-4E50-344B-9E80-B64239BA618B}" name="Column3211"/>
    <tableColumn id="3232" xr3:uid="{15246334-856D-8341-BA12-E913831E32D6}" name="Column3212"/>
    <tableColumn id="3233" xr3:uid="{83D7760B-F33D-884B-9EE8-591A011774FA}" name="Column3213"/>
    <tableColumn id="3234" xr3:uid="{521067D8-3113-A049-B1A4-C2D4D25A3047}" name="Column3214"/>
    <tableColumn id="3235" xr3:uid="{7FAF5984-C1C7-024A-BAD5-32B63538F2A7}" name="Column3215"/>
    <tableColumn id="3236" xr3:uid="{17C8DC0E-70ED-0A42-B784-A2527DD94650}" name="Column3216"/>
    <tableColumn id="3237" xr3:uid="{FEF667F7-4C6A-454D-B197-454765962406}" name="Column3217"/>
    <tableColumn id="3238" xr3:uid="{6493A7E0-81B1-1A4A-A0B3-7946B34E9945}" name="Column3218"/>
    <tableColumn id="3239" xr3:uid="{F61442D3-BF28-4342-9196-2A7772EAB15B}" name="Column3219"/>
    <tableColumn id="3240" xr3:uid="{747544DF-E995-7B43-B81C-5A87B09F0F8D}" name="Column3220"/>
    <tableColumn id="3241" xr3:uid="{C01F1AF4-8443-7A41-8E2D-65DEF3606711}" name="Column3221"/>
    <tableColumn id="3242" xr3:uid="{A86B8207-0275-6342-80AC-390B12C8ED1C}" name="Column3222"/>
    <tableColumn id="3243" xr3:uid="{CEF5B147-5581-9E47-BD01-38215F644276}" name="Column3223"/>
    <tableColumn id="3244" xr3:uid="{EBB3898A-F8C1-4148-89CA-2A968D148E8D}" name="Column3224"/>
    <tableColumn id="3245" xr3:uid="{B5F20A6A-46ED-904B-9902-813AAF836611}" name="Column3225"/>
    <tableColumn id="3246" xr3:uid="{810E9C7C-E4CE-084A-A883-8677220C597C}" name="Column3226"/>
    <tableColumn id="3247" xr3:uid="{136931C2-F3E0-A649-8A91-DB20AA5EA1EC}" name="Column3227"/>
    <tableColumn id="3248" xr3:uid="{2604354B-A946-E74C-AC68-4E9236150A15}" name="Column3228"/>
    <tableColumn id="3249" xr3:uid="{F584087A-9282-C949-A6EF-BA21517EF9D2}" name="Column3229"/>
    <tableColumn id="3250" xr3:uid="{94856F00-633C-FB48-A560-0EAEFFD02F43}" name="Column3230"/>
    <tableColumn id="3251" xr3:uid="{49D3A375-810C-E44B-B7A0-A0D4410DD758}" name="Column3231"/>
    <tableColumn id="3252" xr3:uid="{F0CD8175-7E2B-D743-8A0D-718346925C10}" name="Column3232"/>
    <tableColumn id="3253" xr3:uid="{4E64F449-6B63-3E41-B7F6-1080D5BAC750}" name="Column3233"/>
    <tableColumn id="3254" xr3:uid="{54238575-C620-8041-80C5-E0E0E6781684}" name="Column3234"/>
    <tableColumn id="3255" xr3:uid="{135920FF-1DE3-A04F-A063-A8184A8E8B7E}" name="Column3235"/>
    <tableColumn id="3256" xr3:uid="{C70FB700-9F2B-DB48-856C-FFD7CECC3B5F}" name="Column3236"/>
    <tableColumn id="3257" xr3:uid="{A3EED93B-773E-E549-819B-F61F12E5D327}" name="Column3237"/>
    <tableColumn id="3258" xr3:uid="{05FA21CA-28CB-0C41-A652-EFB6F62978B0}" name="Column3238"/>
    <tableColumn id="3259" xr3:uid="{067FA78F-1915-784E-90D8-F2DB367E10A4}" name="Column3239"/>
    <tableColumn id="3260" xr3:uid="{087CDDF9-E3D9-3A49-B79B-728D0E16C519}" name="Column3240"/>
    <tableColumn id="3261" xr3:uid="{04D0016A-E833-4D4A-BBA1-FDDE2C6D0369}" name="Column3241"/>
    <tableColumn id="3262" xr3:uid="{78790EFB-0253-0944-89A9-5DE88A9C8A9A}" name="Column3242"/>
    <tableColumn id="3263" xr3:uid="{BB1ACCD3-10F3-6145-B2A2-C4C4C0FFBEA1}" name="Column3243"/>
    <tableColumn id="3264" xr3:uid="{2CBF417A-982F-7C4E-B673-6E13D26CA04D}" name="Column3244"/>
    <tableColumn id="3265" xr3:uid="{964FF26A-74CD-D748-A9A4-25745B543C1C}" name="Column3245"/>
    <tableColumn id="3266" xr3:uid="{F12A6AB0-0E06-C941-9180-3FF7AD3A53DB}" name="Column3246"/>
    <tableColumn id="3267" xr3:uid="{64151940-1628-BE46-823B-CC7419E488F2}" name="Column3247"/>
    <tableColumn id="3268" xr3:uid="{8878AF88-B687-454E-822C-8A52D7F12372}" name="Column3248"/>
    <tableColumn id="3269" xr3:uid="{2C5928E9-E06D-4840-89CE-A971E1038932}" name="Column3249"/>
    <tableColumn id="3270" xr3:uid="{B9CFBFAC-2806-8045-94AE-9A275E7DD0E5}" name="Column3250"/>
    <tableColumn id="3271" xr3:uid="{EF5FC053-6407-9848-AB3E-D3DE2D807590}" name="Column3251"/>
    <tableColumn id="3272" xr3:uid="{D5A458B2-E0FB-A94A-A0F2-0B04D12587E8}" name="Column3252"/>
    <tableColumn id="3273" xr3:uid="{8E91F925-8896-804D-876D-E5A778CBB5E0}" name="Column3253"/>
    <tableColumn id="3274" xr3:uid="{05765616-9AA1-714C-9C67-DA6D6CF46129}" name="Column3254"/>
    <tableColumn id="3275" xr3:uid="{F8F3DB07-6FDF-884F-8B65-AEC2A1F3F6F4}" name="Column3255"/>
    <tableColumn id="3276" xr3:uid="{4A4AF7BE-5CBA-654B-B0F9-D1C5BDE0187D}" name="Column3256"/>
    <tableColumn id="3277" xr3:uid="{94802832-C927-C14B-BC64-0EF8AC94394A}" name="Column3257"/>
    <tableColumn id="3278" xr3:uid="{4100A0AA-9DA6-3F47-9975-EBA2D0CA1998}" name="Column3258"/>
    <tableColumn id="3279" xr3:uid="{14A8783F-0C72-0C44-BE22-9634403A6463}" name="Column3259"/>
    <tableColumn id="3280" xr3:uid="{48E074BB-A4E0-5F4D-91A1-A6E7EC170A56}" name="Column3260"/>
    <tableColumn id="3281" xr3:uid="{915855A5-E939-E34A-995C-E1A6C33A6893}" name="Column3261"/>
    <tableColumn id="3282" xr3:uid="{C6810322-47C9-DE49-B255-FF5E3939E5A2}" name="Column3262"/>
    <tableColumn id="3283" xr3:uid="{A8544925-D9B7-5947-BBB0-8EC2BF577A7D}" name="Column3263"/>
    <tableColumn id="3284" xr3:uid="{CB325E65-9A55-4C46-9426-5D3FF3EC9BE5}" name="Column3264"/>
    <tableColumn id="3285" xr3:uid="{8C5918F4-4E63-AC4A-8FD6-6F43C7272D36}" name="Column3265"/>
    <tableColumn id="3286" xr3:uid="{9A631EEF-6839-994A-A3D7-FF8E5EE2E747}" name="Column3266"/>
    <tableColumn id="3287" xr3:uid="{F0792A64-DFA6-C745-9992-0FD7733099B8}" name="Column3267"/>
    <tableColumn id="3288" xr3:uid="{618071CC-D6E8-6844-AF59-1AEA05B12E98}" name="Column3268"/>
    <tableColumn id="3289" xr3:uid="{CCAAF28A-F4AB-D343-90C9-BD1B94C4955A}" name="Column3269"/>
    <tableColumn id="3290" xr3:uid="{559D290A-9695-844F-B8D6-B3A228238CF1}" name="Column3270"/>
    <tableColumn id="3291" xr3:uid="{6E8F65A2-C719-E846-ACE1-6A9CF7AAE33A}" name="Column3271"/>
    <tableColumn id="3292" xr3:uid="{6E508118-FC2E-A743-B398-1D6D9D344CFA}" name="Column3272"/>
    <tableColumn id="3293" xr3:uid="{12F3A763-1105-0D48-9088-E0864D7E355D}" name="Column3273"/>
    <tableColumn id="3294" xr3:uid="{1C2B092D-769F-2E44-B793-1A396AF885F9}" name="Column3274"/>
    <tableColumn id="3295" xr3:uid="{C8815973-E673-B642-899B-0FB5DC2A9C88}" name="Column3275"/>
    <tableColumn id="3296" xr3:uid="{9923F3B0-8F33-E34B-8703-59883463C21F}" name="Column3276"/>
    <tableColumn id="3297" xr3:uid="{EC789C17-AF0B-454F-BEEC-55765CCD94C4}" name="Column3277"/>
    <tableColumn id="3298" xr3:uid="{A4CB7FF2-BAA4-314A-AFA1-3C62C92DB76F}" name="Column3278"/>
    <tableColumn id="3299" xr3:uid="{8958D7B2-CC41-F848-8F42-D1454D32023F}" name="Column3279"/>
    <tableColumn id="3300" xr3:uid="{4B668961-931D-CD42-8696-E37EEDB489CD}" name="Column3280"/>
    <tableColumn id="3301" xr3:uid="{7319B929-40AE-CA4C-A5E3-9AD111844819}" name="Column3281"/>
    <tableColumn id="3302" xr3:uid="{D0476F87-1A1D-1E43-9469-CCD23DCA41D8}" name="Column3282"/>
    <tableColumn id="3303" xr3:uid="{58894C64-7E7A-7E42-AEB5-E9447DAF7FD1}" name="Column3283"/>
    <tableColumn id="3304" xr3:uid="{BCE114D7-F9BF-3345-B871-FEFEC0F5C56A}" name="Column3284"/>
    <tableColumn id="3305" xr3:uid="{9D9D1241-4ADF-E847-B501-A0FF2FA1BD5D}" name="Column3285"/>
    <tableColumn id="3306" xr3:uid="{6D830C39-2775-6445-9C44-A833AABCCEE1}" name="Column3286"/>
    <tableColumn id="3307" xr3:uid="{BC9AF7BD-7AF5-6C43-B44C-331CCC0FB2F0}" name="Column3287"/>
    <tableColumn id="3308" xr3:uid="{7F615C35-421C-914D-95E4-5CEEEFE8DFFF}" name="Column3288"/>
    <tableColumn id="3309" xr3:uid="{9AED2BEE-E717-E74F-8894-6E4F86E54C98}" name="Column3289"/>
    <tableColumn id="3310" xr3:uid="{0C2E857E-6238-4441-9116-8CD615E3FA42}" name="Column3290"/>
    <tableColumn id="3311" xr3:uid="{69DC3A09-2E89-CA4A-8762-EC0E0D4A530E}" name="Column3291"/>
    <tableColumn id="3312" xr3:uid="{AE8922AD-DDE2-1E4D-BF8B-871EF6B3F62F}" name="Column3292"/>
    <tableColumn id="3313" xr3:uid="{A845A1B4-C27F-114E-835F-C229D7708314}" name="Column3293"/>
    <tableColumn id="3314" xr3:uid="{6E3CD430-CF1A-FF46-8B99-5904EE5B38A2}" name="Column3294"/>
    <tableColumn id="3315" xr3:uid="{17897228-A45B-894B-AF75-EB0D47DBC8A4}" name="Column3295"/>
    <tableColumn id="3316" xr3:uid="{DDA532DE-FCB6-D54F-83D8-54316CF80BB8}" name="Column3296"/>
    <tableColumn id="3317" xr3:uid="{6EBFC9C9-8BE8-734C-869C-2B1F1D527190}" name="Column3297"/>
    <tableColumn id="3318" xr3:uid="{DB8F7B97-4744-D247-A185-DDF1808F5297}" name="Column3298"/>
    <tableColumn id="3319" xr3:uid="{F55A0CDB-FC88-C244-B481-1E743A3C804E}" name="Column3299"/>
    <tableColumn id="3320" xr3:uid="{377B6836-597E-8948-94AE-6A51DFA32D7A}" name="Column3300"/>
    <tableColumn id="3321" xr3:uid="{93FC725E-9A25-084B-B260-F2D018DA3E56}" name="Column3301"/>
    <tableColumn id="3322" xr3:uid="{F6F7849A-E53E-0A4F-A2A0-A74244EBF0C9}" name="Column3302"/>
    <tableColumn id="3323" xr3:uid="{F2F22138-E745-B642-859B-782B09FEBF55}" name="Column3303"/>
    <tableColumn id="3324" xr3:uid="{ED3DC91C-B5B1-9945-AD66-38D160328351}" name="Column3304"/>
    <tableColumn id="3325" xr3:uid="{583529BD-B6BD-7B44-85F9-20770D5703E5}" name="Column3305"/>
    <tableColumn id="3326" xr3:uid="{3898FBD8-F43D-D64B-82EA-5E344A41C5E4}" name="Column3306"/>
    <tableColumn id="3327" xr3:uid="{067966D6-9C2A-874F-840A-D34C66A8EEC6}" name="Column3307"/>
    <tableColumn id="3328" xr3:uid="{E083A6F4-D2AF-B24E-8DF9-9B18DA301D4E}" name="Column3308"/>
    <tableColumn id="3329" xr3:uid="{C526038C-6E54-1249-9604-FCB0CBB45EB7}" name="Column3309"/>
    <tableColumn id="3330" xr3:uid="{1065306A-A0F8-9F40-8028-8E6E4442C9DD}" name="Column3310"/>
    <tableColumn id="3331" xr3:uid="{B533DB54-4EF6-6043-833F-E81CFEDB842E}" name="Column3311"/>
    <tableColumn id="3332" xr3:uid="{E8C25B09-DCCE-9C4F-BEF3-C4FC150E56AD}" name="Column3312"/>
    <tableColumn id="3333" xr3:uid="{AA34118E-DF19-B847-B554-65E49B2DFB48}" name="Column3313"/>
    <tableColumn id="3334" xr3:uid="{1290A9E8-7A7C-DD48-951C-6E3691CB3582}" name="Column3314"/>
    <tableColumn id="3335" xr3:uid="{26DF2644-979F-034F-975B-C0BF24F85A6E}" name="Column3315"/>
    <tableColumn id="3336" xr3:uid="{1EF846AF-3A28-5046-86CB-9DCD1DD70339}" name="Column3316"/>
    <tableColumn id="3337" xr3:uid="{FD678F11-9F12-E049-A107-4474708F36D9}" name="Column3317"/>
    <tableColumn id="3338" xr3:uid="{A5A291D3-ADE8-D94F-B183-895BEEB94C87}" name="Column3318"/>
    <tableColumn id="3339" xr3:uid="{9CD0FC16-91AF-DF4C-82A2-1B44123AC73F}" name="Column3319"/>
    <tableColumn id="3340" xr3:uid="{D88C992F-777E-2947-80BA-CEB6F043C339}" name="Column3320"/>
    <tableColumn id="3341" xr3:uid="{72A1AA50-6DE4-444D-83CD-B9E5C31DFE41}" name="Column3321"/>
    <tableColumn id="3342" xr3:uid="{EB8F789D-AFAF-A84B-BD76-93BAB8FEC534}" name="Column3322"/>
    <tableColumn id="3343" xr3:uid="{8745ABFA-B444-5E44-8C4C-C8A594D2093A}" name="Column3323"/>
    <tableColumn id="3344" xr3:uid="{FCF72C50-66E8-4A44-BFDF-F5AE263B6C36}" name="Column3324"/>
    <tableColumn id="3345" xr3:uid="{ACBB18C3-D649-5340-9C21-22C86D65CFF9}" name="Column3325"/>
    <tableColumn id="3346" xr3:uid="{60A7B69A-89F5-F649-B95E-DEE4579EA056}" name="Column3326"/>
    <tableColumn id="3347" xr3:uid="{C38017E1-0063-914B-B745-91C6AA585061}" name="Column3327"/>
    <tableColumn id="3348" xr3:uid="{EE2F99FD-AEFF-2D4D-8015-87F21C7A2485}" name="Column3328"/>
    <tableColumn id="3349" xr3:uid="{4E0EDC44-C7CC-F14B-8C21-0DB06AC418FB}" name="Column3329"/>
    <tableColumn id="3350" xr3:uid="{69833A8F-71F6-E24E-A8AC-9921AC498A5A}" name="Column3330"/>
    <tableColumn id="3351" xr3:uid="{2B7C4BE5-2ADB-7F40-9904-BBDE6C4CD56F}" name="Column3331"/>
    <tableColumn id="3352" xr3:uid="{702EED35-BCB6-2D42-A1E3-F29090B783AD}" name="Column3332"/>
    <tableColumn id="3353" xr3:uid="{8FA36ADE-76DC-C14D-936F-D9EEC1C82E81}" name="Column3333"/>
    <tableColumn id="3354" xr3:uid="{55C88818-7210-D840-8DFA-7DFA83C7FC54}" name="Column3334"/>
    <tableColumn id="3355" xr3:uid="{0CC82C03-FC1B-E648-A7F8-FCFDDA586AEB}" name="Column3335"/>
    <tableColumn id="3356" xr3:uid="{2C8FD852-656E-0B41-BA1E-0144841F882A}" name="Column3336"/>
    <tableColumn id="3357" xr3:uid="{E594DFD6-5ECB-A84C-BCB5-3AC1162CF9D4}" name="Column3337"/>
    <tableColumn id="3358" xr3:uid="{1E52770B-0166-1346-9B81-2249E33160F8}" name="Column3338"/>
    <tableColumn id="3359" xr3:uid="{1CF17291-158A-9641-A4B1-B37C02D6131D}" name="Column3339"/>
    <tableColumn id="3360" xr3:uid="{F411647C-C13D-6344-9C93-3CF8068FB414}" name="Column3340"/>
    <tableColumn id="3361" xr3:uid="{645950C9-47E1-9443-BFD4-44B0F773FB6C}" name="Column3341"/>
    <tableColumn id="3362" xr3:uid="{E4ADFCF3-EB4A-164C-81DC-3ED8E9AA2081}" name="Column3342"/>
    <tableColumn id="3363" xr3:uid="{50EDE87F-FD2C-004E-8780-23844BB777E7}" name="Column3343"/>
    <tableColumn id="3364" xr3:uid="{2F42E4F8-595E-884E-AB9E-118DBBB7FC59}" name="Column3344"/>
    <tableColumn id="3365" xr3:uid="{49367953-6921-744D-8194-B7DC8FC44BD9}" name="Column3345"/>
    <tableColumn id="3366" xr3:uid="{27D4F0B0-7963-1E42-B7C3-E317EEFF2883}" name="Column3346"/>
    <tableColumn id="3367" xr3:uid="{D66B91B8-3EA0-3E40-B091-FABAF14193F4}" name="Column3347"/>
    <tableColumn id="3368" xr3:uid="{C39A03EF-A9BC-1743-A5E5-D928A55DB80F}" name="Column3348"/>
    <tableColumn id="3369" xr3:uid="{6B859799-FE98-0140-8C1E-6E7345663E26}" name="Column3349"/>
    <tableColumn id="3370" xr3:uid="{69F53E6B-F1CC-B543-9A93-4440E1891AB2}" name="Column3350"/>
    <tableColumn id="3371" xr3:uid="{8F07B75E-528A-2841-BAF5-926E845A8426}" name="Column3351"/>
    <tableColumn id="3372" xr3:uid="{68C4F21C-8A77-2544-8648-B194783ADCA5}" name="Column3352"/>
    <tableColumn id="3373" xr3:uid="{5434FF20-1E17-044F-B8A0-3EE4DC7F453E}" name="Column3353"/>
    <tableColumn id="3374" xr3:uid="{2C7C7F8D-451F-2A40-958A-AF0EA6C38BAF}" name="Column3354"/>
    <tableColumn id="3375" xr3:uid="{EFBA150B-9ACE-B846-8171-F6FEA4251E94}" name="Column3355"/>
    <tableColumn id="3376" xr3:uid="{F03CE19E-7772-674D-A852-940573A8644C}" name="Column3356"/>
    <tableColumn id="3377" xr3:uid="{4A876E7D-FEA9-054D-9CC7-9EB4DB40289D}" name="Column3357"/>
    <tableColumn id="3378" xr3:uid="{1CB69A72-F6C8-0D4E-9213-B180182CE5A5}" name="Column3358"/>
    <tableColumn id="3379" xr3:uid="{FDD505E7-4177-F141-A13D-4E3D0903DAAF}" name="Column3359"/>
    <tableColumn id="3380" xr3:uid="{66B8A7F9-3569-2E4B-8F9B-FD4C55C8BEB0}" name="Column3360"/>
    <tableColumn id="3381" xr3:uid="{602B4E13-B9BA-8145-B6E7-4E5505EF4D53}" name="Column3361"/>
    <tableColumn id="3382" xr3:uid="{382CAE60-27AF-6A4A-B54F-B489B3C5AAEF}" name="Column3362"/>
    <tableColumn id="3383" xr3:uid="{5CB92AB1-9F19-B44C-96BD-DD8E3358F4ED}" name="Column3363"/>
    <tableColumn id="3384" xr3:uid="{096B7382-4584-3747-AD67-FE90F72DB07F}" name="Column3364"/>
    <tableColumn id="3385" xr3:uid="{5B40D382-8AF4-3044-9A16-A017204597DC}" name="Column3365"/>
    <tableColumn id="3386" xr3:uid="{8E77D487-2025-6548-A3E6-04384E954A3A}" name="Column3366"/>
    <tableColumn id="3387" xr3:uid="{E42C01E4-C702-1C41-B191-274735616708}" name="Column3367"/>
    <tableColumn id="3388" xr3:uid="{6EF84F10-ACA5-2747-BE5A-D2B4207B232C}" name="Column3368"/>
    <tableColumn id="3389" xr3:uid="{55736B25-594E-274B-9939-E5030CF216FB}" name="Column3369"/>
    <tableColumn id="3390" xr3:uid="{FBB11313-FDE2-9549-8817-9266433EDCE8}" name="Column3370"/>
    <tableColumn id="3391" xr3:uid="{882B4CBA-CD83-054C-908E-B6ED13B9BD74}" name="Column3371"/>
    <tableColumn id="3392" xr3:uid="{50F8006F-5421-6748-8372-14A07F6061CD}" name="Column3372"/>
    <tableColumn id="3393" xr3:uid="{AF4488B3-5EBF-094A-B341-B59C8042FB59}" name="Column3373"/>
    <tableColumn id="3394" xr3:uid="{7071D354-B8FE-EF41-B8E7-90653DC72C73}" name="Column3374"/>
    <tableColumn id="3395" xr3:uid="{9819F6E1-5B69-FF4E-800B-BDF78551E59F}" name="Column3375"/>
    <tableColumn id="3396" xr3:uid="{78F6727C-6534-A946-A58B-90155CFCB797}" name="Column3376"/>
    <tableColumn id="3397" xr3:uid="{CD1AEACC-E2F1-1045-8688-FC35809CC214}" name="Column3377"/>
    <tableColumn id="3398" xr3:uid="{0503E3CB-4002-D24A-B420-9912F8D14962}" name="Column3378"/>
    <tableColumn id="3399" xr3:uid="{2DE82687-EBB3-144D-BBB6-5BAB37335D8F}" name="Column3379"/>
    <tableColumn id="3400" xr3:uid="{1B105504-2D35-E54D-90EE-9B1819154666}" name="Column3380"/>
    <tableColumn id="3401" xr3:uid="{880C8120-14D4-C441-B3E4-5B7A6A4D0FAA}" name="Column3381"/>
    <tableColumn id="3402" xr3:uid="{DC0A91DE-CDD5-5840-AAE2-678A89149D1D}" name="Column3382"/>
    <tableColumn id="3403" xr3:uid="{EDDCF4BC-3E98-1145-B0EC-18E38486B3FA}" name="Column3383"/>
    <tableColumn id="3404" xr3:uid="{D5F3D439-BE2E-6D42-ACD0-7F5D955E0E44}" name="Column3384"/>
    <tableColumn id="3405" xr3:uid="{38BBC35F-6B02-9348-B5A7-7467EC90EF25}" name="Column3385"/>
    <tableColumn id="3406" xr3:uid="{67DC6B06-400F-1E4F-A9FB-B9BC32BF1AE4}" name="Column3386"/>
    <tableColumn id="3407" xr3:uid="{04D1A82E-47E9-804F-9E34-1C38C489D921}" name="Column3387"/>
    <tableColumn id="3408" xr3:uid="{DA52EDC0-71C4-1B4F-A804-4A964A5EC84C}" name="Column3388"/>
    <tableColumn id="3409" xr3:uid="{D7805701-1841-7443-AE05-641755D9C49A}" name="Column3389"/>
    <tableColumn id="3410" xr3:uid="{89A7E46A-FB6C-384A-B5C3-EDFA210EB71B}" name="Column3390"/>
    <tableColumn id="3411" xr3:uid="{17172F17-6964-FF4B-A1EB-185E73923866}" name="Column3391"/>
    <tableColumn id="3412" xr3:uid="{4D30DD0F-C027-8049-9CD8-CF69737539EF}" name="Column3392"/>
    <tableColumn id="3413" xr3:uid="{E7A57983-9294-B14A-9871-16A2824377B8}" name="Column3393"/>
    <tableColumn id="3414" xr3:uid="{E05B3F7D-688D-9D46-B886-6BCC88F8A289}" name="Column3394"/>
    <tableColumn id="3415" xr3:uid="{0810127D-42F6-AF4D-B82E-EBFFB92CD7A8}" name="Column3395"/>
    <tableColumn id="3416" xr3:uid="{5BAA21BA-BA8E-1B47-AF88-AB36E3B32F45}" name="Column3396"/>
    <tableColumn id="3417" xr3:uid="{26587912-9EFF-3740-84B2-8ABD6ACC590D}" name="Column3397"/>
    <tableColumn id="3418" xr3:uid="{DA0EE3E0-44BA-ED4C-A0D7-7E84FC5635DA}" name="Column3398"/>
    <tableColumn id="3419" xr3:uid="{3EE172AA-9126-9E4F-AAEF-E843D56F253B}" name="Column3399"/>
    <tableColumn id="3420" xr3:uid="{28D76AFE-33AC-FD4B-8F76-92E8A1DF608D}" name="Column3400"/>
    <tableColumn id="3421" xr3:uid="{C29B05FD-DDF9-5E40-B532-CE7897B57336}" name="Column3401"/>
    <tableColumn id="3422" xr3:uid="{1FC765C2-D3FB-0243-B151-113D6B0F454D}" name="Column3402"/>
    <tableColumn id="3423" xr3:uid="{B84950AE-E385-9345-A720-0EB95CE3DD06}" name="Column3403"/>
    <tableColumn id="3424" xr3:uid="{43F53E55-7C11-144D-9A90-B05A484550EC}" name="Column3404"/>
    <tableColumn id="3425" xr3:uid="{F302587C-188B-364A-8390-FF691C3A3D46}" name="Column3405"/>
    <tableColumn id="3426" xr3:uid="{EAA60A7B-688A-7C46-9C3B-FE7DA399B6E5}" name="Column3406"/>
    <tableColumn id="3427" xr3:uid="{9B617043-3DF1-EC4B-B707-5ACC0A914692}" name="Column3407"/>
    <tableColumn id="3428" xr3:uid="{10FF44CF-DADE-244E-908E-D211FD612565}" name="Column3408"/>
    <tableColumn id="3429" xr3:uid="{8C9A4074-AFA4-B941-B08C-22645A4E84FC}" name="Column3409"/>
    <tableColumn id="3430" xr3:uid="{A41FD091-9E81-EB49-A9A0-DFCD2C7E3995}" name="Column3410"/>
    <tableColumn id="3431" xr3:uid="{91D95769-3867-A94C-B291-2279F4E6178F}" name="Column3411"/>
    <tableColumn id="3432" xr3:uid="{8FD1DE11-3BA1-4647-A304-8B81A5344B29}" name="Column3412"/>
    <tableColumn id="3433" xr3:uid="{6EB0A06A-8517-9E4C-BB06-5EE6120A2545}" name="Column3413"/>
    <tableColumn id="3434" xr3:uid="{9BAE170D-E9F1-384E-98BD-2010E176498E}" name="Column3414"/>
    <tableColumn id="3435" xr3:uid="{3224C7C0-470A-054F-8738-83DBC715AC43}" name="Column3415"/>
    <tableColumn id="3436" xr3:uid="{553302A1-3614-D846-9F16-D04231906F5A}" name="Column3416"/>
    <tableColumn id="3437" xr3:uid="{B3D6B4BA-F156-9D45-B457-8C7C7E83ED53}" name="Column3417"/>
    <tableColumn id="3438" xr3:uid="{EAB2C260-3094-4645-8B32-FC1E02BC61D7}" name="Column3418"/>
    <tableColumn id="3439" xr3:uid="{41A9831D-3996-6A40-94DC-FF55CAC2F9BC}" name="Column3419"/>
    <tableColumn id="3440" xr3:uid="{C5CC221B-72C1-2E41-BEEE-345DCD238DA1}" name="Column3420"/>
    <tableColumn id="3441" xr3:uid="{F935747F-7DB3-3241-BC50-9C77CAB99BD9}" name="Column3421"/>
    <tableColumn id="3442" xr3:uid="{DC2BBC23-D671-B949-8F27-3EA6E335924E}" name="Column3422"/>
    <tableColumn id="3443" xr3:uid="{E0E7F939-F5F1-904C-8630-DEB2D3CE0C58}" name="Column3423"/>
    <tableColumn id="3444" xr3:uid="{88F3D459-4EB7-E84A-8730-28E773C47A56}" name="Column3424"/>
    <tableColumn id="3445" xr3:uid="{FE0A86B2-CEA9-674E-9B60-5863CBDA4A8F}" name="Column3425"/>
    <tableColumn id="3446" xr3:uid="{0D38A761-52B5-144C-B42A-053C97B336C6}" name="Column3426"/>
    <tableColumn id="3447" xr3:uid="{097A186C-B7AB-C847-AB69-B962FBB4EF61}" name="Column3427"/>
    <tableColumn id="3448" xr3:uid="{6408FB35-D338-CF49-8B0F-759444C6C6D1}" name="Column3428"/>
    <tableColumn id="3449" xr3:uid="{FE2B502C-0A20-6D45-8B51-4FC58A878700}" name="Column3429"/>
    <tableColumn id="3450" xr3:uid="{C05DE55D-3A2E-4D44-807D-C05D16609FCE}" name="Column3430"/>
    <tableColumn id="3451" xr3:uid="{957461C6-E419-D143-B175-4FC35123561A}" name="Column3431"/>
    <tableColumn id="3452" xr3:uid="{9D4D5EE1-8933-7B4F-A5C6-901167DE9CF5}" name="Column3432"/>
    <tableColumn id="3453" xr3:uid="{8A43161C-BDCB-B245-AF0E-5689B881B5DF}" name="Column3433"/>
    <tableColumn id="3454" xr3:uid="{4A9A10DF-9F88-6245-8B3B-DD2488D06DBB}" name="Column3434"/>
    <tableColumn id="3455" xr3:uid="{BEB86340-5502-5D4B-9047-03B8B8200052}" name="Column3435"/>
    <tableColumn id="3456" xr3:uid="{F686C907-8200-EF42-ACDD-8178EF4FBA81}" name="Column3436"/>
    <tableColumn id="3457" xr3:uid="{317B85B2-A912-B043-AB34-6F5FD0E04E15}" name="Column3437"/>
    <tableColumn id="3458" xr3:uid="{47BE5406-0F53-3C44-AE29-CC8E7DDC0565}" name="Column3438"/>
    <tableColumn id="3459" xr3:uid="{5A37B95E-1CDC-3C49-A1F3-ED79D105B300}" name="Column3439"/>
    <tableColumn id="3460" xr3:uid="{D4BF292C-0456-A748-B6FC-487B4FE5C55A}" name="Column3440"/>
    <tableColumn id="3461" xr3:uid="{82E6EBF2-0F6A-C747-A6D6-9CF00A933A07}" name="Column3441"/>
    <tableColumn id="3462" xr3:uid="{DA1E7E3A-1A31-614C-BE70-2A1A6E154E09}" name="Column3442"/>
    <tableColumn id="3463" xr3:uid="{B2E16604-A9A9-E748-B3F6-C686F8538297}" name="Column3443"/>
    <tableColumn id="3464" xr3:uid="{C1A7A9CC-CAE4-8F40-90BA-D2944DEDAA67}" name="Column3444"/>
    <tableColumn id="3465" xr3:uid="{33876E4B-CB65-6E47-83BC-B8BCD6701D3A}" name="Column3445"/>
    <tableColumn id="3466" xr3:uid="{D25A268A-C158-1846-943A-8AD2937CE2F9}" name="Column3446"/>
    <tableColumn id="3467" xr3:uid="{745BA5A2-6068-A340-B5F0-FB66B912CA52}" name="Column3447"/>
    <tableColumn id="3468" xr3:uid="{3A83B9FE-1152-904E-A5D6-ACAF321C6F84}" name="Column3448"/>
    <tableColumn id="3469" xr3:uid="{C5D0646A-F5E1-7D41-9391-F3D50C3321C5}" name="Column3449"/>
    <tableColumn id="3470" xr3:uid="{B921BE75-DC9D-E642-9DB9-AC0CD51EBBC2}" name="Column3450"/>
    <tableColumn id="3471" xr3:uid="{E3ADF0A3-147B-034C-A183-AD452BFA0401}" name="Column3451"/>
    <tableColumn id="3472" xr3:uid="{B2A95344-088B-F446-B32B-EA74B5FD8E95}" name="Column3452"/>
    <tableColumn id="3473" xr3:uid="{AD031B61-1FE6-5B4A-9852-6DC3387499EB}" name="Column3453"/>
    <tableColumn id="3474" xr3:uid="{D13269ED-7596-1743-8078-77AA0F11FB00}" name="Column3454"/>
    <tableColumn id="3475" xr3:uid="{853C5822-3657-B14A-8294-1E80D3A83BC9}" name="Column3455"/>
    <tableColumn id="3476" xr3:uid="{3D6ADC06-B9F4-5142-9780-48E860097F61}" name="Column3456"/>
    <tableColumn id="3477" xr3:uid="{24DCF5BB-5D0D-C84D-84BA-727C22DDA1B1}" name="Column3457"/>
    <tableColumn id="3478" xr3:uid="{2A40A056-FD98-6B4F-AF62-F202C0366030}" name="Column3458"/>
    <tableColumn id="3479" xr3:uid="{43F5FDF2-0B03-0649-97EB-B462D961F9ED}" name="Column3459"/>
    <tableColumn id="3480" xr3:uid="{9C5B73A3-0389-9149-A477-74733E5884CB}" name="Column3460"/>
    <tableColumn id="3481" xr3:uid="{A8810D38-B477-484C-9550-21079140EF65}" name="Column3461"/>
    <tableColumn id="3482" xr3:uid="{C029B7DB-9EBC-8B47-8A90-B7BE5766CD1B}" name="Column3462"/>
    <tableColumn id="3483" xr3:uid="{5714A125-C950-8245-9675-DA6120FF2932}" name="Column3463"/>
    <tableColumn id="3484" xr3:uid="{01A7D084-EFD6-0B4C-AB0A-E6D88B70521A}" name="Column3464"/>
    <tableColumn id="3485" xr3:uid="{0649E4ED-8288-8C43-8B53-D27F3C59B764}" name="Column3465"/>
    <tableColumn id="3486" xr3:uid="{B040463D-334E-834B-A603-F1C62B6B2C99}" name="Column3466"/>
    <tableColumn id="3487" xr3:uid="{123B6F72-2BA1-0249-85B2-E9A0B8B567CE}" name="Column3467"/>
    <tableColumn id="3488" xr3:uid="{4B444237-C57C-B547-9CDB-1F9E124D3D6C}" name="Column3468"/>
    <tableColumn id="3489" xr3:uid="{E1406791-A9AB-974B-8192-A1DF844820BF}" name="Column3469"/>
    <tableColumn id="3490" xr3:uid="{8A233917-42E8-8448-92E1-F32234B52C31}" name="Column3470"/>
    <tableColumn id="3491" xr3:uid="{9BD6D036-E6C2-7247-AE51-62AF899D2954}" name="Column3471"/>
    <tableColumn id="3492" xr3:uid="{E8086F2D-FFC5-0741-AA76-F6B79D153055}" name="Column3472"/>
    <tableColumn id="3493" xr3:uid="{4F7DC721-E006-8B40-96C0-7A2FE8C81679}" name="Column3473"/>
    <tableColumn id="3494" xr3:uid="{A0F6E53C-0F79-C34A-9D4D-2E3144E9BA07}" name="Column3474"/>
    <tableColumn id="3495" xr3:uid="{634664BA-F680-6D4A-AD39-A9386122F67B}" name="Column3475"/>
    <tableColumn id="3496" xr3:uid="{33E9B6FC-5C3A-FE46-AD02-767C4847B43A}" name="Column3476"/>
    <tableColumn id="3497" xr3:uid="{5F4D2B3C-9DEE-A04F-B99F-6A19975B8509}" name="Column3477"/>
    <tableColumn id="3498" xr3:uid="{70748555-8F82-624F-BF1A-335497C35302}" name="Column3478"/>
    <tableColumn id="3499" xr3:uid="{44051D73-F51D-F84D-B053-3383785C6F92}" name="Column3479"/>
    <tableColumn id="3500" xr3:uid="{3C7E38E9-F7A5-9D43-B5BA-72BCB4F056F4}" name="Column3480"/>
    <tableColumn id="3501" xr3:uid="{E8761368-0A16-4E4D-B883-C3F94657F1C4}" name="Column3481"/>
    <tableColumn id="3502" xr3:uid="{ADE28ED6-308D-FF41-88E4-3997B2ED81E0}" name="Column3482"/>
    <tableColumn id="3503" xr3:uid="{B53DA929-F9E2-824E-88E5-AB3FEEE36EBA}" name="Column3483"/>
    <tableColumn id="3504" xr3:uid="{6A17F9D2-2BB4-5D4F-9100-CDD225636B60}" name="Column3484"/>
    <tableColumn id="3505" xr3:uid="{FA2B2223-6026-CD4E-8824-4D10245A1FBD}" name="Column3485"/>
    <tableColumn id="3506" xr3:uid="{69D9E9E7-99E9-4B49-87D7-469D64D11769}" name="Column3486"/>
    <tableColumn id="3507" xr3:uid="{C71F3733-B952-F546-BBED-EFE30F7FF139}" name="Column3487"/>
    <tableColumn id="3508" xr3:uid="{926E89B2-1318-D144-B061-B5A07B223C56}" name="Column3488"/>
    <tableColumn id="3509" xr3:uid="{7174BD3B-35AC-0D40-AE2A-83E6F3394A17}" name="Column3489"/>
    <tableColumn id="3510" xr3:uid="{9DCC0F00-D3D7-0C49-83F3-07C66049BD20}" name="Column3490"/>
    <tableColumn id="3511" xr3:uid="{830F916B-6B81-4F45-87EB-D8B97EC929AC}" name="Column3491"/>
    <tableColumn id="3512" xr3:uid="{5FE703D9-1696-0F4F-A807-B74FE699371F}" name="Column3492"/>
    <tableColumn id="3513" xr3:uid="{57EC54F6-41FE-2E46-995F-104FB702DB10}" name="Column3493"/>
    <tableColumn id="3514" xr3:uid="{FD1D72EF-7FD9-0443-81FB-E1F8E4503901}" name="Column3494"/>
    <tableColumn id="3515" xr3:uid="{5AB60E53-4206-AB49-84BA-360650CB4F60}" name="Column3495"/>
    <tableColumn id="3516" xr3:uid="{69B050A1-5EC5-8547-8E74-AB8A151E9809}" name="Column3496"/>
    <tableColumn id="3517" xr3:uid="{7A9AC3FB-D4CB-7345-AB72-5DDC4D20B250}" name="Column3497"/>
    <tableColumn id="3518" xr3:uid="{3DF33D62-4FB9-5740-A68E-96FBDEED353C}" name="Column3498"/>
    <tableColumn id="3519" xr3:uid="{0D1B29CE-2D4A-9242-8F7A-3575CF5C7301}" name="Column3499"/>
    <tableColumn id="3520" xr3:uid="{0E3CBFB6-6489-1646-B983-938EB97A141C}" name="Column3500"/>
    <tableColumn id="3521" xr3:uid="{2173D39E-5151-4446-B567-C652C140DCDE}" name="Column3501"/>
    <tableColumn id="3522" xr3:uid="{F6A2E374-5727-4E49-80A5-21B1906FDD3D}" name="Column3502"/>
    <tableColumn id="3523" xr3:uid="{F00AE896-CBD5-A644-ACF2-DA02B352E281}" name="Column3503"/>
    <tableColumn id="3524" xr3:uid="{BD138782-6B4A-CE4E-9C73-D71334CB9711}" name="Column3504"/>
    <tableColumn id="3525" xr3:uid="{FCB4FF15-2D87-6248-8991-6F7C9912979D}" name="Column3505"/>
    <tableColumn id="3526" xr3:uid="{D17DA6F7-40DB-6B40-8F45-9CF9B69AA349}" name="Column3506"/>
    <tableColumn id="3527" xr3:uid="{95EA5174-4FB5-7D4D-B6C2-4C00282FEE52}" name="Column3507"/>
    <tableColumn id="3528" xr3:uid="{AEEAE528-E85D-EF4A-BA55-8C6B5B22E2F4}" name="Column3508"/>
    <tableColumn id="3529" xr3:uid="{9707D9C6-7991-2B46-AFD2-F423142CF2DA}" name="Column3509"/>
    <tableColumn id="3530" xr3:uid="{D5FE62CD-51E2-584A-8536-DFF8E88F6584}" name="Column3510"/>
    <tableColumn id="3531" xr3:uid="{7975F2A6-8BCD-9244-BAC0-70718102CCAE}" name="Column3511"/>
    <tableColumn id="3532" xr3:uid="{348C3EDE-3C7B-0B4B-B777-107696169272}" name="Column3512"/>
    <tableColumn id="3533" xr3:uid="{6BE77693-F145-A743-B554-24A7803DDBA7}" name="Column3513"/>
    <tableColumn id="3534" xr3:uid="{DD5D4D99-ABE0-C04B-9E63-C7AA8CFD2E99}" name="Column3514"/>
    <tableColumn id="3535" xr3:uid="{83C97A6B-907C-7F44-9B0C-DC48793145BD}" name="Column3515"/>
    <tableColumn id="3536" xr3:uid="{DE06E129-3349-0C40-A77F-E9564E5B00A5}" name="Column3516"/>
    <tableColumn id="3537" xr3:uid="{4B41961D-2C58-944D-8DA1-70D1EDDC0103}" name="Column3517"/>
    <tableColumn id="3538" xr3:uid="{505170DA-207B-1D49-8294-9FF6240317FA}" name="Column3518"/>
    <tableColumn id="3539" xr3:uid="{49F8A434-A8A7-1F43-846F-354A4782A219}" name="Column3519"/>
    <tableColumn id="3540" xr3:uid="{1C19977F-CC5E-7846-842C-8C1EFD9D016A}" name="Column3520"/>
    <tableColumn id="3541" xr3:uid="{96732662-9D57-3447-9142-12F7D32EE6EB}" name="Column3521"/>
    <tableColumn id="3542" xr3:uid="{A5285167-60EA-AF43-BA93-F472C9689928}" name="Column3522"/>
    <tableColumn id="3543" xr3:uid="{30DBD265-6D32-6648-9D6A-161C1213351F}" name="Column3523"/>
    <tableColumn id="3544" xr3:uid="{9E6EFEEC-2099-954A-AB5E-F6FA5B48617B}" name="Column3524"/>
    <tableColumn id="3545" xr3:uid="{98ED7AC7-1DC5-6E42-9940-B477676A472B}" name="Column3525"/>
    <tableColumn id="3546" xr3:uid="{A8DC6DDB-E524-BE49-B864-A5B572684959}" name="Column3526"/>
    <tableColumn id="3547" xr3:uid="{CE02745A-9B17-8E4A-A71C-EC33BE2420C3}" name="Column3527"/>
    <tableColumn id="3548" xr3:uid="{2CFB0F48-ECC3-D043-B2C6-373F40648DE8}" name="Column3528"/>
    <tableColumn id="3549" xr3:uid="{AFDA5641-DCD7-8B43-B83E-09E8C1775526}" name="Column3529"/>
    <tableColumn id="3550" xr3:uid="{1A4F7616-89D6-FB4C-BEDC-7226A6DAD38E}" name="Column3530"/>
    <tableColumn id="3551" xr3:uid="{84BFBD33-F26F-9C4A-980D-BDB6192319FA}" name="Column3531"/>
    <tableColumn id="3552" xr3:uid="{E7C32A50-0CCC-9441-950B-0A243B82C45A}" name="Column3532"/>
    <tableColumn id="3553" xr3:uid="{FCCE085D-C4A9-AC40-B1CB-B2BFEF79BC94}" name="Column3533"/>
    <tableColumn id="3554" xr3:uid="{09F6785A-C24C-C64F-9B28-68847A602208}" name="Column3534"/>
    <tableColumn id="3555" xr3:uid="{4AB6B1D4-E8CA-B24B-8F93-9655D2920CE5}" name="Column3535"/>
    <tableColumn id="3556" xr3:uid="{F080ADC6-53E2-8343-8B98-ACDB410CD9CC}" name="Column3536"/>
    <tableColumn id="3557" xr3:uid="{8695F323-BECB-924B-BDFB-9808335997F4}" name="Column3537"/>
    <tableColumn id="3558" xr3:uid="{8FE7C90E-3270-0B4A-91CC-CC3983DBB3AD}" name="Column3538"/>
    <tableColumn id="3559" xr3:uid="{6C85AC9A-D67B-244A-A527-8FCC26944B21}" name="Column3539"/>
    <tableColumn id="3560" xr3:uid="{1179A183-5C09-824C-BE17-363FB662CCB7}" name="Column3540"/>
    <tableColumn id="3561" xr3:uid="{B7877DA5-37AF-604A-8B2F-C51E1DE31BF1}" name="Column3541"/>
    <tableColumn id="3562" xr3:uid="{BD13B942-2CAD-354A-A3DF-11B44A611AE5}" name="Column3542"/>
    <tableColumn id="3563" xr3:uid="{DE373087-C48A-EB48-9A37-777DF8202716}" name="Column3543"/>
    <tableColumn id="3564" xr3:uid="{4E7F86B2-326D-DA4A-8089-337926E27523}" name="Column3544"/>
    <tableColumn id="3565" xr3:uid="{0010E46D-D11A-7140-ACEA-9CE84A4D74A3}" name="Column3545"/>
    <tableColumn id="3566" xr3:uid="{4B776C76-B724-DE49-8BEA-4547FD6A7A13}" name="Column3546"/>
    <tableColumn id="3567" xr3:uid="{BBEEB0A1-FDF4-D245-85A2-96580885D0B1}" name="Column3547"/>
    <tableColumn id="3568" xr3:uid="{63EF9E4F-D301-B64C-B6F3-8AA1AB9EE659}" name="Column3548"/>
    <tableColumn id="3569" xr3:uid="{92B4CF58-F282-574F-97C1-A8EE044A7A77}" name="Column3549"/>
    <tableColumn id="3570" xr3:uid="{B2B23299-39A0-2541-BBAE-5A615095094A}" name="Column3550"/>
    <tableColumn id="3571" xr3:uid="{BE0AB9FF-054F-2040-BB4E-08AB3C5890B5}" name="Column3551"/>
    <tableColumn id="3572" xr3:uid="{DF2FBDAB-D393-AC48-8B81-366C8F19E77E}" name="Column3552"/>
    <tableColumn id="3573" xr3:uid="{7E9F95DD-C5A4-A742-93D9-1E6E54BE32FC}" name="Column3553"/>
    <tableColumn id="3574" xr3:uid="{BFF7B99C-0E46-7E4F-B983-DFEF57AD99F7}" name="Column3554"/>
    <tableColumn id="3575" xr3:uid="{0E2C4FE5-8166-A749-B02B-3F3800513DC6}" name="Column3555"/>
    <tableColumn id="3576" xr3:uid="{8988BDAD-95BF-334C-89E3-540DEA54BBD7}" name="Column3556"/>
    <tableColumn id="3577" xr3:uid="{8B0713F0-6074-FA4B-A26A-2ECD91CC0DC0}" name="Column3557"/>
    <tableColumn id="3578" xr3:uid="{3125FE9B-B71F-1741-9654-6104A0272613}" name="Column3558"/>
    <tableColumn id="3579" xr3:uid="{E0A3A467-4CFF-0A41-9EB7-7075E4D9ACA5}" name="Column3559"/>
    <tableColumn id="3580" xr3:uid="{3A2B9304-5E87-0A47-8264-D43125AE3E2C}" name="Column3560"/>
    <tableColumn id="3581" xr3:uid="{6B517C10-2129-5740-8E84-4607B94ED88B}" name="Column3561"/>
    <tableColumn id="3582" xr3:uid="{66C516A4-49F0-8049-A22A-DC8795393BC2}" name="Column3562"/>
    <tableColumn id="3583" xr3:uid="{B7EE58A3-6597-CC46-82AC-E85CF6583436}" name="Column3563"/>
    <tableColumn id="3584" xr3:uid="{E8F2FD91-D177-FA4F-91DA-DE215DA96334}" name="Column3564"/>
    <tableColumn id="3585" xr3:uid="{DA4D5B7E-5A20-9B40-93C3-65B87AE707D5}" name="Column3565"/>
    <tableColumn id="3586" xr3:uid="{7690EF7E-8141-9C48-8CF6-79858628BD91}" name="Column3566"/>
    <tableColumn id="3587" xr3:uid="{D72F0227-9FF5-014B-A182-394211EAC50D}" name="Column3567"/>
    <tableColumn id="3588" xr3:uid="{E8649C68-8985-B140-A76C-72002351FDD3}" name="Column3568"/>
    <tableColumn id="3589" xr3:uid="{121AFC77-6318-154D-B268-58FD424698BB}" name="Column3569"/>
    <tableColumn id="3590" xr3:uid="{5C1BF5DA-057A-8049-8130-6BFD4B8182ED}" name="Column3570"/>
    <tableColumn id="3591" xr3:uid="{D2E2131A-7DC7-6242-B804-A116689B8020}" name="Column3571"/>
    <tableColumn id="3592" xr3:uid="{DD19A81C-F0A6-5741-9BBE-5610AF948F9A}" name="Column3572"/>
    <tableColumn id="3593" xr3:uid="{297B9CA5-279F-EC4C-B3B7-11893FB1365E}" name="Column3573"/>
    <tableColumn id="3594" xr3:uid="{896B3E49-1748-3B40-9C54-CA8B0CD2E06B}" name="Column3574"/>
    <tableColumn id="3595" xr3:uid="{B9B861B2-E5AE-004F-8F72-9FA63D5E3FC4}" name="Column3575"/>
    <tableColumn id="3596" xr3:uid="{945E8640-8F7B-E144-8CD8-A4A76332644D}" name="Column3576"/>
    <tableColumn id="3597" xr3:uid="{A291CAB8-E0C8-4640-841E-249766B9FE2F}" name="Column3577"/>
    <tableColumn id="3598" xr3:uid="{F8E69E47-50C2-1642-89A3-2A55FB2DBC30}" name="Column3578"/>
    <tableColumn id="3599" xr3:uid="{C60FE830-CC6A-F94B-AB31-DE821929FEE5}" name="Column3579"/>
    <tableColumn id="3600" xr3:uid="{009A7FA2-A0DD-F54A-B388-4087875EFED8}" name="Column3580"/>
    <tableColumn id="3601" xr3:uid="{22DB5D69-CD0C-A944-813A-49D1B00DDA02}" name="Column3581"/>
    <tableColumn id="3602" xr3:uid="{29EF1425-94F1-D948-8C63-1F58051059B3}" name="Column3582"/>
    <tableColumn id="3603" xr3:uid="{9AB0E822-719E-634E-B6BC-5D87DFD4E6C7}" name="Column3583"/>
    <tableColumn id="3604" xr3:uid="{E9F7C720-43BC-FB49-AF0A-E13F9CD526B3}" name="Column3584"/>
    <tableColumn id="3605" xr3:uid="{8BCF553D-1D81-C645-9689-43F2E325853A}" name="Column3585"/>
    <tableColumn id="3606" xr3:uid="{9459CC13-A6EF-9946-AA7F-75B64201391C}" name="Column3586"/>
    <tableColumn id="3607" xr3:uid="{51FF5DF5-CA37-854A-BF77-507370FC621A}" name="Column3587"/>
    <tableColumn id="3608" xr3:uid="{A807F9A5-55C9-3A4C-AB06-CD9A18ABD505}" name="Column3588"/>
    <tableColumn id="3609" xr3:uid="{02EEA287-4BEF-AD4C-AE88-AA2BEBF92DC0}" name="Column3589"/>
    <tableColumn id="3610" xr3:uid="{9551BBDE-3C06-E048-9782-D7782606CAFB}" name="Column3590"/>
    <tableColumn id="3611" xr3:uid="{863C5CB2-89A0-D946-8933-9BECB3CD4E84}" name="Column3591"/>
    <tableColumn id="3612" xr3:uid="{7678FCCC-01F7-BB4A-B46E-519EFC39D19F}" name="Column3592"/>
    <tableColumn id="3613" xr3:uid="{B3263A07-0884-F341-A8D7-261EF83FBABD}" name="Column3593"/>
    <tableColumn id="3614" xr3:uid="{527D524A-2FCA-9743-AD0A-883AC76038BB}" name="Column3594"/>
    <tableColumn id="3615" xr3:uid="{E802C897-0B9F-2D4E-8D46-A5F40705CF2E}" name="Column3595"/>
    <tableColumn id="3616" xr3:uid="{A4FAC189-8057-204B-B1AD-66A85AACD1D5}" name="Column3596"/>
    <tableColumn id="3617" xr3:uid="{4F1DEF5F-FB96-9D4C-A2C8-96DECE9AD9B7}" name="Column3597"/>
    <tableColumn id="3618" xr3:uid="{432EA450-ADF2-3346-9230-3B7260A16774}" name="Column3598"/>
    <tableColumn id="3619" xr3:uid="{C96E4E4D-E724-F547-8375-77618B6AB395}" name="Column3599"/>
    <tableColumn id="3620" xr3:uid="{3C4F8B1F-6961-BD47-893E-D74ACEE6CD32}" name="Column3600"/>
    <tableColumn id="3621" xr3:uid="{BFC79CDC-D7F1-DB4F-AA88-264BDDF12D4D}" name="Column3601"/>
    <tableColumn id="3622" xr3:uid="{23C2855E-058A-EB42-A4B1-B34A27C7E316}" name="Column3602"/>
    <tableColumn id="3623" xr3:uid="{11ED2E7F-D75A-7A46-ACCF-C7A21F85BCCB}" name="Column3603"/>
    <tableColumn id="3624" xr3:uid="{BE0FFD1E-3F08-0A43-A116-CC04C76799ED}" name="Column3604"/>
    <tableColumn id="3625" xr3:uid="{541A67E5-4C07-1743-8B2F-FBCF751B88CF}" name="Column3605"/>
    <tableColumn id="3626" xr3:uid="{54D06DAC-7ED8-8445-83FE-5CFF6A261F33}" name="Column3606"/>
    <tableColumn id="3627" xr3:uid="{D6E75CDB-588D-C04D-827A-F90A51F3A4FE}" name="Column3607"/>
    <tableColumn id="3628" xr3:uid="{38A74272-9C2A-DD4C-89E8-2274E83816FD}" name="Column3608"/>
    <tableColumn id="3629" xr3:uid="{E95AA63C-2B95-B242-93A3-3E2B01DBF783}" name="Column3609"/>
    <tableColumn id="3630" xr3:uid="{8802E632-C947-5D4F-9BB7-C029FF012CFC}" name="Column3610"/>
    <tableColumn id="3631" xr3:uid="{776FE696-2C4F-A94D-87B3-ED830E6FDCCC}" name="Column3611"/>
    <tableColumn id="3632" xr3:uid="{FDAF1BC6-96A7-E74A-A731-643B33384806}" name="Column3612"/>
    <tableColumn id="3633" xr3:uid="{A70F5701-306A-1047-84D2-7FF0439FEB63}" name="Column3613"/>
    <tableColumn id="3634" xr3:uid="{B4EC56AD-717B-694E-B0B1-36F982B411CD}" name="Column3614"/>
    <tableColumn id="3635" xr3:uid="{8AEFC5B5-546A-3D46-B06C-ACB530588B20}" name="Column3615"/>
    <tableColumn id="3636" xr3:uid="{C223214F-6893-0B4A-88F3-C18C4BA72D19}" name="Column3616"/>
    <tableColumn id="3637" xr3:uid="{8A32396D-10BC-CC4E-9233-98E96B3ED9C8}" name="Column3617"/>
    <tableColumn id="3638" xr3:uid="{88DF6C86-38AB-A140-82FE-55C9E637DB55}" name="Column3618"/>
    <tableColumn id="3639" xr3:uid="{44910AA6-0057-1940-9A2D-F2FF5029C71C}" name="Column3619"/>
    <tableColumn id="3640" xr3:uid="{200E7607-5198-C147-A510-C4EE9BFDBB37}" name="Column3620"/>
    <tableColumn id="3641" xr3:uid="{74F60C77-3DC3-E747-9A65-6AE87DC24417}" name="Column3621"/>
    <tableColumn id="3642" xr3:uid="{2B70CC30-B1F2-7F46-93DE-9B398BC75646}" name="Column3622"/>
    <tableColumn id="3643" xr3:uid="{6253B597-7C8B-EC43-A719-FB5746133E3A}" name="Column3623"/>
    <tableColumn id="3644" xr3:uid="{84B712BA-EB5E-C746-8DDF-6FC04CC0891F}" name="Column3624"/>
    <tableColumn id="3645" xr3:uid="{80253AD2-22BF-234F-BB1D-F9161D20848E}" name="Column3625"/>
    <tableColumn id="3646" xr3:uid="{CE68B5A6-4C9A-9B4B-A8A5-136C79033F16}" name="Column3626"/>
    <tableColumn id="3647" xr3:uid="{8895072C-A5CA-424C-9F20-9C0652F4D37B}" name="Column3627"/>
    <tableColumn id="3648" xr3:uid="{248071E4-1798-BE4C-9FB9-CE7666C6F784}" name="Column3628"/>
    <tableColumn id="3649" xr3:uid="{0DA5C5F2-3FA4-CB44-9C53-5FBF3965B232}" name="Column3629"/>
    <tableColumn id="3650" xr3:uid="{41892006-ECDC-5942-9803-D3C58BF82457}" name="Column3630"/>
    <tableColumn id="3651" xr3:uid="{3A3B36D0-60E9-2E41-A58C-938A8C3D02D0}" name="Column3631"/>
    <tableColumn id="3652" xr3:uid="{41023587-577D-C140-BF86-6418579EF472}" name="Column3632"/>
    <tableColumn id="3653" xr3:uid="{7C26723A-6225-704B-9964-E56AE1B96391}" name="Column3633"/>
    <tableColumn id="3654" xr3:uid="{A43C3624-D4EB-CD44-B21B-19EA7EB1966A}" name="Column3634"/>
    <tableColumn id="3655" xr3:uid="{A227C3A8-D105-AC42-B4F7-C2D28FFD8CAF}" name="Column3635"/>
    <tableColumn id="3656" xr3:uid="{55EDE7CA-3B1E-8546-ABA3-E3D7A4AD5667}" name="Column3636"/>
    <tableColumn id="3657" xr3:uid="{F0A0E36C-EF62-724B-BEDC-AA922FC8E887}" name="Column3637"/>
    <tableColumn id="3658" xr3:uid="{91E2A2ED-5924-1143-84BB-F6A5210A779A}" name="Column3638"/>
    <tableColumn id="3659" xr3:uid="{1AF358BF-DC7F-814C-82B7-A5D53F948658}" name="Column3639"/>
    <tableColumn id="3660" xr3:uid="{B3D530D3-8E7B-164F-BCBC-2A82E54B8DA9}" name="Column3640"/>
    <tableColumn id="3661" xr3:uid="{09FEBCA8-6239-5F4D-9C0F-43BD4EB7777E}" name="Column3641"/>
    <tableColumn id="3662" xr3:uid="{49353FCB-8C5F-284F-A513-8519200296D8}" name="Column3642"/>
    <tableColumn id="3663" xr3:uid="{7374A2A6-83E6-C94D-9006-146DC19F5A19}" name="Column3643"/>
    <tableColumn id="3664" xr3:uid="{A41AD795-7F37-594C-A024-4759AFEF74DC}" name="Column3644"/>
    <tableColumn id="3665" xr3:uid="{06440CAD-1FA6-BD48-BE0A-0738CE23F98B}" name="Column3645"/>
    <tableColumn id="3666" xr3:uid="{0A4373F2-9496-A641-8822-17389ECEFF67}" name="Column3646"/>
    <tableColumn id="3667" xr3:uid="{5B4F94C7-0EC1-8748-A480-D7076E824AFD}" name="Column3647"/>
    <tableColumn id="3668" xr3:uid="{ED1563D7-E457-0C45-ACDC-02482C418845}" name="Column3648"/>
    <tableColumn id="3669" xr3:uid="{CC2DFC3F-B060-2045-9CF8-C3669FFA9F4E}" name="Column3649"/>
    <tableColumn id="3670" xr3:uid="{E8284879-8301-2246-96CB-2E4EC49FA1B4}" name="Column3650"/>
    <tableColumn id="3671" xr3:uid="{28D541C3-A261-0F4A-9267-C11634C178FD}" name="Column3651"/>
    <tableColumn id="3672" xr3:uid="{A77E00E4-7816-824A-87B3-84E8AABC1D4E}" name="Column3652"/>
    <tableColumn id="3673" xr3:uid="{B0C1047F-DD62-774A-A71A-635125588B4C}" name="Column3653"/>
    <tableColumn id="3674" xr3:uid="{D56939C9-9B4B-CC4C-B99B-44EEB68195ED}" name="Column3654"/>
    <tableColumn id="3675" xr3:uid="{A8CC3A34-3781-6E41-BDC3-734154ED9397}" name="Column3655"/>
    <tableColumn id="3676" xr3:uid="{EED3BB1B-CBF2-8F45-96A5-27BC0FFB33E5}" name="Column3656"/>
    <tableColumn id="3677" xr3:uid="{56A7FD5B-6E88-4348-9F5A-E9A86C2EE4A5}" name="Column3657"/>
    <tableColumn id="3678" xr3:uid="{5902A1E2-5398-0F40-B3D9-496DD55A5B7E}" name="Column3658"/>
    <tableColumn id="3679" xr3:uid="{F4AB9FA8-441C-2143-A9E2-BCB1FA22E73D}" name="Column3659"/>
    <tableColumn id="3680" xr3:uid="{DD7C2EC6-A33A-EF42-9A40-776EC8529245}" name="Column3660"/>
    <tableColumn id="3681" xr3:uid="{4BE69640-CC64-7041-B97D-BAF9F95C50D5}" name="Column3661"/>
    <tableColumn id="3682" xr3:uid="{75E67F8F-0111-234E-9F4E-E2C7B5F9090E}" name="Column3662"/>
    <tableColumn id="3683" xr3:uid="{92B38524-710E-EE43-AA46-AA431DAD6E07}" name="Column3663"/>
    <tableColumn id="3684" xr3:uid="{2D0B6408-925E-3F4B-B57F-5A29DEE325D1}" name="Column3664"/>
    <tableColumn id="3685" xr3:uid="{A694AF65-D483-B049-88EC-C116A1A08296}" name="Column3665"/>
    <tableColumn id="3686" xr3:uid="{BE8EECAE-C442-8143-9D83-25F12FCD1679}" name="Column3666"/>
    <tableColumn id="3687" xr3:uid="{4CA73EB2-18C3-904A-B2EE-EA1C8776C23F}" name="Column3667"/>
    <tableColumn id="3688" xr3:uid="{ABFD8A5F-99E7-1D45-B618-3E527EC7A5C0}" name="Column3668"/>
    <tableColumn id="3689" xr3:uid="{88290ED2-5D2B-7147-9B22-78040FB1FA37}" name="Column3669"/>
    <tableColumn id="3690" xr3:uid="{3F4D9BC6-C06B-3C49-A611-C1177BAE8168}" name="Column3670"/>
    <tableColumn id="3691" xr3:uid="{E1E56E46-383A-8F4C-B256-7D1E801E3BCF}" name="Column3671"/>
    <tableColumn id="3692" xr3:uid="{A9681C6E-E959-C54E-ACCE-8EF03C4E99FB}" name="Column3672"/>
    <tableColumn id="3693" xr3:uid="{AAE55EA8-BFD0-084B-8E83-3A83F1625BBF}" name="Column3673"/>
    <tableColumn id="3694" xr3:uid="{2A8B5C67-5DF6-8647-8CC6-2746240994AE}" name="Column3674"/>
    <tableColumn id="3695" xr3:uid="{41EC56AF-FB19-A64E-8649-A5661F857457}" name="Column3675"/>
    <tableColumn id="3696" xr3:uid="{0D177B98-6E75-2F45-832B-25F920A64ADF}" name="Column3676"/>
    <tableColumn id="3697" xr3:uid="{C7D1A75B-1A7F-4141-A166-32F9D5EBE6B5}" name="Column3677"/>
    <tableColumn id="3698" xr3:uid="{65991E51-F9B0-5443-92BD-468C86A0E8B3}" name="Column3678"/>
    <tableColumn id="3699" xr3:uid="{00E27491-1EB2-B244-9925-0AE68B01DB61}" name="Column3679"/>
    <tableColumn id="3700" xr3:uid="{67198411-B86E-C84E-838A-8DD5212747C5}" name="Column3680"/>
    <tableColumn id="3701" xr3:uid="{6636CA63-A1AE-474A-ADC0-4EEBFD22846E}" name="Column3681"/>
    <tableColumn id="3702" xr3:uid="{68063D33-EFD0-E94A-AE90-8B5398F6D2FA}" name="Column3682"/>
    <tableColumn id="3703" xr3:uid="{62A72882-FC7E-DF43-AE44-338C8F3414DD}" name="Column3683"/>
    <tableColumn id="3704" xr3:uid="{A68BA8F6-9050-B340-95AF-50C18C97861A}" name="Column3684"/>
    <tableColumn id="3705" xr3:uid="{C8EF03EF-4A48-0148-878A-DB4CF3683651}" name="Column3685"/>
    <tableColumn id="3706" xr3:uid="{29F850DE-5DE6-114C-A4B0-8D6941749F52}" name="Column3686"/>
    <tableColumn id="3707" xr3:uid="{4C673039-9018-044F-BF59-A231A3A66F95}" name="Column3687"/>
    <tableColumn id="3708" xr3:uid="{7C7EF6D7-3383-EB4E-96C1-CF12D5469C2E}" name="Column3688"/>
    <tableColumn id="3709" xr3:uid="{D271E2AE-BE1D-8C46-9C93-57D3C69BF4F7}" name="Column3689"/>
    <tableColumn id="3710" xr3:uid="{101FBE9E-8771-B04F-BC3A-68089C5A1C69}" name="Column3690"/>
    <tableColumn id="3711" xr3:uid="{08A03AD0-93E4-934D-B4C8-1490147D43F3}" name="Column3691"/>
    <tableColumn id="3712" xr3:uid="{1D06C9A8-44C2-6845-B181-C8D44C9E900F}" name="Column3692"/>
    <tableColumn id="3713" xr3:uid="{5A056492-F18C-CE41-9682-C28187CF3A5B}" name="Column3693"/>
    <tableColumn id="3714" xr3:uid="{92627B2C-2CB1-9E4D-9530-4D12982AD362}" name="Column3694"/>
    <tableColumn id="3715" xr3:uid="{3FCB7295-DF38-824B-894C-B6BE981BEC52}" name="Column3695"/>
    <tableColumn id="3716" xr3:uid="{7A16E1F2-1289-9D49-843F-D7B2D6462DD8}" name="Column3696"/>
    <tableColumn id="3717" xr3:uid="{CAD6DE25-2C9E-1B48-9CA4-0455BBACF985}" name="Column3697"/>
    <tableColumn id="3718" xr3:uid="{137324FF-EF7D-0248-B3C4-3DF205D426EC}" name="Column3698"/>
    <tableColumn id="3719" xr3:uid="{D0B1F739-996F-5B4E-9D2E-B74B1E19BAC7}" name="Column3699"/>
    <tableColumn id="3720" xr3:uid="{F590E8F8-B759-9946-BB6A-FA7E88608098}" name="Column3700"/>
    <tableColumn id="3721" xr3:uid="{D215368A-AB29-B144-B7AC-59F13055B139}" name="Column3701"/>
    <tableColumn id="3722" xr3:uid="{B2F48A0A-32C2-9247-BCE4-2A451625D503}" name="Column3702"/>
    <tableColumn id="3723" xr3:uid="{A70895FF-FD05-6446-8961-B2282EDA611D}" name="Column3703"/>
    <tableColumn id="3724" xr3:uid="{4A2C3A2E-D9B4-1449-B324-5F7B972354E3}" name="Column3704"/>
    <tableColumn id="3725" xr3:uid="{893CE2D0-8BF5-B34C-9BEE-583D599FEFEA}" name="Column3705"/>
    <tableColumn id="3726" xr3:uid="{FECEE596-9D0E-744D-A0B3-E8579B08C32F}" name="Column3706"/>
    <tableColumn id="3727" xr3:uid="{4BB2973F-8E7A-8C48-809F-3EDB7CF630F7}" name="Column3707"/>
    <tableColumn id="3728" xr3:uid="{AD6212BD-9D65-D74D-8C71-3A3F80EDDA88}" name="Column3708"/>
    <tableColumn id="3729" xr3:uid="{4A462FB5-353F-B145-AD86-FB7960D80E51}" name="Column3709"/>
    <tableColumn id="3730" xr3:uid="{F46B1FA8-D6A0-E74B-9377-5183F9DB10EB}" name="Column3710"/>
    <tableColumn id="3731" xr3:uid="{76ADCA4A-9971-524D-8FE5-47FA25DCE864}" name="Column3711"/>
    <tableColumn id="3732" xr3:uid="{99375694-600B-6E41-AEDA-BE41570F4496}" name="Column3712"/>
    <tableColumn id="3733" xr3:uid="{B3E8A173-3AF7-264F-87A4-D1FBFA776540}" name="Column3713"/>
    <tableColumn id="3734" xr3:uid="{F7D5EB47-D598-5E43-A00E-84F03699F484}" name="Column3714"/>
    <tableColumn id="3735" xr3:uid="{DC0570ED-2AED-FA41-8856-42ED01BDF79F}" name="Column3715"/>
    <tableColumn id="3736" xr3:uid="{13F9C59C-8A09-4247-9ACA-FE469CCB547C}" name="Column3716"/>
    <tableColumn id="3737" xr3:uid="{B82C1DDD-0362-A24C-9D81-0813DFE1927F}" name="Column3717"/>
    <tableColumn id="3738" xr3:uid="{3A58598F-7EDE-C440-A2CA-DD20E784F317}" name="Column3718"/>
    <tableColumn id="3739" xr3:uid="{CEEE7E15-B914-0848-8E46-1121FE682257}" name="Column3719"/>
    <tableColumn id="3740" xr3:uid="{679910D5-8A93-404D-B380-FC71B7B4BC55}" name="Column3720"/>
    <tableColumn id="3741" xr3:uid="{224E3BDA-A4ED-804A-B587-423B7D90B01D}" name="Column3721"/>
    <tableColumn id="3742" xr3:uid="{01F2CE19-B1F1-CD42-BE6C-24D45A4AF323}" name="Column3722"/>
    <tableColumn id="3743" xr3:uid="{9B1F45C9-A32C-BA46-B52A-32B62963EC5A}" name="Column3723"/>
    <tableColumn id="3744" xr3:uid="{1C830FA0-82EA-5048-842C-595119102645}" name="Column3724"/>
    <tableColumn id="3745" xr3:uid="{BE81369D-A70E-E943-829D-D423ABAAC8F6}" name="Column3725"/>
    <tableColumn id="3746" xr3:uid="{AB3F4ED6-34BC-A64C-BF1A-86EAC62559F9}" name="Column3726"/>
    <tableColumn id="3747" xr3:uid="{B442F105-389F-EF4D-BA9F-ABC345489B9E}" name="Column3727"/>
    <tableColumn id="3748" xr3:uid="{DAFA7074-3798-4F45-A308-C30EDDE44056}" name="Column3728"/>
    <tableColumn id="3749" xr3:uid="{DD399CC4-546D-B244-9877-4ADADB2B5496}" name="Column3729"/>
    <tableColumn id="3750" xr3:uid="{F4DEA203-7AF9-AF4F-9AEB-B2647CD4D9DE}" name="Column3730"/>
    <tableColumn id="3751" xr3:uid="{B27037CB-3715-0C4F-B68C-754F256F37A4}" name="Column3731"/>
    <tableColumn id="3752" xr3:uid="{53355158-7227-6A47-9511-5740982F8867}" name="Column3732"/>
    <tableColumn id="3753" xr3:uid="{B78FE74C-F42B-A94F-BA23-17FD6C6654EC}" name="Column3733"/>
    <tableColumn id="3754" xr3:uid="{E797B24F-1F4F-2140-A196-0D11352AAB31}" name="Column3734"/>
    <tableColumn id="3755" xr3:uid="{D37A5C03-C89B-F14D-ABB0-F7CC62244A00}" name="Column3735"/>
    <tableColumn id="3756" xr3:uid="{38D8EF78-F6A7-9145-9EC1-8BCEBB21FB05}" name="Column3736"/>
    <tableColumn id="3757" xr3:uid="{7183396F-EEEA-E342-9FAE-299D11FFBD3E}" name="Column3737"/>
    <tableColumn id="3758" xr3:uid="{7526D6ED-EC63-474A-ACE5-74B7AEBDE829}" name="Column3738"/>
    <tableColumn id="3759" xr3:uid="{5A5B2926-ECC6-C644-8366-39FDB7467617}" name="Column3739"/>
    <tableColumn id="3760" xr3:uid="{EE9A2F16-BD02-774E-BFAE-095D2B601F22}" name="Column3740"/>
    <tableColumn id="3761" xr3:uid="{A0CE3670-C971-4E47-8C71-334CD7C66AAA}" name="Column3741"/>
    <tableColumn id="3762" xr3:uid="{D286CF95-F550-DD48-A556-879A27946A7C}" name="Column3742"/>
    <tableColumn id="3763" xr3:uid="{81238ED7-BCF3-5B49-BEB4-966D5076F806}" name="Column3743"/>
    <tableColumn id="3764" xr3:uid="{8FCC2FAD-8ACF-AB44-B972-E425085879A9}" name="Column3744"/>
    <tableColumn id="3765" xr3:uid="{2A8A57AB-27C5-8043-883E-FAB8809AB2C6}" name="Column3745"/>
    <tableColumn id="3766" xr3:uid="{AB14FC29-EBCF-DA4F-ACC4-879DF6B90BBF}" name="Column3746"/>
    <tableColumn id="3767" xr3:uid="{C0B96756-EC00-B04E-9E1D-8A45F4B7A22E}" name="Column3747"/>
    <tableColumn id="3768" xr3:uid="{25DB7955-7E19-4D4F-95EF-B9E08D982A88}" name="Column3748"/>
    <tableColumn id="3769" xr3:uid="{3E5D3A55-8A76-E44A-A0FA-CCBFA8ADD072}" name="Column3749"/>
    <tableColumn id="3770" xr3:uid="{4E558B12-32E8-3B4D-8E13-EAE40134DBA7}" name="Column3750"/>
    <tableColumn id="3771" xr3:uid="{C2A189D6-D017-5E46-B4FF-0F27A652A5F1}" name="Column3751"/>
    <tableColumn id="3772" xr3:uid="{86C661D1-9949-DF4E-BCA9-801CC83283BA}" name="Column3752"/>
    <tableColumn id="3773" xr3:uid="{12E4D136-010E-C84C-B01D-549695DC1476}" name="Column3753"/>
    <tableColumn id="3774" xr3:uid="{92CE9054-10EA-9D46-B797-82F3D83E109E}" name="Column3754"/>
    <tableColumn id="3775" xr3:uid="{77F8F158-237E-5849-94C3-04565211DDAE}" name="Column3755"/>
    <tableColumn id="3776" xr3:uid="{69CCB276-B126-8A41-ADDE-40811F09EA32}" name="Column3756"/>
    <tableColumn id="3777" xr3:uid="{839B083A-9E49-034D-ABB3-5CC07CD402D0}" name="Column3757"/>
    <tableColumn id="3778" xr3:uid="{C5074A2A-0185-1B4A-A9CD-B7F7786210A8}" name="Column3758"/>
    <tableColumn id="3779" xr3:uid="{EEC5ABBD-CF60-D64C-87F8-18373AAFD854}" name="Column3759"/>
    <tableColumn id="3780" xr3:uid="{DA0B3591-898B-5742-B329-777EB9554B1E}" name="Column3760"/>
    <tableColumn id="3781" xr3:uid="{6822C684-62F1-8A49-86AA-2196B5F69FA1}" name="Column3761"/>
    <tableColumn id="3782" xr3:uid="{F84A886C-7B80-C545-81AD-17F768E28648}" name="Column3762"/>
    <tableColumn id="3783" xr3:uid="{1149575D-92F6-5B41-B590-3D10B90203BA}" name="Column3763"/>
    <tableColumn id="3784" xr3:uid="{75D9988F-43DE-C74E-BB9E-3EF67DD5EDFF}" name="Column3764"/>
    <tableColumn id="3785" xr3:uid="{468B183B-4116-C241-866E-D59E44A54C36}" name="Column3765"/>
    <tableColumn id="3786" xr3:uid="{5860412C-F8F4-D344-A37E-9DAB6AE742B6}" name="Column3766"/>
    <tableColumn id="3787" xr3:uid="{66A66C93-98DD-264D-A310-A025AFE4E6DB}" name="Column3767"/>
    <tableColumn id="3788" xr3:uid="{C487C9AF-FBFB-004C-AD6F-79EB91077F38}" name="Column3768"/>
    <tableColumn id="3789" xr3:uid="{D3BD4373-0264-E44B-B14F-70D24CDDC162}" name="Column3769"/>
    <tableColumn id="3790" xr3:uid="{FF4F5A7C-B202-0D4C-BED9-C165902AA54E}" name="Column3770"/>
    <tableColumn id="3791" xr3:uid="{FCD1FA88-9924-354F-945A-E7AB8EDC6552}" name="Column3771"/>
    <tableColumn id="3792" xr3:uid="{319F73A5-623B-6A45-9782-A5C3ED21A2B3}" name="Column3772"/>
    <tableColumn id="3793" xr3:uid="{AF768814-F64B-B140-864B-CE3C0BD06B86}" name="Column3773"/>
    <tableColumn id="3794" xr3:uid="{0AA168F1-461E-FF4F-AA0F-71F9F688377F}" name="Column3774"/>
    <tableColumn id="3795" xr3:uid="{3571A571-2C51-3C47-81D7-930E63F65A2C}" name="Column3775"/>
    <tableColumn id="3796" xr3:uid="{F2C1DCB6-7E14-7B4C-B57C-DB4AAD5A0626}" name="Column3776"/>
    <tableColumn id="3797" xr3:uid="{8A0F34E4-4674-AE4B-8815-60EC99DF9AFD}" name="Column3777"/>
    <tableColumn id="3798" xr3:uid="{03F4990C-B704-CE48-922C-E8CBE2B04F9A}" name="Column3778"/>
    <tableColumn id="3799" xr3:uid="{C5C79210-C47E-1742-9DBD-145A9805449D}" name="Column3779"/>
    <tableColumn id="3800" xr3:uid="{144AC0E3-E5F0-6249-80CA-213A1D002E6B}" name="Column3780"/>
    <tableColumn id="3801" xr3:uid="{4275D134-D425-DC4A-AE27-E8166523750B}" name="Column3781"/>
    <tableColumn id="3802" xr3:uid="{E0461225-EE3D-1B40-A7FF-BBDC7484492E}" name="Column3782"/>
    <tableColumn id="3803" xr3:uid="{86C99AC6-E3C4-5B40-9D8D-28A60FC349E4}" name="Column3783"/>
    <tableColumn id="3804" xr3:uid="{CA37AC4B-2678-D04F-932B-52012A1FCC81}" name="Column3784"/>
    <tableColumn id="3805" xr3:uid="{5432CCB0-3512-9947-BADB-2986A74590B8}" name="Column3785"/>
    <tableColumn id="3806" xr3:uid="{0CAB5B07-D955-7A4E-9643-4319719C719A}" name="Column3786"/>
    <tableColumn id="3807" xr3:uid="{E17E66A0-1A50-5F4A-A394-8486C577BF41}" name="Column3787"/>
    <tableColumn id="3808" xr3:uid="{AF37CF96-A74A-AA40-82FB-59CFA354FBED}" name="Column3788"/>
    <tableColumn id="3809" xr3:uid="{9D2AAA0B-C5BE-F74D-A9C5-BD2A409BB003}" name="Column3789"/>
    <tableColumn id="3810" xr3:uid="{0C37DEE2-C947-9C4C-88D3-17462F9E9F09}" name="Column3790"/>
    <tableColumn id="3811" xr3:uid="{FB0CE267-3AFC-754C-855C-D4487CD72E87}" name="Column3791"/>
    <tableColumn id="3812" xr3:uid="{19ADC8B7-82C3-A84F-B280-CE97AFC6421E}" name="Column3792"/>
    <tableColumn id="3813" xr3:uid="{1626CF00-6A63-6240-B108-41772F65219F}" name="Column3793"/>
    <tableColumn id="3814" xr3:uid="{64F92330-08B4-8F48-9160-96E06CE25D68}" name="Column3794"/>
    <tableColumn id="3815" xr3:uid="{3210EAD7-F137-514A-9447-7AF384E9AFF3}" name="Column3795"/>
    <tableColumn id="3816" xr3:uid="{FC6A36D0-DD67-934C-B63A-1701D8BB5364}" name="Column3796"/>
    <tableColumn id="3817" xr3:uid="{C3B1C2FE-D193-F147-AB88-C3C3F7382373}" name="Column3797"/>
    <tableColumn id="3818" xr3:uid="{91F618B6-E0B2-2040-82ED-2EF8B4CA5E0C}" name="Column3798"/>
    <tableColumn id="3819" xr3:uid="{E5026854-9DCA-DF49-A849-78AFA0DCC87F}" name="Column3799"/>
    <tableColumn id="3820" xr3:uid="{43A2FCD9-3E5A-9544-B24A-39687AFAA684}" name="Column3800"/>
    <tableColumn id="3821" xr3:uid="{E252A273-BE8A-FC4E-A751-EF013074E91C}" name="Column3801"/>
    <tableColumn id="3822" xr3:uid="{22A1DC8C-A950-6D4C-9E23-88CEFBA82DC7}" name="Column3802"/>
    <tableColumn id="3823" xr3:uid="{75C0A16F-36B6-DA4C-BAF5-30986A8FD6A6}" name="Column3803"/>
    <tableColumn id="3824" xr3:uid="{10A7D637-3A6E-7346-AA31-F9C0C4EB58DF}" name="Column3804"/>
    <tableColumn id="3825" xr3:uid="{5C360F31-2CD0-B342-8137-8619BE5986FD}" name="Column3805"/>
    <tableColumn id="3826" xr3:uid="{9E7ED39D-FD20-064D-A26B-3FD38D007225}" name="Column3806"/>
    <tableColumn id="3827" xr3:uid="{A1F9DACE-ACF4-494B-B8F0-547B28CFFCED}" name="Column3807"/>
    <tableColumn id="3828" xr3:uid="{82C9DD56-4746-414F-BA93-681C7F3A61D3}" name="Column3808"/>
    <tableColumn id="3829" xr3:uid="{81CBE31D-59C4-6941-84B1-0BCAA528A24D}" name="Column3809"/>
    <tableColumn id="3830" xr3:uid="{C5D5D624-3729-3745-BF6F-A5EDCCA2928F}" name="Column3810"/>
    <tableColumn id="3831" xr3:uid="{CDD39878-EF6B-8A43-8883-84B0C56CE084}" name="Column3811"/>
    <tableColumn id="3832" xr3:uid="{4540796E-F257-9443-B35E-7CC8CE162BEE}" name="Column3812"/>
    <tableColumn id="3833" xr3:uid="{C29C3EA2-23CC-824A-835A-649462B63220}" name="Column3813"/>
    <tableColumn id="3834" xr3:uid="{7DF8FD89-2180-E645-9588-7A4F8F15F64D}" name="Column3814"/>
    <tableColumn id="3835" xr3:uid="{27CF4035-7153-8840-A446-7539F58F8254}" name="Column3815"/>
    <tableColumn id="3836" xr3:uid="{35111C3C-0F60-2548-84AF-37B2DA859943}" name="Column3816"/>
    <tableColumn id="3837" xr3:uid="{1213E661-6AD5-3445-9BFB-4198C8ADFCB0}" name="Column3817"/>
    <tableColumn id="3838" xr3:uid="{865D4F9A-2BA0-2840-BC8A-E859C05C82C2}" name="Column3818"/>
    <tableColumn id="3839" xr3:uid="{2380936A-2709-934D-8BB0-293970B18181}" name="Column3819"/>
    <tableColumn id="3840" xr3:uid="{0B6A8FF0-9DA4-FD48-A471-3901D916BD19}" name="Column3820"/>
    <tableColumn id="3841" xr3:uid="{25483863-2B52-4A4B-A201-7B2D2FD65951}" name="Column3821"/>
    <tableColumn id="3842" xr3:uid="{869E624C-A5B1-B548-A348-225F8CE05ED4}" name="Column3822"/>
    <tableColumn id="3843" xr3:uid="{1C454352-E174-7546-AFBC-CF0168176409}" name="Column3823"/>
    <tableColumn id="3844" xr3:uid="{01327C75-37B1-3F4F-B0BE-0F1391D153E4}" name="Column3824"/>
    <tableColumn id="3845" xr3:uid="{ED96E795-1330-DB48-94FA-2CC1B5D23A4A}" name="Column3825"/>
    <tableColumn id="3846" xr3:uid="{A379155C-5CA0-3744-A6B1-E1585F1A41B3}" name="Column3826"/>
    <tableColumn id="3847" xr3:uid="{30476409-FDE4-E249-9B1E-16595936A46D}" name="Column3827"/>
    <tableColumn id="3848" xr3:uid="{4D6858B5-453F-0344-B12E-C0BE8CC531A7}" name="Column3828"/>
    <tableColumn id="3849" xr3:uid="{0C0D3EB9-ACA9-0443-903D-2B7BA2843813}" name="Column3829"/>
    <tableColumn id="3850" xr3:uid="{20025C9F-F6D6-D74B-94D9-67E1448A8769}" name="Column3830"/>
    <tableColumn id="3851" xr3:uid="{2F807E17-A21B-EE47-8776-A585AB9235DD}" name="Column3831"/>
    <tableColumn id="3852" xr3:uid="{48C7FB1B-8134-B346-964C-70FF52186B62}" name="Column3832"/>
    <tableColumn id="3853" xr3:uid="{F486A981-641C-DD46-A237-A4D78754D002}" name="Column3833"/>
    <tableColumn id="3854" xr3:uid="{21345050-AAE3-7B45-8E59-AE373600EDAF}" name="Column3834"/>
    <tableColumn id="3855" xr3:uid="{CAB930B6-1B29-A94D-BB75-B89BCBB6E068}" name="Column3835"/>
    <tableColumn id="3856" xr3:uid="{166923E2-51E2-CF48-8F66-660227AE35BD}" name="Column3836"/>
    <tableColumn id="3857" xr3:uid="{984B89DA-C0C4-D145-B6F7-192FCBEC882F}" name="Column3837"/>
    <tableColumn id="3858" xr3:uid="{72690A8D-C56A-D04C-A373-E538C4E48E0D}" name="Column3838"/>
    <tableColumn id="3859" xr3:uid="{0520135D-7BF4-3941-982E-C319E3D1A86E}" name="Column3839"/>
    <tableColumn id="3860" xr3:uid="{84D301CC-E5D3-9447-B187-AF7C9F1DCEAF}" name="Column3840"/>
    <tableColumn id="3861" xr3:uid="{6862D9FD-6CA5-0B49-AB47-7FBA5D40DAB4}" name="Column3841"/>
    <tableColumn id="3862" xr3:uid="{25ED9C37-B2BB-BD41-8709-334C20B6AA29}" name="Column3842"/>
    <tableColumn id="3863" xr3:uid="{6886BAAF-540D-6F49-9B6D-8149A47EC38D}" name="Column3843"/>
    <tableColumn id="3864" xr3:uid="{EEE31580-4EC9-9146-A594-0132DCFF7AC7}" name="Column3844"/>
    <tableColumn id="3865" xr3:uid="{8D524A5F-B6A9-9F49-8C52-2C7CA3E59F0A}" name="Column3845"/>
    <tableColumn id="3866" xr3:uid="{70D3A09B-53F5-A248-B8EF-A6E1157F8AE5}" name="Column3846"/>
    <tableColumn id="3867" xr3:uid="{7D6922ED-3BA6-884A-9E92-EC83480D5BE9}" name="Column3847"/>
    <tableColumn id="3868" xr3:uid="{A9D89CCE-45A7-BB45-A2C7-E26198F3AF15}" name="Column3848"/>
    <tableColumn id="3869" xr3:uid="{59242B6D-EA60-D745-822B-505CE2051923}" name="Column3849"/>
    <tableColumn id="3870" xr3:uid="{BE73BDF8-E644-014C-BAE8-9634CC563F8B}" name="Column3850"/>
    <tableColumn id="3871" xr3:uid="{B3D90EDD-54FE-C84D-AEA1-B8787253C9D3}" name="Column3851"/>
    <tableColumn id="3872" xr3:uid="{6E211071-40C7-E249-94A0-1F006F29C406}" name="Column3852"/>
    <tableColumn id="3873" xr3:uid="{941C7A84-267E-AF42-9A00-15C8B4AF7FDC}" name="Column3853"/>
    <tableColumn id="3874" xr3:uid="{B8B083C3-5BDD-8044-B2E8-AB68FCAFA8BA}" name="Column3854"/>
    <tableColumn id="3875" xr3:uid="{66D7F242-6614-6E47-B58E-AC394FE91282}" name="Column3855"/>
    <tableColumn id="3876" xr3:uid="{B713D7CE-1E88-8942-B224-A498B13C0D39}" name="Column3856"/>
    <tableColumn id="3877" xr3:uid="{5BA419F4-1F44-5D44-AD8F-5C24F7ABB015}" name="Column3857"/>
    <tableColumn id="3878" xr3:uid="{F8289D77-B11B-4141-8D08-98ACED1FEBCF}" name="Column3858"/>
    <tableColumn id="3879" xr3:uid="{D23E5DDF-99BF-8549-8103-739D4DD90528}" name="Column3859"/>
    <tableColumn id="3880" xr3:uid="{E5F0CF23-1224-D649-88B9-A2AE630993BA}" name="Column3860"/>
    <tableColumn id="3881" xr3:uid="{C68DB781-DC97-2B4C-89B7-8941062A22A4}" name="Column3861"/>
    <tableColumn id="3882" xr3:uid="{82CA4823-D8FA-4646-85AD-B18B135B9A60}" name="Column3862"/>
    <tableColumn id="3883" xr3:uid="{6A7EC458-95A7-B747-96D2-DFAC2C72D51B}" name="Column3863"/>
    <tableColumn id="3884" xr3:uid="{FF3C4DCD-4986-DC47-AEB1-61CA2566C4DB}" name="Column3864"/>
    <tableColumn id="3885" xr3:uid="{31EBCEBC-7781-084B-A495-6E428B1B1D7D}" name="Column3865"/>
    <tableColumn id="3886" xr3:uid="{55BA8DC3-3368-B94B-9654-8AA331EBB5AA}" name="Column3866"/>
    <tableColumn id="3887" xr3:uid="{58084EEC-7126-1647-9D8A-7B6CACDC860F}" name="Column3867"/>
    <tableColumn id="3888" xr3:uid="{BD8E44CF-5359-5443-86CD-12EF79AB5838}" name="Column3868"/>
    <tableColumn id="3889" xr3:uid="{D071B0A1-D587-BE4D-8F52-4DA12576C8C9}" name="Column3869"/>
    <tableColumn id="3890" xr3:uid="{EBB66354-B392-4043-997F-F512329DE4D8}" name="Column3870"/>
    <tableColumn id="3891" xr3:uid="{DC22BA38-A1AD-D740-B56A-B7CEDE45B2D8}" name="Column3871"/>
    <tableColumn id="3892" xr3:uid="{E186F734-03E1-EC45-886D-292C7725B86D}" name="Column3872"/>
    <tableColumn id="3893" xr3:uid="{D49FB093-240E-164D-9719-06A286EECDC5}" name="Column3873"/>
    <tableColumn id="3894" xr3:uid="{89D36823-04F9-ED4A-A414-378ABAE5CC6B}" name="Column3874"/>
    <tableColumn id="3895" xr3:uid="{E3F8EF42-349E-8340-9E8E-362A90EFC33F}" name="Column3875"/>
    <tableColumn id="3896" xr3:uid="{C45E231F-DB47-C047-B5B2-AA1A862DA6E0}" name="Column3876"/>
    <tableColumn id="3897" xr3:uid="{2F6C3501-7B11-714F-A85D-4C2E620FB15D}" name="Column3877"/>
    <tableColumn id="3898" xr3:uid="{3DA24F43-7FD5-EF4B-94C9-228577F012E4}" name="Column3878"/>
    <tableColumn id="3899" xr3:uid="{093EE13C-7BB8-7340-B9B4-2B7D70B22275}" name="Column3879"/>
    <tableColumn id="3900" xr3:uid="{2868DAAD-9650-5745-80C6-FC8C064D4EF3}" name="Column3880"/>
    <tableColumn id="3901" xr3:uid="{4FEC9283-F2EE-964C-B8CF-0B5B88A80780}" name="Column3881"/>
    <tableColumn id="3902" xr3:uid="{CA446E24-E4E8-9945-A057-96198086AE4E}" name="Column3882"/>
    <tableColumn id="3903" xr3:uid="{AD33D6AD-F0DE-AA44-B360-BAD6391A092C}" name="Column3883"/>
    <tableColumn id="3904" xr3:uid="{97571AF9-B02F-9E4C-BFA7-5E7184CAB75F}" name="Column3884"/>
    <tableColumn id="3905" xr3:uid="{4D21409B-71D2-034B-90AF-2AA117BC4BC7}" name="Column3885"/>
    <tableColumn id="3906" xr3:uid="{C6B5AF63-074F-4A47-ADF5-51D63469B7F1}" name="Column3886"/>
    <tableColumn id="3907" xr3:uid="{8EAFED82-0C49-DA4D-AE8E-48A38F0FF151}" name="Column3887"/>
    <tableColumn id="3908" xr3:uid="{28BE269F-2115-B64D-8B61-AC595F501163}" name="Column3888"/>
    <tableColumn id="3909" xr3:uid="{216910FB-D602-EA4F-893F-22A7BA60E60D}" name="Column3889"/>
    <tableColumn id="3910" xr3:uid="{84F8D2D2-06BB-B14D-AC6A-8AF0B44D2B68}" name="Column3890"/>
    <tableColumn id="3911" xr3:uid="{C2D5C584-1968-654E-AC69-85EF73BB623F}" name="Column3891"/>
    <tableColumn id="3912" xr3:uid="{10711920-21C4-C042-BFA8-E0E20371C751}" name="Column3892"/>
    <tableColumn id="3913" xr3:uid="{3F6E4E25-6EAF-3A43-98FA-045B7736FD42}" name="Column3893"/>
    <tableColumn id="3914" xr3:uid="{F2B4D66A-A33C-7943-8B7B-39E68BDD323A}" name="Column3894"/>
    <tableColumn id="3915" xr3:uid="{85340B49-34A9-6F49-9519-09CB6CE6114C}" name="Column3895"/>
    <tableColumn id="3916" xr3:uid="{1B76E14B-F041-BC42-BC4C-BC8AF15EBEC7}" name="Column3896"/>
    <tableColumn id="3917" xr3:uid="{A8E121C6-9343-0648-8472-88D45C6EC408}" name="Column3897"/>
    <tableColumn id="3918" xr3:uid="{84C130AD-3038-7A4C-81F4-7D38A60470EA}" name="Column3898"/>
    <tableColumn id="3919" xr3:uid="{B463FC2A-FDE8-5142-B4EE-CCE4F7968F5D}" name="Column3899"/>
    <tableColumn id="3920" xr3:uid="{650E83B6-78DC-5E4A-BFB5-FAEB9D0BF17D}" name="Column3900"/>
    <tableColumn id="3921" xr3:uid="{D10E4559-EE62-6745-8BDB-B0377FB6EEA8}" name="Column3901"/>
    <tableColumn id="3922" xr3:uid="{359FD7AC-2BF5-4742-B39B-8680C87ECF43}" name="Column3902"/>
    <tableColumn id="3923" xr3:uid="{C0DCB007-439F-2140-8DFC-96903307EC2B}" name="Column3903"/>
    <tableColumn id="3924" xr3:uid="{FFA80323-0980-3144-8F3E-1627ABCC8ADF}" name="Column3904"/>
    <tableColumn id="3925" xr3:uid="{3058EDA3-8152-EC4F-A414-E9DED907A4CE}" name="Column3905"/>
    <tableColumn id="3926" xr3:uid="{FE5497C8-E579-2542-802E-DD849D9B44EF}" name="Column3906"/>
    <tableColumn id="3927" xr3:uid="{318FA492-CFDD-454A-B93D-AA308C56E4A9}" name="Column3907"/>
    <tableColumn id="3928" xr3:uid="{8ECF35EE-DCE8-784D-82C9-7642C1FC57C6}" name="Column3908"/>
    <tableColumn id="3929" xr3:uid="{02F4603D-1D7E-D445-A513-7EA4AE2020E0}" name="Column3909"/>
    <tableColumn id="3930" xr3:uid="{52DBB446-D9DE-684F-A199-4C1861E68B1C}" name="Column3910"/>
    <tableColumn id="3931" xr3:uid="{031FD860-9906-E341-B199-AE6D506D37CD}" name="Column3911"/>
    <tableColumn id="3932" xr3:uid="{9033C1DE-7969-3D44-81D5-C20B0A395FA0}" name="Column3912"/>
    <tableColumn id="3933" xr3:uid="{0C3D0A7E-527B-8249-9231-132999807D80}" name="Column3913"/>
    <tableColumn id="3934" xr3:uid="{782946BB-7D3F-B74C-8A82-E80DD781472B}" name="Column3914"/>
    <tableColumn id="3935" xr3:uid="{81BB0E14-A79F-934A-81FF-73DAD354B634}" name="Column3915"/>
    <tableColumn id="3936" xr3:uid="{8725B621-B629-E944-8869-10F68CE8CC09}" name="Column3916"/>
    <tableColumn id="3937" xr3:uid="{B5965820-F778-C942-BE03-5602A8F4D3DC}" name="Column3917"/>
    <tableColumn id="3938" xr3:uid="{281C62EF-D6BC-C747-B683-0333CBC67265}" name="Column3918"/>
    <tableColumn id="3939" xr3:uid="{F8BE9B18-B13D-6545-B7E3-B589A0A6C347}" name="Column3919"/>
    <tableColumn id="3940" xr3:uid="{CB418B64-91F0-E44D-BC4B-B1F922B1FD78}" name="Column3920"/>
    <tableColumn id="3941" xr3:uid="{36EEEDA5-622E-2741-A101-2DA862CCFBBE}" name="Column3921"/>
    <tableColumn id="3942" xr3:uid="{7DDDF484-1681-DF42-A0D8-19E98713FA27}" name="Column3922"/>
    <tableColumn id="3943" xr3:uid="{55CE9C4A-9625-B248-B1AC-E14DA6F6CA28}" name="Column3923"/>
    <tableColumn id="3944" xr3:uid="{F7149FBB-DE80-884B-BA70-03ABD6FB458B}" name="Column3924"/>
    <tableColumn id="3945" xr3:uid="{146AEB8F-5E20-4846-BAF4-695CB81EBB63}" name="Column3925"/>
    <tableColumn id="3946" xr3:uid="{70D9B579-F6BD-7544-B5DA-86E8D6951DA6}" name="Column3926"/>
    <tableColumn id="3947" xr3:uid="{4EAA2E0F-775C-9C45-8459-AF86E9D6DADB}" name="Column3927"/>
    <tableColumn id="3948" xr3:uid="{3C5B2354-6544-2743-9A19-22B3E1532B6E}" name="Column3928"/>
    <tableColumn id="3949" xr3:uid="{47CDF608-93AA-3449-A689-2EE0C26682CB}" name="Column3929"/>
    <tableColumn id="3950" xr3:uid="{E82E888F-8143-FB41-B8DA-DDC92829318B}" name="Column3930"/>
    <tableColumn id="3951" xr3:uid="{0896331D-8268-014E-89A4-169AAF8D7468}" name="Column3931"/>
    <tableColumn id="3952" xr3:uid="{DBE20C08-F1E3-D741-B7D2-C5978C88BC16}" name="Column3932"/>
    <tableColumn id="3953" xr3:uid="{6D3E9A9D-8FF4-BB40-90AC-0AA96F968825}" name="Column3933"/>
    <tableColumn id="3954" xr3:uid="{A46BF060-B249-6245-8AD3-E1B7BDF3A797}" name="Column3934"/>
    <tableColumn id="3955" xr3:uid="{BDF47760-29BF-0B4C-A8C3-CCD5F5DD0698}" name="Column3935"/>
    <tableColumn id="3956" xr3:uid="{BACABBB1-5E12-984B-BE43-2CB9FDB292D5}" name="Column3936"/>
    <tableColumn id="3957" xr3:uid="{3E591852-0857-854E-A325-FD8FEA51E33D}" name="Column3937"/>
    <tableColumn id="3958" xr3:uid="{B35AB8C0-659C-2E41-B1DA-CF06D765F940}" name="Column3938"/>
    <tableColumn id="3959" xr3:uid="{6AC899F9-605B-7647-A573-3C803781F3C5}" name="Column3939"/>
    <tableColumn id="3960" xr3:uid="{51D2AA5D-7FE7-0E45-BCFE-793533A966DC}" name="Column3940"/>
    <tableColumn id="3961" xr3:uid="{A2228F93-3F33-BB49-A238-C1916465BB47}" name="Column3941"/>
    <tableColumn id="3962" xr3:uid="{257419E7-4C8F-4441-993C-67A028CF53F7}" name="Column3942"/>
    <tableColumn id="3963" xr3:uid="{356BF3EA-9D05-E24F-BB06-C255BCEDD319}" name="Column3943"/>
    <tableColumn id="3964" xr3:uid="{666DF432-25CB-6A43-B963-E7BD49A693C6}" name="Column3944"/>
    <tableColumn id="3965" xr3:uid="{46782A5A-D6A8-F94E-BC93-FD57F9131220}" name="Column3945"/>
    <tableColumn id="3966" xr3:uid="{2CC50AF0-DBEF-F349-8DC3-BE4212BF54F3}" name="Column3946"/>
    <tableColumn id="3967" xr3:uid="{F620CB66-AAE6-9643-BA38-FBCBD7CCDB68}" name="Column3947"/>
    <tableColumn id="3968" xr3:uid="{94ACF61D-4BAE-DD40-B1A0-D93BF09104F3}" name="Column3948"/>
    <tableColumn id="3969" xr3:uid="{B462FF26-8259-5A48-98F3-2B6E67F16B03}" name="Column3949"/>
    <tableColumn id="3970" xr3:uid="{72011415-802F-EF43-833A-4A38E2CC876A}" name="Column3950"/>
    <tableColumn id="3971" xr3:uid="{186F46C5-4254-CC42-B986-ED562FC444EA}" name="Column3951"/>
    <tableColumn id="3972" xr3:uid="{BB333FF1-6469-8445-9A5F-340EA4B9364B}" name="Column3952"/>
    <tableColumn id="3973" xr3:uid="{9FA547B8-0659-AC46-8DE9-6AA0B0EE0C9F}" name="Column3953"/>
    <tableColumn id="3974" xr3:uid="{DB8683FF-C8EE-DE4C-8220-461F4092B83B}" name="Column3954"/>
    <tableColumn id="3975" xr3:uid="{D09723D5-8043-4641-9EEC-40CAA6F1F80E}" name="Column3955"/>
    <tableColumn id="3976" xr3:uid="{D3B00D94-2B95-9E4C-85B3-2277891B3F95}" name="Column3956"/>
    <tableColumn id="3977" xr3:uid="{F8E4F131-03ED-8140-981D-9133BA5104DE}" name="Column3957"/>
    <tableColumn id="3978" xr3:uid="{D00EE009-6043-CE4C-ADCB-482A1442010F}" name="Column3958"/>
    <tableColumn id="3979" xr3:uid="{FDC58F72-044E-BD46-AF82-1A35F7E02802}" name="Column3959"/>
    <tableColumn id="3980" xr3:uid="{064A2A8B-9CD7-A549-8C47-DFB37BB517E8}" name="Column3960"/>
    <tableColumn id="3981" xr3:uid="{8AEFD8BB-53E9-3948-AC49-49F003D44D78}" name="Column3961"/>
    <tableColumn id="3982" xr3:uid="{8FF59A72-6F7F-9246-964F-F993662159E3}" name="Column3962"/>
    <tableColumn id="3983" xr3:uid="{1E5C1498-42D9-654B-95F8-326C5FA32265}" name="Column3963"/>
    <tableColumn id="3984" xr3:uid="{864CF3D5-2683-7D4D-9C1D-C694439AD520}" name="Column3964"/>
    <tableColumn id="3985" xr3:uid="{A139FDD1-A724-9C4E-814C-B985BA8456D3}" name="Column3965"/>
    <tableColumn id="3986" xr3:uid="{D144504B-3013-3645-9026-B538074DE525}" name="Column3966"/>
    <tableColumn id="3987" xr3:uid="{E49039B6-3D9C-CA49-B61E-0AD33E8D4968}" name="Column3967"/>
    <tableColumn id="3988" xr3:uid="{B1B77F65-2821-A348-9303-654D1B7FE25E}" name="Column3968"/>
    <tableColumn id="3989" xr3:uid="{EA61AE93-CB5E-614E-AF45-B8CD1163698F}" name="Column3969"/>
    <tableColumn id="3990" xr3:uid="{177B8715-49F3-E640-9148-9AADD5AFA420}" name="Column3970"/>
    <tableColumn id="3991" xr3:uid="{7C2F1E2F-CCE5-1B4F-9B4D-CB014B8D8617}" name="Column3971"/>
    <tableColumn id="3992" xr3:uid="{774E4B11-55A9-B04D-93A6-76924E366B73}" name="Column3972"/>
    <tableColumn id="3993" xr3:uid="{CFB3C453-2831-B545-906C-F5136D94ADCE}" name="Column3973"/>
    <tableColumn id="3994" xr3:uid="{983B0DE1-048A-B04A-8D64-0979ACBC7E4B}" name="Column3974"/>
    <tableColumn id="3995" xr3:uid="{5A323A4B-2DF3-F14F-A6CD-86EDC952EB04}" name="Column3975"/>
    <tableColumn id="3996" xr3:uid="{6324F711-70DE-2445-8A52-731C20158A6C}" name="Column3976"/>
    <tableColumn id="3997" xr3:uid="{F2717FA1-22C3-244D-9DCE-5D85CB82F3A6}" name="Column3977"/>
    <tableColumn id="3998" xr3:uid="{6AD3A97A-27A2-934C-9540-DCA517DB83FC}" name="Column3978"/>
    <tableColumn id="3999" xr3:uid="{3BDD3F6F-89CD-C643-A7FA-4FC751D06F1D}" name="Column3979"/>
    <tableColumn id="4000" xr3:uid="{39064967-405D-5D44-BD4C-77D3B5EBB74C}" name="Column3980"/>
    <tableColumn id="4001" xr3:uid="{012A87EB-1774-4940-A016-409FD9A187D5}" name="Column3981"/>
    <tableColumn id="4002" xr3:uid="{DAC6FD2F-C843-6D43-AC10-D1A17E86E9BC}" name="Column3982"/>
    <tableColumn id="4003" xr3:uid="{D84A145D-77C8-A641-9FE3-79C927A891B5}" name="Column3983"/>
    <tableColumn id="4004" xr3:uid="{5C1D50FD-E4E0-7144-A4F4-20D03EEEC620}" name="Column3984"/>
    <tableColumn id="4005" xr3:uid="{5793F768-5020-CB4A-BE38-5BB5DCC7C0AF}" name="Column3985"/>
    <tableColumn id="4006" xr3:uid="{43E5B9D9-292D-9B48-8567-181C415A1A5B}" name="Column3986"/>
    <tableColumn id="4007" xr3:uid="{F7D2A9E3-7F4F-644D-87BE-B7EE6660FE19}" name="Column3987"/>
    <tableColumn id="4008" xr3:uid="{5B9354CD-96D0-2F4F-97C0-DBC4D6EA0D32}" name="Column3988"/>
    <tableColumn id="4009" xr3:uid="{76C7283B-ED66-024E-9821-9FC2881ABE13}" name="Column3989"/>
    <tableColumn id="4010" xr3:uid="{513A1724-7015-1C41-ABE0-2E811C2DF400}" name="Column3990"/>
    <tableColumn id="4011" xr3:uid="{EBDBB3FC-B9C9-024B-A121-BBF853A7A5A7}" name="Column3991"/>
    <tableColumn id="4012" xr3:uid="{F636DD6F-1787-A640-82BD-1D77E8A468C9}" name="Column3992"/>
    <tableColumn id="4013" xr3:uid="{C9B5EC36-0E74-A94A-8FBE-438623FD0188}" name="Column3993"/>
    <tableColumn id="4014" xr3:uid="{3049E3D9-4EA6-9F47-9002-152E786A03C9}" name="Column3994"/>
    <tableColumn id="4015" xr3:uid="{311D7249-DEFA-3545-B6CC-C2CA82CFD4E6}" name="Column3995"/>
    <tableColumn id="4016" xr3:uid="{2F48F9F2-91B3-EE40-95B3-ECE0653370F4}" name="Column3996"/>
    <tableColumn id="4017" xr3:uid="{3BAD41B4-8839-F44D-99E5-5A36354938BF}" name="Column3997"/>
    <tableColumn id="4018" xr3:uid="{9D10B69D-6B65-A842-96FC-CF4112A6895F}" name="Column3998"/>
    <tableColumn id="4019" xr3:uid="{BCDBEBCB-C9CB-1D47-80D5-DC9089F0E50C}" name="Column3999"/>
    <tableColumn id="4020" xr3:uid="{70BAB469-76F6-394E-8BB8-CEB5B2F3F61E}" name="Column4000"/>
    <tableColumn id="4021" xr3:uid="{50BEF956-343E-A340-B1F9-E03F990F2A59}" name="Column4001"/>
    <tableColumn id="4022" xr3:uid="{8EA0E379-35D6-BC41-A0A5-C45AD8AF8C7C}" name="Column4002"/>
    <tableColumn id="4023" xr3:uid="{32432A38-0FC3-2245-8A6C-F26D9025395B}" name="Column4003"/>
    <tableColumn id="4024" xr3:uid="{F0CBD74B-CA9D-9B42-9312-716E37DF6A3E}" name="Column4004"/>
    <tableColumn id="4025" xr3:uid="{27B2505C-4FC8-AA41-A721-30EBEECCA828}" name="Column4005"/>
    <tableColumn id="4026" xr3:uid="{272A0932-01E4-8048-95E6-FFB04CA2DAC4}" name="Column4006"/>
    <tableColumn id="4027" xr3:uid="{2F2E88AE-FD17-804E-B244-90B723B7DF27}" name="Column4007"/>
    <tableColumn id="4028" xr3:uid="{3662337F-C20F-A247-84B6-7F2A5FCDDC69}" name="Column4008"/>
    <tableColumn id="4029" xr3:uid="{218D7DB5-33FF-8347-B13B-96A0176633DA}" name="Column4009"/>
    <tableColumn id="4030" xr3:uid="{944E4ABD-0E83-4242-8B85-D8E71CD26136}" name="Column4010"/>
    <tableColumn id="4031" xr3:uid="{952B8D80-8C35-5141-B2BA-D67C1BA9CBC7}" name="Column4011"/>
    <tableColumn id="4032" xr3:uid="{184E144C-0CAE-5747-8CAD-0B6D3C6F88C8}" name="Column4012"/>
    <tableColumn id="4033" xr3:uid="{B30AC52A-590D-004F-8741-FA3CF4D21147}" name="Column4013"/>
    <tableColumn id="4034" xr3:uid="{C4FB3053-93C2-BF4A-A225-37B224175467}" name="Column4014"/>
    <tableColumn id="4035" xr3:uid="{C7F1E649-B0F2-F54A-B15F-4F568E100DDC}" name="Column4015"/>
    <tableColumn id="4036" xr3:uid="{43F3CCE6-0A31-B544-B6D5-BE616D685791}" name="Column4016"/>
    <tableColumn id="4037" xr3:uid="{9959E108-35A9-B941-B171-D53F9D089E3B}" name="Column4017"/>
    <tableColumn id="4038" xr3:uid="{63D0CBAB-840E-0545-AACC-F3799FDEFEE8}" name="Column4018"/>
    <tableColumn id="4039" xr3:uid="{1F1CEE4D-297E-964B-96DD-1DF45D1BAA62}" name="Column4019"/>
    <tableColumn id="4040" xr3:uid="{AAE955D6-3008-FA49-BDBE-60D2E8BEC357}" name="Column4020"/>
    <tableColumn id="4041" xr3:uid="{6A9BC0A9-636C-CD44-B3E7-463B8496C414}" name="Column4021"/>
    <tableColumn id="4042" xr3:uid="{C1F4F2AD-B383-9040-A2B5-52127ED2D881}" name="Column4022"/>
    <tableColumn id="4043" xr3:uid="{C0F2DB3B-A646-8E4A-85AF-D8922A2C751A}" name="Column4023"/>
    <tableColumn id="4044" xr3:uid="{0AC7594D-0718-FA4F-8865-A1E1867A86DF}" name="Column4024"/>
    <tableColumn id="4045" xr3:uid="{E0FAF2F7-CF7C-AA4C-8692-FDB33253444F}" name="Column4025"/>
    <tableColumn id="4046" xr3:uid="{A27C5DCC-C11F-DE47-88EC-7D3C6E96A7BE}" name="Column4026"/>
    <tableColumn id="4047" xr3:uid="{8618D909-CC47-DD40-8F65-797656FEB1FE}" name="Column4027"/>
    <tableColumn id="4048" xr3:uid="{664E9D74-DD79-6B4C-922C-65A78C5A59AF}" name="Column4028"/>
    <tableColumn id="4049" xr3:uid="{44F49BED-F91B-4A44-A8D1-5B7A9721EEE7}" name="Column4029"/>
    <tableColumn id="4050" xr3:uid="{1ACEE2F5-49B7-494A-B92F-9D2E1B733DF2}" name="Column4030"/>
    <tableColumn id="4051" xr3:uid="{5B4314BC-993A-1949-9C69-7DEA621DD007}" name="Column4031"/>
    <tableColumn id="4052" xr3:uid="{B2DCBE5E-1123-C84D-A729-AA0DF5C73400}" name="Column4032"/>
    <tableColumn id="4053" xr3:uid="{DA9DDF75-0334-A445-8699-74855ED3E602}" name="Column4033"/>
    <tableColumn id="4054" xr3:uid="{82E87F79-AC56-DD45-9B69-C6BB53A49C2D}" name="Column4034"/>
    <tableColumn id="4055" xr3:uid="{82B96848-B3EE-9848-A9EE-8B0AFAD54E22}" name="Column4035"/>
    <tableColumn id="4056" xr3:uid="{5DF511FA-FCF3-7A46-88BF-93EA7B7C077A}" name="Column4036"/>
    <tableColumn id="4057" xr3:uid="{BB82A58C-0979-C84C-80DA-96E57377B426}" name="Column4037"/>
    <tableColumn id="4058" xr3:uid="{B2E32F74-AC2A-2745-9E2E-55CA4B6E9D3B}" name="Column4038"/>
    <tableColumn id="4059" xr3:uid="{2143AC58-884D-6747-BB45-2F9A42DA162A}" name="Column4039"/>
    <tableColumn id="4060" xr3:uid="{2D56FEFF-EFE7-5847-8901-1513D5A7D222}" name="Column4040"/>
    <tableColumn id="4061" xr3:uid="{4AA4A132-AA74-0A4A-B286-64ADE9E5B967}" name="Column4041"/>
    <tableColumn id="4062" xr3:uid="{F2482EF9-549A-D94D-A22B-D8E7653760D4}" name="Column4042"/>
    <tableColumn id="4063" xr3:uid="{90A9FCE7-2EB6-8B4A-BA2D-0240CB13240F}" name="Column4043"/>
    <tableColumn id="4064" xr3:uid="{B3916627-84B1-BB42-90B2-46B2C2DD2D5C}" name="Column4044"/>
    <tableColumn id="4065" xr3:uid="{60F9471E-0E83-3440-9C7D-9D28F3EEE611}" name="Column4045"/>
    <tableColumn id="4066" xr3:uid="{C5064A85-C61D-324D-B13E-13B3F8CE4271}" name="Column4046"/>
    <tableColumn id="4067" xr3:uid="{8FFC6E74-843C-8047-BC9E-5BD17B64B824}" name="Column4047"/>
    <tableColumn id="4068" xr3:uid="{E1DCE291-1C4B-EA4D-90E7-50EA52B62988}" name="Column4048"/>
    <tableColumn id="4069" xr3:uid="{4DE6E31F-BFC8-9145-B318-0A8DB2881E5F}" name="Column4049"/>
    <tableColumn id="4070" xr3:uid="{98EC025A-869E-D548-B63A-B121E176E404}" name="Column4050"/>
    <tableColumn id="4071" xr3:uid="{FD7F120C-CD7A-D74D-98AC-9D6104643ED0}" name="Column4051"/>
    <tableColumn id="4072" xr3:uid="{9FCA2848-50E2-8849-BE98-CC379E61185A}" name="Column4052"/>
    <tableColumn id="4073" xr3:uid="{5123D90B-A9D5-F541-864A-7B5E718AC173}" name="Column4053"/>
    <tableColumn id="4074" xr3:uid="{DED07E04-00C4-5A42-8345-890D0181B23C}" name="Column4054"/>
    <tableColumn id="4075" xr3:uid="{E6EBAC2D-D279-8747-A3CA-64062F0EAF5F}" name="Column4055"/>
    <tableColumn id="4076" xr3:uid="{953A92A3-1A79-9A45-9F12-6BA4C7D54D60}" name="Column4056"/>
    <tableColumn id="4077" xr3:uid="{0ED9DE00-B14E-1E44-93E9-240E73BDA2DD}" name="Column4057"/>
    <tableColumn id="4078" xr3:uid="{162F34A8-B4C5-4C4F-8076-9C520A817A3A}" name="Column4058"/>
    <tableColumn id="4079" xr3:uid="{80A7A614-A522-514A-9D39-EBD95F300218}" name="Column4059"/>
    <tableColumn id="4080" xr3:uid="{2E42F015-A7AC-1243-983B-74A1F7E6EC4C}" name="Column4060"/>
    <tableColumn id="4081" xr3:uid="{31130836-1579-F84D-B126-FC8A8EA3CD36}" name="Column4061"/>
    <tableColumn id="4082" xr3:uid="{B0A61DFF-0182-A549-A958-EE2F47E1B88A}" name="Column4062"/>
    <tableColumn id="4083" xr3:uid="{4EDE7CCB-89A3-1E47-A262-B26054F8CA11}" name="Column4063"/>
    <tableColumn id="4084" xr3:uid="{E0A0E6FD-5834-6045-84DF-F350598E977F}" name="Column4064"/>
    <tableColumn id="4085" xr3:uid="{75D77EB0-84E9-254D-9B2B-890821CA811D}" name="Column4065"/>
    <tableColumn id="4086" xr3:uid="{B30D58DB-CA7E-074D-8472-F68C39245495}" name="Column4066"/>
    <tableColumn id="4087" xr3:uid="{51C99D10-29FE-FE42-A7DD-1623832911EB}" name="Column4067"/>
    <tableColumn id="4088" xr3:uid="{F6D945C9-93F3-AA47-BDCF-DAE79AD4B99C}" name="Column4068"/>
    <tableColumn id="4089" xr3:uid="{A294F667-A0DB-3441-AA3B-77FDD098A356}" name="Column4069"/>
    <tableColumn id="4090" xr3:uid="{066E351F-0653-0840-951D-5565A61E969B}" name="Column4070"/>
    <tableColumn id="4091" xr3:uid="{CAC70B0D-7338-E94B-A4BF-D29FADD96D33}" name="Column4071"/>
    <tableColumn id="4092" xr3:uid="{6AEC1E32-3146-9A42-9435-DEA8E25AAA85}" name="Column4072"/>
    <tableColumn id="4093" xr3:uid="{34EF3E47-2F1D-7E47-B1C1-8250E900F37E}" name="Column4073"/>
    <tableColumn id="4094" xr3:uid="{0E45EA8F-B244-C24B-848C-2C4EA7A8C040}" name="Column4074"/>
    <tableColumn id="4095" xr3:uid="{89C41C6B-C0BB-0340-8392-9E560910ECB9}" name="Column4075"/>
    <tableColumn id="4096" xr3:uid="{49FD0F9E-BACB-2A47-8C07-2FB95EDBEDA6}" name="Column4076"/>
    <tableColumn id="4097" xr3:uid="{1D4FE30E-3056-064C-8391-F4F538BF3F44}" name="Column4077"/>
    <tableColumn id="4098" xr3:uid="{3629978E-3D40-3144-9A09-E5CF799443EE}" name="Column4078"/>
    <tableColumn id="4099" xr3:uid="{4DAD9B6F-2012-CB43-AACB-C896EBE8033D}" name="Column4079"/>
    <tableColumn id="4100" xr3:uid="{5D96B43A-1951-F749-9986-C623DD03C951}" name="Column4080"/>
    <tableColumn id="4101" xr3:uid="{AC74AE50-EB8F-0246-BC40-A1DA7A2C6407}" name="Column4081"/>
    <tableColumn id="4102" xr3:uid="{9C8DA637-F840-114D-B49D-5C1115C1F1D1}" name="Column4082"/>
    <tableColumn id="4103" xr3:uid="{D2E35F20-23CD-9C40-868F-65E0E2544A83}" name="Column4083"/>
    <tableColumn id="4104" xr3:uid="{5E3C670A-E906-F24F-BD8D-05ABED7BEB02}" name="Column4084"/>
    <tableColumn id="4105" xr3:uid="{505A5C14-BD2D-9B46-887C-0AAFBDAD4E87}" name="Column4085"/>
    <tableColumn id="4106" xr3:uid="{8DB27437-777D-A744-BBD0-870A6E3A2DE9}" name="Column4086"/>
    <tableColumn id="4107" xr3:uid="{9A215398-9B31-6549-AFB5-55AB5FACCCCD}" name="Column4087"/>
    <tableColumn id="4108" xr3:uid="{9AE23D28-0BB5-4740-9257-7EF5158360F7}" name="Column4088"/>
    <tableColumn id="4109" xr3:uid="{D4DE16DE-D29C-F947-A4EB-1919122C17EE}" name="Column4089"/>
    <tableColumn id="4110" xr3:uid="{515139B1-8DAF-1A44-AA0A-C57E250FA7C5}" name="Column4090"/>
    <tableColumn id="4111" xr3:uid="{17F30481-931D-FC42-A9CA-369347132F34}" name="Column4091"/>
    <tableColumn id="4112" xr3:uid="{BECB1F76-C648-4941-8DDC-3365CFDED945}" name="Column4092"/>
    <tableColumn id="4113" xr3:uid="{8FA3B573-0B51-FF4E-981E-0BC7D7FF549B}" name="Column4093"/>
    <tableColumn id="4114" xr3:uid="{74376B4A-FB89-3445-B8E5-0CD6A01A241A}" name="Column4094"/>
    <tableColumn id="4115" xr3:uid="{E0A2C02E-EAE1-9847-BE9A-CEA2CFD16C4F}" name="Column4095"/>
    <tableColumn id="4116" xr3:uid="{1B8E0D09-753E-9A46-ACEE-CDA60B72755C}" name="Column4096"/>
    <tableColumn id="4117" xr3:uid="{6C98E913-6C7F-2444-906E-959611653F77}" name="Column4097"/>
    <tableColumn id="4118" xr3:uid="{09F5C66F-2883-F144-832F-DB2CFF265B85}" name="Column4098"/>
    <tableColumn id="4119" xr3:uid="{8DB4DE31-A89F-CD4E-A47D-6F3B5E938D21}" name="Column4099"/>
    <tableColumn id="4120" xr3:uid="{168E35A8-E7A4-DF4B-8A9E-8074FFF938B7}" name="Column4100"/>
    <tableColumn id="4121" xr3:uid="{08CB99A3-E2C5-BF41-AFBE-98A7234F0CE0}" name="Column4101"/>
    <tableColumn id="4122" xr3:uid="{960001A8-EC49-F549-97B6-E534A3A62F1C}" name="Column4102"/>
    <tableColumn id="4123" xr3:uid="{330B3675-7C5A-984D-B58C-48C3027BBCE7}" name="Column4103"/>
    <tableColumn id="4124" xr3:uid="{193633A1-2076-EB45-9ABC-4C766253EEBE}" name="Column4104"/>
    <tableColumn id="4125" xr3:uid="{997DC110-C6E0-C442-8D41-C9FF7850B414}" name="Column4105"/>
    <tableColumn id="4126" xr3:uid="{1BD7EC55-B949-FB4B-AF33-843A4BF05115}" name="Column4106"/>
    <tableColumn id="4127" xr3:uid="{0046191F-0E3F-3F44-A7C2-CB859ACADF3C}" name="Column4107"/>
    <tableColumn id="4128" xr3:uid="{8D68CC8B-15C1-BF49-A769-18F30FCA30B9}" name="Column4108"/>
    <tableColumn id="4129" xr3:uid="{74153905-C49C-404D-8224-ADB56DD87097}" name="Column4109"/>
    <tableColumn id="4130" xr3:uid="{390DC415-7E66-574C-8267-5F0FF39472B5}" name="Column4110"/>
    <tableColumn id="4131" xr3:uid="{EAD3380D-9A29-1848-BBAB-1979D7A6BFAA}" name="Column4111"/>
    <tableColumn id="4132" xr3:uid="{81F924DB-3F34-1345-9E9D-BA580F966981}" name="Column4112"/>
    <tableColumn id="4133" xr3:uid="{B0A75DE3-A324-3F4A-B3B6-5A46524B90DE}" name="Column4113"/>
    <tableColumn id="4134" xr3:uid="{B222BAAA-5B59-DE41-ABF0-7DEBE0A52C13}" name="Column4114"/>
    <tableColumn id="4135" xr3:uid="{C806D87C-3C67-D04F-BF04-EAD2C30026C4}" name="Column4115"/>
    <tableColumn id="4136" xr3:uid="{85AC9589-0FEA-794D-B3F1-EB2C53E1F248}" name="Column4116"/>
    <tableColumn id="4137" xr3:uid="{8F191A47-DC89-9E44-8CFC-F496568B4EC4}" name="Column4117"/>
    <tableColumn id="4138" xr3:uid="{9F28ED37-1221-B044-87D4-2BF06BFFCF3C}" name="Column4118"/>
    <tableColumn id="4139" xr3:uid="{2F753F9A-912E-6C47-A0BD-69BE4897493E}" name="Column4119"/>
    <tableColumn id="4140" xr3:uid="{713B234C-D79E-7C4D-89C3-5BE641B6746A}" name="Column4120"/>
    <tableColumn id="4141" xr3:uid="{581BFD0B-F190-DD44-B487-C8652EC392A9}" name="Column4121"/>
    <tableColumn id="4142" xr3:uid="{7DE3CDAF-8765-3A4B-9F1C-4C6506AF6868}" name="Column4122"/>
    <tableColumn id="4143" xr3:uid="{5B7646D5-A0E4-4848-A348-E519CEA37BDF}" name="Column4123"/>
    <tableColumn id="4144" xr3:uid="{2748C693-DBFF-6947-B566-95388099AD06}" name="Column4124"/>
    <tableColumn id="4145" xr3:uid="{A2EE57BF-5D51-CC42-8AB4-7FF56A260E0E}" name="Column4125"/>
    <tableColumn id="4146" xr3:uid="{3821871E-CB4C-754D-A75A-0E0E3C10F72E}" name="Column4126"/>
    <tableColumn id="4147" xr3:uid="{5C8DE88F-5882-5747-B04E-BB4ED2452D15}" name="Column4127"/>
    <tableColumn id="4148" xr3:uid="{99CE4D94-6703-354E-93EE-A7CD6E7DA086}" name="Column4128"/>
    <tableColumn id="4149" xr3:uid="{A206F4C0-1B92-4143-BCD6-D89BC03D1D6B}" name="Column4129"/>
    <tableColumn id="4150" xr3:uid="{078DF54A-2546-6D48-9663-CD986DC1313A}" name="Column4130"/>
    <tableColumn id="4151" xr3:uid="{8550398C-CE91-AE46-B339-FE53FD7BFAB2}" name="Column4131"/>
    <tableColumn id="4152" xr3:uid="{C1F7AD04-D25B-9B41-A62F-9B359FC3E5BA}" name="Column4132"/>
    <tableColumn id="4153" xr3:uid="{41CC8C8F-B220-7E4F-87DC-ABC7242A4F3C}" name="Column4133"/>
    <tableColumn id="4154" xr3:uid="{0FAD0DC3-E2CA-5045-8114-3734AB0341E1}" name="Column4134"/>
    <tableColumn id="4155" xr3:uid="{44F8104C-CD1F-A04B-BBE4-E97A2E3D8BC7}" name="Column4135"/>
    <tableColumn id="4156" xr3:uid="{A1A3C2C1-A615-C043-AE11-87F8836F723D}" name="Column4136"/>
    <tableColumn id="4157" xr3:uid="{215E0F6A-6133-8742-84FF-D523148DF47B}" name="Column4137"/>
    <tableColumn id="4158" xr3:uid="{F6BCC767-32E6-2A4C-B408-0530A42CE677}" name="Column4138"/>
    <tableColumn id="4159" xr3:uid="{A7E637F4-EFBD-3047-9126-03DCA8DE17A5}" name="Column4139"/>
    <tableColumn id="4160" xr3:uid="{8E25A839-7324-E54F-AC31-04E4C4ECF415}" name="Column4140"/>
    <tableColumn id="4161" xr3:uid="{0A1EEF48-F1EC-EC44-8479-6D8EE7090420}" name="Column4141"/>
    <tableColumn id="4162" xr3:uid="{6ECD80AD-8287-1D4A-BF8A-0178EADD2ECA}" name="Column4142"/>
    <tableColumn id="4163" xr3:uid="{F9D761F4-3734-6745-8580-E64DED0FA08F}" name="Column4143"/>
    <tableColumn id="4164" xr3:uid="{F78BEF06-417F-1D4D-A6E3-E14DCBDAFBCE}" name="Column4144"/>
    <tableColumn id="4165" xr3:uid="{EAF91247-75F9-894C-8093-EE36C8658F4A}" name="Column4145"/>
    <tableColumn id="4166" xr3:uid="{4030C594-54A2-A04D-981C-1391AF2A1096}" name="Column4146"/>
    <tableColumn id="4167" xr3:uid="{707D2786-4C3E-7046-A0A2-2B324E7B4736}" name="Column4147"/>
    <tableColumn id="4168" xr3:uid="{0D61897E-FA3B-E440-88F1-71FC85592101}" name="Column4148"/>
    <tableColumn id="4169" xr3:uid="{E8ED9C44-76E7-5A42-81D6-438DFCA46B45}" name="Column4149"/>
    <tableColumn id="4170" xr3:uid="{75E09287-49AD-9847-9D25-C9CF491E6F6C}" name="Column4150"/>
    <tableColumn id="4171" xr3:uid="{096C5364-FEB7-B648-8CE8-E1C7BB16BEE4}" name="Column4151"/>
    <tableColumn id="4172" xr3:uid="{D98CCDC3-0C9E-1547-9186-C920536498F9}" name="Column4152"/>
    <tableColumn id="4173" xr3:uid="{380413C6-14D8-B043-ADB2-271F28F9ACB4}" name="Column4153"/>
    <tableColumn id="4174" xr3:uid="{201C384D-CD0D-0549-8BED-0B74BF5E5BE4}" name="Column4154"/>
    <tableColumn id="4175" xr3:uid="{BEE3001F-5EFE-2C40-98DB-7A5EDBCA9C85}" name="Column4155"/>
    <tableColumn id="4176" xr3:uid="{846313AB-8914-BA46-888D-03A58C80ED0E}" name="Column4156"/>
    <tableColumn id="4177" xr3:uid="{E11BEBF4-57CC-D947-8E99-2EDCB7EC4314}" name="Column4157"/>
    <tableColumn id="4178" xr3:uid="{B0392EFF-C40B-6348-B492-6A6B9978B9FA}" name="Column4158"/>
    <tableColumn id="4179" xr3:uid="{C3794BF3-A885-6641-B8A0-0F69C9FBEFE8}" name="Column4159"/>
    <tableColumn id="4180" xr3:uid="{5D8817E6-FA4D-5046-9982-A10564734701}" name="Column4160"/>
    <tableColumn id="4181" xr3:uid="{B103BEDE-9BE5-BF41-A27E-24A245DEA868}" name="Column4161"/>
    <tableColumn id="4182" xr3:uid="{4707F377-3974-B940-9561-E93BB9E34875}" name="Column4162"/>
    <tableColumn id="4183" xr3:uid="{5A40A023-57BC-BB45-8874-0ED1ACEC630C}" name="Column4163"/>
    <tableColumn id="4184" xr3:uid="{709DA508-4569-8E42-B891-28130926B902}" name="Column4164"/>
    <tableColumn id="4185" xr3:uid="{840870B7-713B-A449-9DC0-325377D2E7B0}" name="Column4165"/>
    <tableColumn id="4186" xr3:uid="{58D57532-C4A5-AC4B-82A5-0B2BE19DB79D}" name="Column4166"/>
    <tableColumn id="4187" xr3:uid="{2D4F5C12-3D90-AA45-A7A3-F0FB3EE1E70E}" name="Column4167"/>
    <tableColumn id="4188" xr3:uid="{5AA976F8-67D2-8444-AC77-F928B98DBC11}" name="Column4168"/>
    <tableColumn id="4189" xr3:uid="{FE77C5D8-36F6-C042-8BB2-D518F8BFC1C2}" name="Column4169"/>
    <tableColumn id="4190" xr3:uid="{3C81DD59-2DA6-854E-9D8C-7B733F31C179}" name="Column4170"/>
    <tableColumn id="4191" xr3:uid="{E41E1FA2-E90C-7E4E-9B69-EF90FBE8B0C1}" name="Column4171"/>
    <tableColumn id="4192" xr3:uid="{5B1CCCC9-E654-BA4A-B08A-8160B8F92A05}" name="Column4172"/>
    <tableColumn id="4193" xr3:uid="{1D8BF7BF-8FDB-5B41-8F75-D4498405117F}" name="Column4173"/>
    <tableColumn id="4194" xr3:uid="{510E8A69-FBB7-2640-B537-03D77498DA63}" name="Column4174"/>
    <tableColumn id="4195" xr3:uid="{776E5F8C-B5BB-D344-9F82-7021160883AA}" name="Column4175"/>
    <tableColumn id="4196" xr3:uid="{984B6DF9-EF6F-F94B-99E8-FA134DC87F75}" name="Column4176"/>
    <tableColumn id="4197" xr3:uid="{57087E57-F85F-8A42-9772-2E28D2017D97}" name="Column4177"/>
    <tableColumn id="4198" xr3:uid="{CD4A9099-2B7D-8844-BD37-0C3DD20C5F3A}" name="Column4178"/>
    <tableColumn id="4199" xr3:uid="{34B4AF91-4B23-6748-8C74-CDAE1E174B8C}" name="Column4179"/>
    <tableColumn id="4200" xr3:uid="{7BCDD74C-9CCE-CE4E-B762-988EC8A2A6C6}" name="Column4180"/>
    <tableColumn id="4201" xr3:uid="{A18FE9D4-9230-FC4A-AB23-FF30E1300F27}" name="Column4181"/>
    <tableColumn id="4202" xr3:uid="{451F2E6A-B72D-2747-84A2-39B4764E7609}" name="Column4182"/>
    <tableColumn id="4203" xr3:uid="{46830375-6917-6146-95E4-EFFA94B6F431}" name="Column4183"/>
    <tableColumn id="4204" xr3:uid="{1A888823-0C85-6B4D-9127-E52D0F1F76C4}" name="Column4184"/>
    <tableColumn id="4205" xr3:uid="{1AD05D6F-A9D2-BE4C-92AC-089F92CEEF05}" name="Column4185"/>
    <tableColumn id="4206" xr3:uid="{748553AB-4E50-A14C-A487-EE319EF2A878}" name="Column4186"/>
    <tableColumn id="4207" xr3:uid="{5A20CE06-B76B-2C4D-9503-10CE826A3175}" name="Column4187"/>
    <tableColumn id="4208" xr3:uid="{647BB245-4EE1-1443-AEBC-AD9C9418D68B}" name="Column4188"/>
    <tableColumn id="4209" xr3:uid="{D08399D5-2C7E-6E4C-9A0C-E795B4221FB2}" name="Column4189"/>
    <tableColumn id="4210" xr3:uid="{46C59EE9-86C2-8B4C-86E3-E558FFB0C8C6}" name="Column4190"/>
    <tableColumn id="4211" xr3:uid="{871918A6-BEDA-584E-B6D6-5A54F2681B7F}" name="Column4191"/>
    <tableColumn id="4212" xr3:uid="{8B608BBD-EF21-7A4F-8793-3842183A6400}" name="Column4192"/>
    <tableColumn id="4213" xr3:uid="{A545FFAF-7E26-044C-BE86-6FB174E45108}" name="Column4193"/>
    <tableColumn id="4214" xr3:uid="{B586B5C8-7432-674B-B7F2-CCFAA54FC620}" name="Column4194"/>
    <tableColumn id="4215" xr3:uid="{3551ED94-CACB-884D-AD73-5146F90CC788}" name="Column4195"/>
    <tableColumn id="4216" xr3:uid="{7F190265-6FDF-C948-B0F9-B069B4E7BAE8}" name="Column4196"/>
    <tableColumn id="4217" xr3:uid="{16359114-E3A3-F546-B969-72C0E2C38939}" name="Column4197"/>
    <tableColumn id="4218" xr3:uid="{936D5D3C-404C-BC4A-BCC6-7256A18E949E}" name="Column4198"/>
    <tableColumn id="4219" xr3:uid="{E463A2E4-AFD0-AD49-9C99-89FE65C3BDDF}" name="Column4199"/>
    <tableColumn id="4220" xr3:uid="{FCB4D497-8182-D440-9233-81C835F6877F}" name="Column4200"/>
    <tableColumn id="4221" xr3:uid="{28D011F2-D4F5-944C-855B-A193F00B7878}" name="Column4201"/>
    <tableColumn id="4222" xr3:uid="{2F04005C-EC4E-3642-B0C3-59C9106E9BE8}" name="Column4202"/>
    <tableColumn id="4223" xr3:uid="{E7219754-4267-124C-90AA-724227A8B01A}" name="Column4203"/>
    <tableColumn id="4224" xr3:uid="{7F87548F-1950-8349-BD21-C8A6C424589B}" name="Column4204"/>
    <tableColumn id="4225" xr3:uid="{5B39C13D-951E-4042-A018-1770433FDCE7}" name="Column4205"/>
    <tableColumn id="4226" xr3:uid="{97503A19-01A2-B64E-9D10-9A6742CB773E}" name="Column4206"/>
    <tableColumn id="4227" xr3:uid="{847686BC-F2F7-D146-AD48-735C4020987B}" name="Column4207"/>
    <tableColumn id="4228" xr3:uid="{FBE9254C-A721-594F-AA40-307D9CB1BC00}" name="Column4208"/>
    <tableColumn id="4229" xr3:uid="{0DCF9EF8-9579-B045-AF68-72DC447D0FFC}" name="Column4209"/>
    <tableColumn id="4230" xr3:uid="{36059F19-0B19-0842-B983-F6B88E257E6D}" name="Column4210"/>
    <tableColumn id="4231" xr3:uid="{EC80249A-9DA3-3942-BEB0-37714E4F466B}" name="Column4211"/>
    <tableColumn id="4232" xr3:uid="{977C5F92-EE3C-9444-A877-D74DFB7E4A69}" name="Column4212"/>
    <tableColumn id="4233" xr3:uid="{7CE75C95-BD10-0F4C-9C0B-D1C3D8C6FF77}" name="Column4213"/>
    <tableColumn id="4234" xr3:uid="{C4142ACD-6FD6-0048-8949-E77C8496FDA0}" name="Column4214"/>
    <tableColumn id="4235" xr3:uid="{17271EAE-3A21-EB41-9579-5EFC68FD1087}" name="Column4215"/>
    <tableColumn id="4236" xr3:uid="{03F5B2DB-0679-1449-BBBC-F85BC98B3B7F}" name="Column4216"/>
    <tableColumn id="4237" xr3:uid="{962332EA-F870-2244-8FAC-D3B908BC2C4A}" name="Column4217"/>
    <tableColumn id="4238" xr3:uid="{C7912857-F9D1-0342-A248-D4A36C676BBE}" name="Column4218"/>
    <tableColumn id="4239" xr3:uid="{9D18CC9F-B18A-DF45-A1AD-7A2DDCA27B56}" name="Column4219"/>
    <tableColumn id="4240" xr3:uid="{F618B1AA-0FD3-4F43-8425-0996B5926475}" name="Column4220"/>
    <tableColumn id="4241" xr3:uid="{1293B32C-B78F-B144-8735-6A762561D9CC}" name="Column4221"/>
    <tableColumn id="4242" xr3:uid="{DBA50D91-8AAD-D147-A8DE-21D4A5A1BB69}" name="Column4222"/>
    <tableColumn id="4243" xr3:uid="{01CDAAAA-A1AE-054C-A684-0BE5379C06E0}" name="Column4223"/>
    <tableColumn id="4244" xr3:uid="{562EBD9D-829A-2845-8136-D74C714C30E3}" name="Column4224"/>
    <tableColumn id="4245" xr3:uid="{6C2C52B5-16AA-7542-99C6-058E46FB8828}" name="Column4225"/>
    <tableColumn id="4246" xr3:uid="{EEFE0703-918D-A242-B499-49955819A68A}" name="Column4226"/>
    <tableColumn id="4247" xr3:uid="{D9A8530A-3854-D541-9E1B-4EA734FA527B}" name="Column4227"/>
    <tableColumn id="4248" xr3:uid="{00F44B96-6777-BF41-A258-E061055B680B}" name="Column4228"/>
    <tableColumn id="4249" xr3:uid="{2FF0FC40-DA78-144E-B578-8D2133EE2DA5}" name="Column4229"/>
    <tableColumn id="4250" xr3:uid="{D2D8A2B1-1486-BB46-9FF3-F85AA11F0B8E}" name="Column4230"/>
    <tableColumn id="4251" xr3:uid="{5550972C-8601-854F-BDD9-655722017667}" name="Column4231"/>
    <tableColumn id="4252" xr3:uid="{478B0C2D-4D3F-DD4D-A7D0-BB0CE69FBA3E}" name="Column4232"/>
    <tableColumn id="4253" xr3:uid="{50C1B6A0-3075-F841-B19E-23E61B31B59D}" name="Column4233"/>
    <tableColumn id="4254" xr3:uid="{0A0AEC15-33A3-4C4E-90E8-0B1788C7BAD0}" name="Column4234"/>
    <tableColumn id="4255" xr3:uid="{C8C8EE73-7D4A-A748-BF6E-A70410AB3DA7}" name="Column4235"/>
    <tableColumn id="4256" xr3:uid="{2FB49808-AD93-3449-ABC9-A215CA0BC8BA}" name="Column4236"/>
    <tableColumn id="4257" xr3:uid="{7178D9BD-1902-734F-B805-2FD6479FFCEB}" name="Column4237"/>
    <tableColumn id="4258" xr3:uid="{A0853CD7-C487-A64A-B383-1E4061740782}" name="Column4238"/>
    <tableColumn id="4259" xr3:uid="{E9046875-5A5B-1A40-8416-10DDA7BB216E}" name="Column4239"/>
    <tableColumn id="4260" xr3:uid="{7EEFE4CD-B5B2-BB4C-A4E0-3FE664AD7777}" name="Column4240"/>
    <tableColumn id="4261" xr3:uid="{CA9AF20D-D75B-7544-ADA3-AD6B8B25C749}" name="Column4241"/>
    <tableColumn id="4262" xr3:uid="{E92C6CAD-4EFC-344F-BBB2-B81B3866B87C}" name="Column4242"/>
    <tableColumn id="4263" xr3:uid="{1E810DB6-E3F3-4A4B-B73B-F7A407C962F7}" name="Column4243"/>
    <tableColumn id="4264" xr3:uid="{DC75F6FC-D24C-1C45-B6A2-358BCF38873A}" name="Column4244"/>
    <tableColumn id="4265" xr3:uid="{CDBC5819-3ADC-A84E-BD02-345AA9842DFC}" name="Column4245"/>
    <tableColumn id="4266" xr3:uid="{FDCA57A9-6B15-A34E-86AC-FEC103285033}" name="Column4246"/>
    <tableColumn id="4267" xr3:uid="{C3134E7D-4C9B-A141-A0E4-72200BF14064}" name="Column4247"/>
    <tableColumn id="4268" xr3:uid="{5932C1E0-568F-174F-A32C-97C1B93E83E2}" name="Column4248"/>
    <tableColumn id="4269" xr3:uid="{8E9199B8-D672-CA4B-891C-0006DB2B43D9}" name="Column4249"/>
    <tableColumn id="4270" xr3:uid="{3ECD7DD7-4571-1846-B48B-D582E8BD432D}" name="Column4250"/>
    <tableColumn id="4271" xr3:uid="{143A05D6-EC8C-C149-B01A-E52EF26D2794}" name="Column4251"/>
    <tableColumn id="4272" xr3:uid="{80FCCCDE-C366-0C4A-BB67-F1AB4465E1F6}" name="Column4252"/>
    <tableColumn id="4273" xr3:uid="{56EC5B64-67C9-284E-B4AD-FE3B5F18E4FB}" name="Column4253"/>
    <tableColumn id="4274" xr3:uid="{C0B7A06F-9FE0-A54E-AA15-11840F0110D7}" name="Column4254"/>
    <tableColumn id="4275" xr3:uid="{278DCD63-E7C0-3842-855B-21BCBE4E7313}" name="Column4255"/>
    <tableColumn id="4276" xr3:uid="{8727A2A9-4AA0-ED4C-B204-B25318592AD7}" name="Column4256"/>
    <tableColumn id="4277" xr3:uid="{6DA32E38-244D-F144-AEDD-488AE48A941E}" name="Column4257"/>
    <tableColumn id="4278" xr3:uid="{3223A56A-E620-C248-9821-E8271F9C7814}" name="Column4258"/>
    <tableColumn id="4279" xr3:uid="{4F631DC7-C560-3242-B662-10322EC27D0F}" name="Column4259"/>
    <tableColumn id="4280" xr3:uid="{D7F9341F-8CD3-7842-A04D-D85C04DD4CD4}" name="Column4260"/>
    <tableColumn id="4281" xr3:uid="{8FE9D17A-3A8B-6C41-A3B1-609E24DE585F}" name="Column4261"/>
    <tableColumn id="4282" xr3:uid="{620371EB-A6DE-654C-8ECF-1428C157C3E3}" name="Column4262"/>
    <tableColumn id="4283" xr3:uid="{D79EA28C-E1B6-204C-AC70-01BE489443B7}" name="Column4263"/>
    <tableColumn id="4284" xr3:uid="{AA20F2D1-34B5-644D-9070-2C4EAD938B25}" name="Column4264"/>
    <tableColumn id="4285" xr3:uid="{AF85E6E4-AB6C-E84E-B419-180DDB76744B}" name="Column4265"/>
    <tableColumn id="4286" xr3:uid="{1B23FBB6-6ECC-7042-8865-60386D1246E1}" name="Column4266"/>
    <tableColumn id="4287" xr3:uid="{24B4270D-3D63-1D4F-BF7D-AE8CA1BF8FBC}" name="Column4267"/>
    <tableColumn id="4288" xr3:uid="{0C873E4F-7B77-F444-97E2-260FE3A96779}" name="Column4268"/>
    <tableColumn id="4289" xr3:uid="{6ED6709E-6D26-F441-8DB1-507078814E9B}" name="Column4269"/>
    <tableColumn id="4290" xr3:uid="{FC6C60DB-0AA3-B94B-96F9-B848A8A9587B}" name="Column4270"/>
    <tableColumn id="4291" xr3:uid="{7204EFB7-C230-D343-B152-C28A4DEC36A7}" name="Column4271"/>
    <tableColumn id="4292" xr3:uid="{3F31A59B-8013-F348-A8B5-6628A88E7819}" name="Column4272"/>
    <tableColumn id="4293" xr3:uid="{8283BBAB-25FE-F34F-AD3A-F7BB10F47D96}" name="Column4273"/>
    <tableColumn id="4294" xr3:uid="{EF8A1075-20EB-A348-B2E3-B7D030FE631F}" name="Column4274"/>
    <tableColumn id="4295" xr3:uid="{489170C0-78BF-944C-80AF-8039927C3E1D}" name="Column4275"/>
    <tableColumn id="4296" xr3:uid="{9FDA749B-CF72-AE41-AE58-AB0137A9D2C4}" name="Column4276"/>
    <tableColumn id="4297" xr3:uid="{40E1DB7D-BCF3-E74D-B9C9-AECDC610AA9C}" name="Column4277"/>
    <tableColumn id="4298" xr3:uid="{DE1FEB88-B154-474C-BDE5-4B5A1FEE0A2A}" name="Column4278"/>
    <tableColumn id="4299" xr3:uid="{EC842357-D75D-DC4D-82F1-65CAC7D07C91}" name="Column4279"/>
    <tableColumn id="4300" xr3:uid="{8937873B-44B4-FF42-B6DB-72EC679AD4A8}" name="Column4280"/>
    <tableColumn id="4301" xr3:uid="{727D8A64-E50F-9C42-9557-96E4CB09C38B}" name="Column4281"/>
    <tableColumn id="4302" xr3:uid="{D9F42026-C16F-704F-893E-48765D3C941A}" name="Column4282"/>
    <tableColumn id="4303" xr3:uid="{5511DD0C-04EC-6C41-8897-6A10DC03F26A}" name="Column4283"/>
    <tableColumn id="4304" xr3:uid="{AADDF3A6-333A-D248-8FFC-72E3C893E102}" name="Column4284"/>
    <tableColumn id="4305" xr3:uid="{2AA6EB59-84C4-9649-B417-B3CA0A7D26B1}" name="Column4285"/>
    <tableColumn id="4306" xr3:uid="{7E7EBE0F-BD5E-7A42-8D38-5211BC0FB795}" name="Column4286"/>
    <tableColumn id="4307" xr3:uid="{AE9903F8-BFAE-1347-AB97-B08A7610FBB0}" name="Column4287"/>
    <tableColumn id="4308" xr3:uid="{49CEEE97-C3AB-F54D-A2CB-BD7D769D0A9C}" name="Column4288"/>
    <tableColumn id="4309" xr3:uid="{B7A5CDA0-2D1E-8C4D-8142-A6EB09263EE5}" name="Column4289"/>
    <tableColumn id="4310" xr3:uid="{F00B9BAD-C31D-9046-A7D8-76747A172E0D}" name="Column4290"/>
    <tableColumn id="4311" xr3:uid="{5E8CF0EC-FD85-8C40-98B7-AE5D2CB7C9A9}" name="Column4291"/>
    <tableColumn id="4312" xr3:uid="{51A1E7B1-E782-3748-8AAA-14843CF31A3C}" name="Column4292"/>
    <tableColumn id="4313" xr3:uid="{893AEB71-464A-1044-BD55-EED3EC4CAF70}" name="Column4293"/>
    <tableColumn id="4314" xr3:uid="{1B802B23-4330-384C-9CB5-8FAEEE0567B4}" name="Column4294"/>
    <tableColumn id="4315" xr3:uid="{B90DC9F1-55AB-004C-9D02-474581B28259}" name="Column4295"/>
    <tableColumn id="4316" xr3:uid="{CF057CA2-AAD1-6C49-8B54-7018C484761F}" name="Column4296"/>
    <tableColumn id="4317" xr3:uid="{F0D32AA7-048A-004F-9353-EF8DCCE77A85}" name="Column4297"/>
    <tableColumn id="4318" xr3:uid="{8B1B9107-AD29-5446-9E49-591A33035042}" name="Column4298"/>
    <tableColumn id="4319" xr3:uid="{F2BC67E1-B486-3B44-B0AE-E94489AE004E}" name="Column4299"/>
    <tableColumn id="4320" xr3:uid="{50C861C2-3C51-2140-876A-0B1D8BC7E9CC}" name="Column4300"/>
    <tableColumn id="4321" xr3:uid="{40A342E9-7583-D84B-80FC-742A10DE3122}" name="Column4301"/>
    <tableColumn id="4322" xr3:uid="{F48EB964-7802-A24F-AA0A-9D590F0C086D}" name="Column4302"/>
    <tableColumn id="4323" xr3:uid="{B3FF2DD7-E0C8-8748-8DC7-9723ACF38E51}" name="Column4303"/>
    <tableColumn id="4324" xr3:uid="{76DDC714-DC08-3A49-B6EB-3146D31971F5}" name="Column4304"/>
    <tableColumn id="4325" xr3:uid="{83E3F508-70E4-F04A-A3A3-FB86D63E49A0}" name="Column4305"/>
    <tableColumn id="4326" xr3:uid="{65B2F2DC-58EB-4040-A435-911068072283}" name="Column4306"/>
    <tableColumn id="4327" xr3:uid="{6519A7A0-F18B-7D4C-9BF6-2A515842B67D}" name="Column4307"/>
    <tableColumn id="4328" xr3:uid="{CACF564A-D2DB-BB44-AB3D-000F48617835}" name="Column4308"/>
    <tableColumn id="4329" xr3:uid="{70A73785-E85E-A04B-AB5D-384B2BF8A769}" name="Column4309"/>
    <tableColumn id="4330" xr3:uid="{91CD0541-D1AF-DA4F-93A3-9BC2B57E4793}" name="Column4310"/>
    <tableColumn id="4331" xr3:uid="{281EC791-5DC5-F34A-B59B-4A4C317999E7}" name="Column4311"/>
    <tableColumn id="4332" xr3:uid="{FE5506E5-71D6-6C4D-B1FD-6085FDB16DC4}" name="Column4312"/>
    <tableColumn id="4333" xr3:uid="{B93B0B77-D925-AE41-A478-D462553F5BAA}" name="Column4313"/>
    <tableColumn id="4334" xr3:uid="{0E97D08E-A924-5144-85D4-CF3150299653}" name="Column4314"/>
    <tableColumn id="4335" xr3:uid="{A77A9316-D743-BE42-A121-00171DD54990}" name="Column4315"/>
    <tableColumn id="4336" xr3:uid="{C1288FA6-702E-824E-91FB-8DBEF71D5A82}" name="Column4316"/>
    <tableColumn id="4337" xr3:uid="{E0BDCEA9-51A6-9549-9265-1045E83EAF0D}" name="Column4317"/>
    <tableColumn id="4338" xr3:uid="{8012BA76-F812-F34E-AE67-36A6B5279E04}" name="Column4318"/>
    <tableColumn id="4339" xr3:uid="{2F2EAC84-32CE-0E48-AD22-7B4E0FD634A6}" name="Column4319"/>
    <tableColumn id="4340" xr3:uid="{2FB57FEF-B0CE-2F4A-B659-A455CB6FAA46}" name="Column4320"/>
    <tableColumn id="4341" xr3:uid="{E9A83B85-D14D-C94D-AA13-455DE1A73AF7}" name="Column4321"/>
    <tableColumn id="4342" xr3:uid="{00E0FBBA-C13C-B54E-8DD2-769845AD6661}" name="Column4322"/>
    <tableColumn id="4343" xr3:uid="{5B631864-8421-454A-8655-04AB1859089A}" name="Column4323"/>
    <tableColumn id="4344" xr3:uid="{59D0A2AF-3E33-7F4B-875D-D6C015384CCD}" name="Column4324"/>
    <tableColumn id="4345" xr3:uid="{01729998-C189-994A-BE58-8DA311819A22}" name="Column4325"/>
    <tableColumn id="4346" xr3:uid="{728A428F-CFE6-A748-AD50-0FA0141775F3}" name="Column4326"/>
    <tableColumn id="4347" xr3:uid="{B331C190-5327-8840-9CCE-4605146CCE47}" name="Column4327"/>
    <tableColumn id="4348" xr3:uid="{0B488795-B963-9A4B-912B-0BA5F5B5DA3F}" name="Column4328"/>
    <tableColumn id="4349" xr3:uid="{8709975D-2685-5F4A-A71A-324E925CAF77}" name="Column4329"/>
    <tableColumn id="4350" xr3:uid="{330CD438-CC66-184E-9EC0-DDED62A70D4A}" name="Column4330"/>
    <tableColumn id="4351" xr3:uid="{A11925C8-D4C4-AC4C-9CD2-EE14098823D1}" name="Column4331"/>
    <tableColumn id="4352" xr3:uid="{2DE24307-B737-2141-976D-1F769BDE0C03}" name="Column4332"/>
    <tableColumn id="4353" xr3:uid="{675F8094-0357-504B-9BF7-D5417AF5A528}" name="Column4333"/>
    <tableColumn id="4354" xr3:uid="{9C01E8F1-B525-3349-AFC6-479981EFF0CB}" name="Column4334"/>
    <tableColumn id="4355" xr3:uid="{B448A9D9-D3D8-7740-88D7-2D2F21FF7F62}" name="Column4335"/>
    <tableColumn id="4356" xr3:uid="{BDE99E8B-AED7-354A-AD34-D6A90F6B6E8D}" name="Column4336"/>
    <tableColumn id="4357" xr3:uid="{DDD2597F-6848-784B-BE57-50D27CAFB703}" name="Column4337"/>
    <tableColumn id="4358" xr3:uid="{37A07E96-9E86-9B47-834D-D4C5B84C4BF0}" name="Column4338"/>
    <tableColumn id="4359" xr3:uid="{1E3EA8CC-75A9-2649-9A20-11E98CB80658}" name="Column4339"/>
    <tableColumn id="4360" xr3:uid="{615E07A5-BF8A-D141-BB47-4A8848AFBFF5}" name="Column4340"/>
    <tableColumn id="4361" xr3:uid="{412D1F23-7D1B-EB49-8C1E-FFA812FF1390}" name="Column4341"/>
    <tableColumn id="4362" xr3:uid="{0886AF53-2C65-7741-AD17-2754F5E7B4BB}" name="Column4342"/>
    <tableColumn id="4363" xr3:uid="{F7DC5193-A081-0E4E-8295-3B2B82C13F9C}" name="Column4343"/>
    <tableColumn id="4364" xr3:uid="{C1A7B2DF-6094-4441-8682-996750CEBA04}" name="Column4344"/>
    <tableColumn id="4365" xr3:uid="{695F3DAB-E397-474C-AFA5-368F54A68D75}" name="Column4345"/>
    <tableColumn id="4366" xr3:uid="{0A88ACB9-1322-6F4D-AAB3-91D4278BDFA8}" name="Column4346"/>
    <tableColumn id="4367" xr3:uid="{E86C8388-2A75-494F-9134-12BE9A3BFF46}" name="Column4347"/>
    <tableColumn id="4368" xr3:uid="{27DD073F-6D77-CA41-A6DF-CE83D2C8EA4E}" name="Column4348"/>
    <tableColumn id="4369" xr3:uid="{A10BA1AC-7D74-894B-A391-2E798104DA07}" name="Column4349"/>
    <tableColumn id="4370" xr3:uid="{887E62C4-0D20-A945-BF73-7357FAE83C92}" name="Column4350"/>
    <tableColumn id="4371" xr3:uid="{0A7CBC71-896F-2545-B867-3566D5F61CA4}" name="Column4351"/>
    <tableColumn id="4372" xr3:uid="{2F7CCA05-96E2-3F4B-95AF-2AE9B3A931F4}" name="Column4352"/>
    <tableColumn id="4373" xr3:uid="{95E72F49-E6C8-D744-9441-35C8F488A24F}" name="Column4353"/>
    <tableColumn id="4374" xr3:uid="{E3644C34-7D27-8649-BBE7-C403B79C78CF}" name="Column4354"/>
    <tableColumn id="4375" xr3:uid="{734E99AB-F121-214C-B0A7-076DB77B59C7}" name="Column4355"/>
    <tableColumn id="4376" xr3:uid="{1CD339F1-2D04-A348-A22C-34ECE3182E3E}" name="Column4356"/>
    <tableColumn id="4377" xr3:uid="{5716CB05-A331-C941-AD33-78AA5D4B80FA}" name="Column4357"/>
    <tableColumn id="4378" xr3:uid="{3F7964A0-A811-2043-8ADD-D7954D4F3EAF}" name="Column4358"/>
    <tableColumn id="4379" xr3:uid="{07B532D1-F565-A249-B3E4-3E87F2C4F4CE}" name="Column4359"/>
    <tableColumn id="4380" xr3:uid="{224A08D0-3176-6A4D-A9FC-D43A21C31F6C}" name="Column4360"/>
    <tableColumn id="4381" xr3:uid="{397039ED-D43A-AE44-BC94-72FB7692DBB1}" name="Column4361"/>
    <tableColumn id="4382" xr3:uid="{1A487753-F939-9144-9410-98B2287C0A73}" name="Column4362"/>
    <tableColumn id="4383" xr3:uid="{665D34DF-CAA1-F94F-9BC1-6C942CC7464D}" name="Column4363"/>
    <tableColumn id="4384" xr3:uid="{9A6CC589-8B73-AD49-BC17-59B7B8E044DF}" name="Column4364"/>
    <tableColumn id="4385" xr3:uid="{824512F7-B579-D442-8276-6BF62D133CED}" name="Column4365"/>
    <tableColumn id="4386" xr3:uid="{62612112-1026-634F-BF5B-334CF1EB0903}" name="Column4366"/>
    <tableColumn id="4387" xr3:uid="{19060E28-9F36-B34D-9799-6950DE5F8879}" name="Column4367"/>
    <tableColumn id="4388" xr3:uid="{B879B758-17A4-7840-AC0D-06E45F85E831}" name="Column4368"/>
    <tableColumn id="4389" xr3:uid="{EECECCB6-A3CC-3A46-A037-A8DF640849B1}" name="Column4369"/>
    <tableColumn id="4390" xr3:uid="{CBC1CE62-94F0-9740-9DBC-E44EFC29DC72}" name="Column4370"/>
    <tableColumn id="4391" xr3:uid="{D611310C-F6EF-6C41-8DC5-9D9D0DE611B8}" name="Column4371"/>
    <tableColumn id="4392" xr3:uid="{864F28DC-F6E8-4940-9060-FC11546B7D82}" name="Column4372"/>
    <tableColumn id="4393" xr3:uid="{0E81D8EF-B77A-1046-AF49-7BEB63A2A444}" name="Column4373"/>
    <tableColumn id="4394" xr3:uid="{6E919390-D3E3-744B-80B9-21D4F1B1B64E}" name="Column4374"/>
    <tableColumn id="4395" xr3:uid="{4426D18A-C7A0-2846-89FE-83EC757763E2}" name="Column4375"/>
    <tableColumn id="4396" xr3:uid="{B3A6CBD9-CF8E-874E-833B-98FD51CB90C4}" name="Column4376"/>
    <tableColumn id="4397" xr3:uid="{081D3F18-7AAB-2545-80EF-4D7A47191396}" name="Column4377"/>
    <tableColumn id="4398" xr3:uid="{DE7BCAA5-4CA2-DC47-9720-3A685366F3AE}" name="Column4378"/>
    <tableColumn id="4399" xr3:uid="{7E08208A-25B2-744D-8E27-61910AED35CE}" name="Column4379"/>
    <tableColumn id="4400" xr3:uid="{7E1AD3D0-053E-244D-B1B6-550DB75664B6}" name="Column4380"/>
    <tableColumn id="4401" xr3:uid="{284B7340-CF3E-6747-A5EA-6D1EAC4A3E09}" name="Column4381"/>
    <tableColumn id="4402" xr3:uid="{1829E1DD-9790-DF42-9C59-64C9AF6B7C75}" name="Column4382"/>
    <tableColumn id="4403" xr3:uid="{C20C08BB-4CCE-4947-BF27-C8B31220E56E}" name="Column4383"/>
    <tableColumn id="4404" xr3:uid="{06A09196-3574-9549-AAE1-3DD8BD5BD366}" name="Column4384"/>
    <tableColumn id="4405" xr3:uid="{A0BEB7B6-21CB-B144-BC29-4E2A3BAC4C27}" name="Column4385"/>
    <tableColumn id="4406" xr3:uid="{170A4EE3-E53B-E249-BEED-71FC0D74E789}" name="Column4386"/>
    <tableColumn id="4407" xr3:uid="{30610367-7E0E-0E47-9D29-AA67AFE17AAC}" name="Column4387"/>
    <tableColumn id="4408" xr3:uid="{0FCAD11E-614B-3444-A95C-9D14C3B16D5F}" name="Column4388"/>
    <tableColumn id="4409" xr3:uid="{E7D455D5-0BC4-2F48-AA37-9A055E492CBF}" name="Column4389"/>
    <tableColumn id="4410" xr3:uid="{C57DF0AC-E897-B54E-9AE2-FA5D8231EDE0}" name="Column4390"/>
    <tableColumn id="4411" xr3:uid="{AD9C6AE6-CC31-BD43-B806-77D9AB1B0F14}" name="Column4391"/>
    <tableColumn id="4412" xr3:uid="{798E6571-BE15-3245-911D-9008F6CAE04D}" name="Column4392"/>
    <tableColumn id="4413" xr3:uid="{64BFDA9C-30A7-2F40-9D5F-5FF3E8518864}" name="Column4393"/>
    <tableColumn id="4414" xr3:uid="{84C92271-B03C-2544-A530-BBDDC707F237}" name="Column4394"/>
    <tableColumn id="4415" xr3:uid="{C85F8129-E82C-3342-ADF0-84EFFD5E2C32}" name="Column4395"/>
    <tableColumn id="4416" xr3:uid="{8592D283-063F-E74F-AE6E-8A097D610B1A}" name="Column4396"/>
    <tableColumn id="4417" xr3:uid="{A4009659-E9FB-2645-BFEC-21426025899E}" name="Column4397"/>
    <tableColumn id="4418" xr3:uid="{51604D64-D192-644B-BC8C-2DB87A52DA8A}" name="Column4398"/>
    <tableColumn id="4419" xr3:uid="{473610DE-101A-0B4D-BEE1-043714626038}" name="Column4399"/>
    <tableColumn id="4420" xr3:uid="{BC4F234E-F0E9-E844-9E4E-3680DE9FAAE9}" name="Column4400"/>
    <tableColumn id="4421" xr3:uid="{C9BFBBE9-1EE4-0B49-8B56-598CD7F54E49}" name="Column4401"/>
    <tableColumn id="4422" xr3:uid="{D1B32D1C-4FDE-124E-BA2D-666860BEE606}" name="Column4402"/>
    <tableColumn id="4423" xr3:uid="{3AAF44DA-035C-D74E-B77D-2BF1C6785B6F}" name="Column4403"/>
    <tableColumn id="4424" xr3:uid="{37806771-7630-4A4C-A269-5B0FD839268C}" name="Column4404"/>
    <tableColumn id="4425" xr3:uid="{8B026AE7-1537-0F4C-B537-EE71E6E202DF}" name="Column4405"/>
    <tableColumn id="4426" xr3:uid="{AF374305-5863-D34D-8945-01359E6D409C}" name="Column4406"/>
    <tableColumn id="4427" xr3:uid="{67A1BE41-72FD-0546-8EFB-7E2A45CC25A0}" name="Column4407"/>
    <tableColumn id="4428" xr3:uid="{46C05BEB-01FD-174B-B8D0-2324F51306C1}" name="Column4408"/>
    <tableColumn id="4429" xr3:uid="{1E40C428-8932-6B42-939F-48644788E51D}" name="Column4409"/>
    <tableColumn id="4430" xr3:uid="{031D1AF9-CB3F-3046-8DDD-33B2C7CC2942}" name="Column4410"/>
    <tableColumn id="4431" xr3:uid="{F9A0F91B-2504-6648-A9F7-5B1A7E222952}" name="Column4411"/>
    <tableColumn id="4432" xr3:uid="{0BEB77FA-55A5-554E-BC75-8B34E33B16DA}" name="Column4412"/>
    <tableColumn id="4433" xr3:uid="{3473845B-0F02-0F4E-8058-47EBB3569B5E}" name="Column4413"/>
    <tableColumn id="4434" xr3:uid="{2D1EF6F5-5835-8A4D-AD13-CC925E8F3664}" name="Column4414"/>
    <tableColumn id="4435" xr3:uid="{5C8572D2-BC37-0D4D-8396-1B79D7C326C7}" name="Column4415"/>
    <tableColumn id="4436" xr3:uid="{F2DE02C7-9AE9-3945-82C3-923E3DCBEE2C}" name="Column4416"/>
    <tableColumn id="4437" xr3:uid="{2BAEDFAF-1DFE-3D45-BE25-642963A23596}" name="Column4417"/>
    <tableColumn id="4438" xr3:uid="{D74D898F-54AE-754C-AB34-4D1077E31EDB}" name="Column4418"/>
    <tableColumn id="4439" xr3:uid="{73707271-26AA-D546-BAC8-71AC908F1CE0}" name="Column4419"/>
    <tableColumn id="4440" xr3:uid="{E520146A-6ADA-1145-ADCF-A60FB0E924F2}" name="Column4420"/>
    <tableColumn id="4441" xr3:uid="{C6C152C7-CE69-3146-BAD4-62333F062A31}" name="Column4421"/>
    <tableColumn id="4442" xr3:uid="{CFAE5286-5427-AD4C-AC06-9529D4C4CD9D}" name="Column4422"/>
    <tableColumn id="4443" xr3:uid="{3FE779C9-4D27-B240-B33C-B9D71F177148}" name="Column4423"/>
    <tableColumn id="4444" xr3:uid="{8F31C367-4F20-F34D-9A3B-34E9DDB6B0BF}" name="Column4424"/>
    <tableColumn id="4445" xr3:uid="{86ABB2DE-304D-3D45-8AF3-37D03BCBD3B6}" name="Column4425"/>
    <tableColumn id="4446" xr3:uid="{AAA8C6F6-4829-3A4D-9DAA-C4345A89A5C9}" name="Column4426"/>
    <tableColumn id="4447" xr3:uid="{F54DDBC5-57E4-C541-BD6D-21254A261B6D}" name="Column4427"/>
    <tableColumn id="4448" xr3:uid="{E94F0240-4CBF-9643-B4FF-00C903CB1494}" name="Column4428"/>
    <tableColumn id="4449" xr3:uid="{08D7AB11-AE9F-1B47-A88A-E7DEDB49E5D0}" name="Column4429"/>
    <tableColumn id="4450" xr3:uid="{EBF9B81F-C395-C04E-859F-921276A5A086}" name="Column4430"/>
    <tableColumn id="4451" xr3:uid="{A9731E45-D0B2-0940-ACEA-0B481FB4EDC2}" name="Column4431"/>
    <tableColumn id="4452" xr3:uid="{E1EB4CEF-1533-2D41-A54D-89A8BBE5FE58}" name="Column4432"/>
    <tableColumn id="4453" xr3:uid="{21DDE219-BC5E-7F4C-93B1-D03F2460D96C}" name="Column4433"/>
    <tableColumn id="4454" xr3:uid="{9A95F3EC-7C3E-EE48-B177-BB4565653754}" name="Column4434"/>
    <tableColumn id="4455" xr3:uid="{7027BBD8-F6B7-4E4D-B929-A94DAFB6CB7F}" name="Column4435"/>
    <tableColumn id="4456" xr3:uid="{152B0BD8-95B2-2441-ABA3-28A01A251D7C}" name="Column4436"/>
    <tableColumn id="4457" xr3:uid="{DF09E0B2-5386-B34E-8E07-B5EF90950118}" name="Column4437"/>
    <tableColumn id="4458" xr3:uid="{5FC0CB18-0D54-794B-A6CB-22F73E6106B6}" name="Column4438"/>
    <tableColumn id="4459" xr3:uid="{2FE618B1-2154-0C4E-9F9C-853CC4E2DAD6}" name="Column4439"/>
    <tableColumn id="4460" xr3:uid="{A1F03281-CDD9-CA4D-974A-D0D39365995C}" name="Column4440"/>
    <tableColumn id="4461" xr3:uid="{872AB684-F080-7443-B822-6BAA150EC0B3}" name="Column4441"/>
    <tableColumn id="4462" xr3:uid="{CFBC6CF0-2B44-974E-9F62-085BD31BD224}" name="Column4442"/>
    <tableColumn id="4463" xr3:uid="{607A7045-4D92-C347-A074-506B6ABC2617}" name="Column4443"/>
    <tableColumn id="4464" xr3:uid="{E8CF0A66-B89B-3447-9808-D2A8D1CB2345}" name="Column4444"/>
    <tableColumn id="4465" xr3:uid="{016053A8-7FDD-2642-AA80-812A0E8F1C44}" name="Column4445"/>
    <tableColumn id="4466" xr3:uid="{784ADF6B-A78C-7943-B267-E11CA63A56B5}" name="Column4446"/>
    <tableColumn id="4467" xr3:uid="{453EE5C6-E86D-6B44-BD17-E1256CCB4BCF}" name="Column4447"/>
    <tableColumn id="4468" xr3:uid="{EBBCFCFD-3F05-6B4A-936F-D75B0BF9E796}" name="Column4448"/>
    <tableColumn id="4469" xr3:uid="{74C0B91F-2284-854C-8E81-C4956472A890}" name="Column4449"/>
    <tableColumn id="4470" xr3:uid="{D34C6932-FAF3-F44D-A9DA-D3DEE347896C}" name="Column4450"/>
    <tableColumn id="4471" xr3:uid="{C1976DA2-CAA9-0942-937D-2ABE9F050822}" name="Column4451"/>
    <tableColumn id="4472" xr3:uid="{F834427B-6DB5-8840-8C94-C7D8D665ECA7}" name="Column4452"/>
    <tableColumn id="4473" xr3:uid="{4DB8D512-1325-1A47-A842-D8180D4A048E}" name="Column4453"/>
    <tableColumn id="4474" xr3:uid="{485E962A-C1F4-F04C-8DE5-506114C5A438}" name="Column4454"/>
    <tableColumn id="4475" xr3:uid="{354AE0B4-912C-D34B-A3AE-9B23838C22CC}" name="Column4455"/>
    <tableColumn id="4476" xr3:uid="{F018B2B6-9988-E943-BD1D-AFF706EF8949}" name="Column4456"/>
    <tableColumn id="4477" xr3:uid="{56DF2694-C58E-AA42-9482-18E7B011AA1A}" name="Column4457"/>
    <tableColumn id="4478" xr3:uid="{A53FED2D-7B02-414C-8BC1-49D507849EDB}" name="Column4458"/>
    <tableColumn id="4479" xr3:uid="{FC1B58E0-6D1B-8141-AA26-A5C896B8F567}" name="Column4459"/>
    <tableColumn id="4480" xr3:uid="{CD944BE0-FE31-714D-A8EF-D6FE2A9B0966}" name="Column4460"/>
    <tableColumn id="4481" xr3:uid="{251012B6-F576-7944-ADA5-689BD4D0C461}" name="Column4461"/>
    <tableColumn id="4482" xr3:uid="{5C205225-FA75-FE4A-B18A-27A0A7A84DC6}" name="Column4462"/>
    <tableColumn id="4483" xr3:uid="{2F427511-D91B-DD4E-8095-89954E4AE663}" name="Column4463"/>
    <tableColumn id="4484" xr3:uid="{09CAF686-8697-0843-B8C8-D0DCB89675D8}" name="Column4464"/>
    <tableColumn id="4485" xr3:uid="{783C0125-171A-0741-8B3D-D3D99CFC709C}" name="Column4465"/>
    <tableColumn id="4486" xr3:uid="{3526C9EB-C7DC-AE43-B7E7-560E670A5956}" name="Column4466"/>
    <tableColumn id="4487" xr3:uid="{C14BAED9-99EC-454A-BCB6-D9FF682C3C0A}" name="Column4467"/>
    <tableColumn id="4488" xr3:uid="{41667526-EAD8-6F40-9003-16890B3249D9}" name="Column4468"/>
    <tableColumn id="4489" xr3:uid="{C0677FAC-F5EE-0D44-82CC-20622E9E004E}" name="Column4469"/>
    <tableColumn id="4490" xr3:uid="{CB42DF15-59EB-AF4E-9075-02547F3BCAFE}" name="Column4470"/>
    <tableColumn id="4491" xr3:uid="{D4F15702-5B5B-AE46-911E-3175AE092AE4}" name="Column4471"/>
    <tableColumn id="4492" xr3:uid="{FE6D55E6-4FDF-024E-81D2-74A58C8C78BC}" name="Column4472"/>
    <tableColumn id="4493" xr3:uid="{B35D9AA1-F12C-0140-A90E-6521E430C584}" name="Column4473"/>
    <tableColumn id="4494" xr3:uid="{EC1B749F-8A5F-0B41-9BF8-82E53E0F6269}" name="Column4474"/>
    <tableColumn id="4495" xr3:uid="{63E885E9-D776-FC46-AB5A-9E6970A647B3}" name="Column4475"/>
    <tableColumn id="4496" xr3:uid="{70271D36-6ED1-7D47-991E-39D377A15C86}" name="Column4476"/>
    <tableColumn id="4497" xr3:uid="{A412FDBB-5C62-B640-B449-FBACF027AC0D}" name="Column4477"/>
    <tableColumn id="4498" xr3:uid="{3009B828-ECB2-BB47-A74B-866344792647}" name="Column4478"/>
    <tableColumn id="4499" xr3:uid="{E33B7E44-27C5-0247-979B-4C9EDE40D223}" name="Column4479"/>
    <tableColumn id="4500" xr3:uid="{54A62818-9F18-B04C-8EE9-C48AA049E9B6}" name="Column4480"/>
    <tableColumn id="4501" xr3:uid="{15CA5BA7-8B65-0549-8036-BAD500904855}" name="Column4481"/>
    <tableColumn id="4502" xr3:uid="{BDBAD3C3-6114-8E46-B240-375ED900EA17}" name="Column4482"/>
    <tableColumn id="4503" xr3:uid="{5F91B3F3-B85F-4846-B296-5D27355FFEF4}" name="Column4483"/>
    <tableColumn id="4504" xr3:uid="{6AF8EF58-ACE4-8C40-8025-DE4554873A80}" name="Column4484"/>
    <tableColumn id="4505" xr3:uid="{5E0BB94E-C18D-C143-8543-0CFDB004327F}" name="Column4485"/>
    <tableColumn id="4506" xr3:uid="{955BE885-E0C3-B942-A11E-7A7D5B312114}" name="Column4486"/>
    <tableColumn id="4507" xr3:uid="{CFD99C3E-50C6-BB44-B63C-9504229B0C27}" name="Column4487"/>
    <tableColumn id="4508" xr3:uid="{50B27B2E-5D3F-504B-9D70-50BB885A1E2D}" name="Column4488"/>
    <tableColumn id="4509" xr3:uid="{94A39265-34E8-4D45-AE27-1890C891AC99}" name="Column4489"/>
    <tableColumn id="4510" xr3:uid="{F7FBA62B-8FB9-2F42-A5E2-BA9581325285}" name="Column4490"/>
    <tableColumn id="4511" xr3:uid="{5DC862A1-04C3-A54F-AE41-B93956CBAF2A}" name="Column4491"/>
    <tableColumn id="4512" xr3:uid="{FA39FC03-E701-B049-9DF5-77447EC59A73}" name="Column4492"/>
    <tableColumn id="4513" xr3:uid="{1A1AB4EA-18D2-0B49-B657-188F9739AA89}" name="Column4493"/>
    <tableColumn id="4514" xr3:uid="{1F9D13E3-47A1-E94A-8C96-32012FE05242}" name="Column4494"/>
    <tableColumn id="4515" xr3:uid="{BE566643-6F72-2043-BF8E-8CCC20D84160}" name="Column4495"/>
    <tableColumn id="4516" xr3:uid="{B80BF7B7-F53D-8F4D-B27F-4A99254F6682}" name="Column4496"/>
    <tableColumn id="4517" xr3:uid="{645FA369-2564-8C4C-BD76-6DA0B93DD190}" name="Column4497"/>
    <tableColumn id="4518" xr3:uid="{A0339673-4B28-0243-A27F-F3057B4588C0}" name="Column4498"/>
    <tableColumn id="4519" xr3:uid="{8504295F-A4B7-C943-9FF4-81040C496ED9}" name="Column4499"/>
    <tableColumn id="4520" xr3:uid="{00BED2D1-A60D-024C-A043-65BA3284E67C}" name="Column4500"/>
    <tableColumn id="4521" xr3:uid="{C700BA0C-0EF2-8A4C-9F9F-E47A3FE8F5FE}" name="Column4501"/>
    <tableColumn id="4522" xr3:uid="{12BED0D2-0A70-654A-93AE-96BFB6A1CB54}" name="Column4502"/>
    <tableColumn id="4523" xr3:uid="{8328A2E0-4928-F44B-A35A-135699C78AC7}" name="Column4503"/>
    <tableColumn id="4524" xr3:uid="{A0A89696-34F6-E141-AC61-CDBF27D1F2A4}" name="Column4504"/>
    <tableColumn id="4525" xr3:uid="{04082116-2CF5-0844-B5EB-910613CAF2A4}" name="Column4505"/>
    <tableColumn id="4526" xr3:uid="{1D6C91A8-7945-9C44-90DA-3540DAF9AA97}" name="Column4506"/>
    <tableColumn id="4527" xr3:uid="{57285976-B4B5-AF4E-BA8A-545A4505D71E}" name="Column4507"/>
    <tableColumn id="4528" xr3:uid="{D1D37100-CEFC-2142-996A-E093FB0D18CA}" name="Column4508"/>
    <tableColumn id="4529" xr3:uid="{5C726973-8BAB-FA4E-B509-2B5990B915F8}" name="Column4509"/>
    <tableColumn id="4530" xr3:uid="{D442BAD6-495F-704B-BD23-173C4337325B}" name="Column4510"/>
    <tableColumn id="4531" xr3:uid="{DAD50305-08F3-D34F-BC42-5CBFCC398827}" name="Column4511"/>
    <tableColumn id="4532" xr3:uid="{BCF6A262-40D3-9A43-A4DA-CAF16DB1C764}" name="Column4512"/>
    <tableColumn id="4533" xr3:uid="{5421096E-B29E-CD44-BBC2-94612B73DBE7}" name="Column4513"/>
    <tableColumn id="4534" xr3:uid="{459F1A19-9C0B-884B-8EFA-03AF26182DAC}" name="Column4514"/>
    <tableColumn id="4535" xr3:uid="{A6760054-1F91-BC49-8BB0-2F4BAEBAAD9B}" name="Column4515"/>
    <tableColumn id="4536" xr3:uid="{BA41D658-8137-BD49-9F9F-E4DC27850963}" name="Column4516"/>
    <tableColumn id="4537" xr3:uid="{1903FCE3-3C9B-3F45-AD92-75890C87BF45}" name="Column4517"/>
    <tableColumn id="4538" xr3:uid="{7B54C280-5529-3F4A-AD6E-6769D9A7F0A1}" name="Column4518"/>
    <tableColumn id="4539" xr3:uid="{9848FDC0-0B93-8445-858B-C63938A667C6}" name="Column4519"/>
    <tableColumn id="4540" xr3:uid="{875C1C17-F93C-9645-9CD6-2EB805647C3C}" name="Column4520"/>
    <tableColumn id="4541" xr3:uid="{36EA6B68-03BC-1342-8488-A7600F6D8615}" name="Column4521"/>
    <tableColumn id="4542" xr3:uid="{D66A9FF7-E3AD-5442-96D3-F1C28AE21CDD}" name="Column4522"/>
    <tableColumn id="4543" xr3:uid="{EBA14B22-86C1-ED47-A14A-79F2578A8473}" name="Column4523"/>
    <tableColumn id="4544" xr3:uid="{63EEF927-2E43-BA4F-93E0-30D4B72C7CAD}" name="Column4524"/>
    <tableColumn id="4545" xr3:uid="{61F44D66-AD2F-0E4D-B170-C74A8CD84165}" name="Column4525"/>
    <tableColumn id="4546" xr3:uid="{80C5A7B6-B772-6541-A1D7-C3951A7F771B}" name="Column4526"/>
    <tableColumn id="4547" xr3:uid="{D2869D9B-22DA-4241-8339-42B01110E4A5}" name="Column4527"/>
    <tableColumn id="4548" xr3:uid="{C28BEEBA-699F-4D4A-AABE-C0D3BBE444CD}" name="Column4528"/>
    <tableColumn id="4549" xr3:uid="{D607E27D-FD84-594A-A1F6-372158646897}" name="Column4529"/>
    <tableColumn id="4550" xr3:uid="{998E8F83-7EF4-4049-8540-EE396B71A2BD}" name="Column4530"/>
    <tableColumn id="4551" xr3:uid="{842637EB-BC05-C04C-940B-A7FA7AD5EC97}" name="Column4531"/>
    <tableColumn id="4552" xr3:uid="{A7B983E5-0CF0-3A4A-935D-646589D6F627}" name="Column4532"/>
    <tableColumn id="4553" xr3:uid="{C24FBD50-8F28-B844-87EF-71172590D03E}" name="Column4533"/>
    <tableColumn id="4554" xr3:uid="{CEFD04CE-681E-1C46-BC31-FE21170615B6}" name="Column4534"/>
    <tableColumn id="4555" xr3:uid="{AAF8CC59-4B1B-AA42-9127-A00D200CD970}" name="Column4535"/>
    <tableColumn id="4556" xr3:uid="{42CDBE6B-6BDC-494D-A7F7-E99E7690C5CC}" name="Column4536"/>
    <tableColumn id="4557" xr3:uid="{72D0520D-8196-8B49-884F-505E3E3371B5}" name="Column4537"/>
    <tableColumn id="4558" xr3:uid="{91F6BAB0-266C-7044-B8CA-2E1ECD065054}" name="Column4538"/>
    <tableColumn id="4559" xr3:uid="{29B7C408-75CB-F546-A802-1C6AAE031071}" name="Column4539"/>
    <tableColumn id="4560" xr3:uid="{DC34137F-E36A-8D41-8D38-6660AF0784FF}" name="Column4540"/>
    <tableColumn id="4561" xr3:uid="{772BD99C-6AAE-2F49-A04B-0918D987BB7F}" name="Column4541"/>
    <tableColumn id="4562" xr3:uid="{423B3F8E-4E23-6047-8393-36BAE551D733}" name="Column4542"/>
    <tableColumn id="4563" xr3:uid="{44112F85-8D09-6343-8FFF-391E59D4EAEF}" name="Column4543"/>
    <tableColumn id="4564" xr3:uid="{975368B2-3018-E143-B64D-CD9016F586BE}" name="Column4544"/>
    <tableColumn id="4565" xr3:uid="{4A3C6436-1212-4A4F-B21F-4751F5E3D25D}" name="Column4545"/>
    <tableColumn id="4566" xr3:uid="{1F1DD893-22BC-8340-B900-CF1FCF9F1437}" name="Column4546"/>
    <tableColumn id="4567" xr3:uid="{F34DFEEC-59D4-D443-B548-F0A2C2FD5493}" name="Column4547"/>
    <tableColumn id="4568" xr3:uid="{222B9E29-4E2C-154D-AC3D-8A2778CF0DF1}" name="Column4548"/>
    <tableColumn id="4569" xr3:uid="{C63A6FC4-BFC9-514C-A34A-C729F66C2B1E}" name="Column4549"/>
    <tableColumn id="4570" xr3:uid="{AD926B36-6A7A-B54E-942E-B9B58B7D4B43}" name="Column4550"/>
    <tableColumn id="4571" xr3:uid="{90154A5F-44BC-3F46-A959-99A7B043C6F3}" name="Column4551"/>
    <tableColumn id="4572" xr3:uid="{B458512B-A0CA-C74F-80CB-781AC50998EF}" name="Column4552"/>
    <tableColumn id="4573" xr3:uid="{717B85EF-1CDF-F640-AF86-5A56BCFB7DA3}" name="Column4553"/>
    <tableColumn id="4574" xr3:uid="{0B901272-3636-934F-8909-B3E994772A42}" name="Column4554"/>
    <tableColumn id="4575" xr3:uid="{82CD5239-2CD2-7A4D-B2A6-57FB5DC92098}" name="Column4555"/>
    <tableColumn id="4576" xr3:uid="{D10211EC-3D5D-6C4C-B94D-25CCFA8DBB64}" name="Column4556"/>
    <tableColumn id="4577" xr3:uid="{E7CE6051-E2C7-E44E-98C9-A9EBF3D75EE3}" name="Column4557"/>
    <tableColumn id="4578" xr3:uid="{A4B487E0-451C-6A4A-954C-92C53D6DDAC3}" name="Column4558"/>
    <tableColumn id="4579" xr3:uid="{FABF5CE7-0F0A-6945-B181-F4DC946C7F86}" name="Column4559"/>
    <tableColumn id="4580" xr3:uid="{9D03F2AE-EDC0-FF44-8FD4-BD543DB25C7E}" name="Column4560"/>
    <tableColumn id="4581" xr3:uid="{4AE62589-CE32-6449-AED8-CD5144008373}" name="Column4561"/>
    <tableColumn id="4582" xr3:uid="{FDA93EA7-14CC-FF45-AA6F-87AE385DC712}" name="Column4562"/>
    <tableColumn id="4583" xr3:uid="{CEFF47E8-ED3F-264F-A02F-E4AF7C196529}" name="Column4563"/>
    <tableColumn id="4584" xr3:uid="{ADBBFDA5-8880-C045-ACCB-C3AAC62357F9}" name="Column4564"/>
    <tableColumn id="4585" xr3:uid="{A806BD0C-99D6-994A-822C-5D38B04F8A31}" name="Column4565"/>
    <tableColumn id="4586" xr3:uid="{3601300B-338F-0546-BC0E-9D19EC9B029E}" name="Column4566"/>
    <tableColumn id="4587" xr3:uid="{338A5FA4-FE39-6D49-BAA3-E3CC0797CE9A}" name="Column4567"/>
    <tableColumn id="4588" xr3:uid="{30D2F552-8CE6-D84D-B816-A4D6CB38E60E}" name="Column4568"/>
    <tableColumn id="4589" xr3:uid="{205B2F67-435C-0449-99AC-B110476FB1D1}" name="Column4569"/>
    <tableColumn id="4590" xr3:uid="{43BBCBEA-4689-AC47-89B2-6751E646948D}" name="Column4570"/>
    <tableColumn id="4591" xr3:uid="{C1196B77-9077-DD4D-A870-3519068723B7}" name="Column4571"/>
    <tableColumn id="4592" xr3:uid="{78F8BDB3-6F91-D845-8925-2D62C8C28465}" name="Column4572"/>
    <tableColumn id="4593" xr3:uid="{1C628599-1DB6-7648-87F5-05532171A09A}" name="Column4573"/>
    <tableColumn id="4594" xr3:uid="{F5670874-27A3-EF44-92DD-FE210E1E17C2}" name="Column4574"/>
    <tableColumn id="4595" xr3:uid="{3FFC1CC4-24F8-B440-AE44-B91BB2B169BD}" name="Column4575"/>
    <tableColumn id="4596" xr3:uid="{1935C8C7-6A7F-6E46-B476-8597D679F77F}" name="Column4576"/>
    <tableColumn id="4597" xr3:uid="{0BE8272B-1EC2-5C43-BB7C-00D1FA870BC0}" name="Column4577"/>
    <tableColumn id="4598" xr3:uid="{7EE61832-BFBD-9F44-9D15-1B379556AD49}" name="Column4578"/>
    <tableColumn id="4599" xr3:uid="{96238B7F-97D8-EA42-BB60-F0C51AAEB1A5}" name="Column4579"/>
    <tableColumn id="4600" xr3:uid="{3662052A-1DC5-CE47-9152-BE529A1A7AB9}" name="Column4580"/>
    <tableColumn id="4601" xr3:uid="{B8ED0A9A-DBE9-A44F-8489-7293D8A278D4}" name="Column4581"/>
    <tableColumn id="4602" xr3:uid="{C95112A4-F3D9-0049-B11B-35893E94C546}" name="Column4582"/>
    <tableColumn id="4603" xr3:uid="{8909A04F-E5ED-A740-AA01-049504CF366C}" name="Column4583"/>
    <tableColumn id="4604" xr3:uid="{C612AF44-41E7-7047-82B2-4ABB264E6951}" name="Column4584"/>
    <tableColumn id="4605" xr3:uid="{59CCEB56-778E-3E47-AE36-24A14602F64A}" name="Column4585"/>
    <tableColumn id="4606" xr3:uid="{FCB64437-C729-8E42-9895-12EFA72D2064}" name="Column4586"/>
    <tableColumn id="4607" xr3:uid="{4AECD602-4318-AC4D-B42C-396CB7D37FB4}" name="Column4587"/>
    <tableColumn id="4608" xr3:uid="{F71E0373-6D65-1940-AB15-B9F64AF9FEC5}" name="Column4588"/>
    <tableColumn id="4609" xr3:uid="{6371B754-22FA-EE46-8089-CB54B11206B7}" name="Column4589"/>
    <tableColumn id="4610" xr3:uid="{1F6E0FAF-D9A9-2D49-A0F1-0C6BE42F7E20}" name="Column4590"/>
    <tableColumn id="4611" xr3:uid="{5915F318-10DB-DF41-9B5B-E0FE0214FBBB}" name="Column4591"/>
    <tableColumn id="4612" xr3:uid="{4AEA8FA4-CAEE-994E-B6F9-A4EEEBB014F0}" name="Column4592"/>
    <tableColumn id="4613" xr3:uid="{566C07FE-F8CD-C949-A1A1-E5544EE25EBF}" name="Column4593"/>
    <tableColumn id="4614" xr3:uid="{D879EB5C-F1BD-1647-9080-0D321DB47EEE}" name="Column4594"/>
    <tableColumn id="4615" xr3:uid="{DB25E321-87F0-8E40-8F52-DC7449D82485}" name="Column4595"/>
    <tableColumn id="4616" xr3:uid="{6163BDB7-CBA4-B849-961A-7F268526392B}" name="Column4596"/>
    <tableColumn id="4617" xr3:uid="{7C404C07-A25B-1D49-A6AD-520BCA85F0A1}" name="Column4597"/>
    <tableColumn id="4618" xr3:uid="{ACD6E0DA-7700-2C44-99FB-F88CFEC265F9}" name="Column4598"/>
    <tableColumn id="4619" xr3:uid="{3A266890-DBAF-6741-B344-8A9129F90338}" name="Column4599"/>
    <tableColumn id="4620" xr3:uid="{E93D7F85-D999-454E-99FB-06AD8EBB3E85}" name="Column4600"/>
    <tableColumn id="4621" xr3:uid="{FE3ACDC8-2EFB-DF41-9E3D-6263D70592E2}" name="Column4601"/>
    <tableColumn id="4622" xr3:uid="{308FE2FF-7297-B24C-ADE5-661766A88536}" name="Column4602"/>
    <tableColumn id="4623" xr3:uid="{383C6DA6-49D8-7F49-89A4-72ED064A8639}" name="Column4603"/>
    <tableColumn id="4624" xr3:uid="{5A833BB5-3F11-434F-9ECD-A703DC70F9B2}" name="Column4604"/>
    <tableColumn id="4625" xr3:uid="{BBB5C49D-8004-5247-91DF-F6BA357DDFE2}" name="Column4605"/>
    <tableColumn id="4626" xr3:uid="{76C3E062-1988-8548-9802-EBCA1CA1BA5E}" name="Column4606"/>
    <tableColumn id="4627" xr3:uid="{40F0D8B3-9189-D246-B92A-CB7875FCBE96}" name="Column4607"/>
    <tableColumn id="4628" xr3:uid="{F1B24327-EC50-BD48-975E-5269520B727F}" name="Column4608"/>
    <tableColumn id="4629" xr3:uid="{59562BE9-C7A1-3743-8AEE-9D073D30CEF2}" name="Column4609"/>
    <tableColumn id="4630" xr3:uid="{8692D907-CDE1-594B-B2B0-AAC5800D316C}" name="Column4610"/>
    <tableColumn id="4631" xr3:uid="{7E96984A-C257-B048-AD6C-B33663C91EAA}" name="Column4611"/>
    <tableColumn id="4632" xr3:uid="{26CE8C2D-E797-B14C-970C-985E9C60D3DA}" name="Column4612"/>
    <tableColumn id="4633" xr3:uid="{17603276-3803-5F4F-9717-F0478987F607}" name="Column4613"/>
    <tableColumn id="4634" xr3:uid="{6352449C-7C2C-F04C-8FB5-945590D2D9B8}" name="Column4614"/>
    <tableColumn id="4635" xr3:uid="{176202A6-FE2F-1C4C-839E-08F4DCD65552}" name="Column4615"/>
    <tableColumn id="4636" xr3:uid="{B07F890A-5F5A-E34D-A3B8-0E962B7B4C5A}" name="Column4616"/>
    <tableColumn id="4637" xr3:uid="{8560E415-932D-E447-B688-F013BF976309}" name="Column4617"/>
    <tableColumn id="4638" xr3:uid="{CFA75F2B-80C8-7841-8934-BF15868D004F}" name="Column4618"/>
    <tableColumn id="4639" xr3:uid="{0F84FE6A-3623-4047-8A19-285C210E55F8}" name="Column4619"/>
    <tableColumn id="4640" xr3:uid="{CDB8C69D-2534-C744-8D18-A9CA20E1C04B}" name="Column4620"/>
    <tableColumn id="4641" xr3:uid="{90AB0BD4-86D1-F24D-828A-7193409A67CD}" name="Column4621"/>
    <tableColumn id="4642" xr3:uid="{BFC7496A-326B-B344-8DEA-3E61ADF18361}" name="Column4622"/>
    <tableColumn id="4643" xr3:uid="{4A556AA0-65E6-9E40-8BBA-AB7DE6F1316A}" name="Column4623"/>
    <tableColumn id="4644" xr3:uid="{8B218490-3401-1B47-B38B-EE28A3771327}" name="Column4624"/>
    <tableColumn id="4645" xr3:uid="{4BD6139B-A7C7-2441-9472-B3245DCC84BA}" name="Column4625"/>
    <tableColumn id="4646" xr3:uid="{C21097F0-622A-2C4A-9D5A-444A0D840974}" name="Column4626"/>
    <tableColumn id="4647" xr3:uid="{953777BF-F8D3-6E4B-BCCD-A4AEB50431AC}" name="Column4627"/>
    <tableColumn id="4648" xr3:uid="{9776535C-5003-0345-BB91-3A0798F617A1}" name="Column4628"/>
    <tableColumn id="4649" xr3:uid="{4C3D8798-F266-9E45-9122-0F0F62B6A41D}" name="Column4629"/>
    <tableColumn id="4650" xr3:uid="{A07A903C-BB6F-0849-89C5-AD14BEF1664B}" name="Column4630"/>
    <tableColumn id="4651" xr3:uid="{6ECE5443-31EA-624E-8D95-03D89D550ED3}" name="Column4631"/>
    <tableColumn id="4652" xr3:uid="{695169FE-A1EE-8141-A5C1-93B8D9AC9895}" name="Column4632"/>
    <tableColumn id="4653" xr3:uid="{B9045FB9-1889-B44F-A06F-25C3DC8341D4}" name="Column4633"/>
    <tableColumn id="4654" xr3:uid="{3AAB9B1B-4425-FD4F-A02B-356D7A8989EE}" name="Column4634"/>
    <tableColumn id="4655" xr3:uid="{1CDCA419-F645-9F44-A503-9617FF830EFA}" name="Column4635"/>
    <tableColumn id="4656" xr3:uid="{6D083D7B-E4DE-3842-9AAF-BD3F0CF9C2F4}" name="Column4636"/>
    <tableColumn id="4657" xr3:uid="{89AA772D-14C4-7E48-A5DE-3FC9E9AC0BBF}" name="Column4637"/>
    <tableColumn id="4658" xr3:uid="{5B797519-9E88-7E49-A7E9-61395A836421}" name="Column4638"/>
    <tableColumn id="4659" xr3:uid="{12766213-01AE-7143-88C5-9D2204DF3D1F}" name="Column4639"/>
    <tableColumn id="4660" xr3:uid="{5A8636AB-F795-5D4D-A54A-3A7668FC1155}" name="Column4640"/>
    <tableColumn id="4661" xr3:uid="{427E9E9F-CCAB-2A43-A5A0-350853CC71B4}" name="Column4641"/>
    <tableColumn id="4662" xr3:uid="{AE79EFE2-108A-9A4D-AC52-0BA1F1DB34DE}" name="Column4642"/>
    <tableColumn id="4663" xr3:uid="{7ABC2969-7B83-FD49-9351-805917A99841}" name="Column4643"/>
    <tableColumn id="4664" xr3:uid="{0E5926E6-6B70-D541-BBF2-3A10005ED565}" name="Column4644"/>
    <tableColumn id="4665" xr3:uid="{785855D4-C05B-2143-89E0-ED80658E14C8}" name="Column4645"/>
    <tableColumn id="4666" xr3:uid="{298F3335-4328-004F-A0CE-FFA7E87E489B}" name="Column4646"/>
    <tableColumn id="4667" xr3:uid="{C0D6DF61-EC8B-954F-A8CB-B8624C7E4B50}" name="Column4647"/>
    <tableColumn id="4668" xr3:uid="{C7118BA0-942F-4B40-8549-AD442EC1FC36}" name="Column4648"/>
    <tableColumn id="4669" xr3:uid="{4B2FC1C0-972F-C846-9588-46F78CBAE634}" name="Column4649"/>
    <tableColumn id="4670" xr3:uid="{CA52DA3B-21A8-8440-B889-9B4496074D21}" name="Column4650"/>
    <tableColumn id="4671" xr3:uid="{C7E595FF-38F5-D040-BC36-D1B1DD90B76E}" name="Column4651"/>
    <tableColumn id="4672" xr3:uid="{0EF38039-CFCB-3E46-805C-F1E5304E5AF7}" name="Column4652"/>
    <tableColumn id="4673" xr3:uid="{3D222AFB-F973-B944-8A8E-B9DC9ACBDEC9}" name="Column4653"/>
    <tableColumn id="4674" xr3:uid="{2816D299-A438-AA40-93DF-42844DA51314}" name="Column4654"/>
    <tableColumn id="4675" xr3:uid="{F0A91735-2281-D547-B170-A521F1C4B58F}" name="Column4655"/>
    <tableColumn id="4676" xr3:uid="{856C7016-3313-6040-A88F-87EAF90EAA16}" name="Column4656"/>
    <tableColumn id="4677" xr3:uid="{E78C39B2-1BF9-8645-AB3D-19584B6DB238}" name="Column4657"/>
    <tableColumn id="4678" xr3:uid="{8949A550-547F-4742-8B10-D5F8ACD70FD7}" name="Column4658"/>
    <tableColumn id="4679" xr3:uid="{842D9C0A-D760-8040-8488-B7CBB43A71F1}" name="Column4659"/>
    <tableColumn id="4680" xr3:uid="{7470A6DF-A715-C649-BBD9-4D29A7527EA8}" name="Column4660"/>
    <tableColumn id="4681" xr3:uid="{FF34CFCC-74D2-5841-8D8C-741B8C65796C}" name="Column4661"/>
    <tableColumn id="4682" xr3:uid="{906343E4-C705-D947-A5D2-24919F7C3585}" name="Column4662"/>
    <tableColumn id="4683" xr3:uid="{86F5FD67-8A18-FD4F-A5DE-DF0626233D2E}" name="Column4663"/>
    <tableColumn id="4684" xr3:uid="{2BFF5BFB-38A8-5044-AB77-868C3E84F01D}" name="Column4664"/>
    <tableColumn id="4685" xr3:uid="{7FBFD19D-855D-1641-8948-B82CE052E36A}" name="Column4665"/>
    <tableColumn id="4686" xr3:uid="{7A856618-4B26-FD41-B2D9-E3E8257F4E64}" name="Column4666"/>
    <tableColumn id="4687" xr3:uid="{C1302CE9-AEA2-0347-B8BF-0BD100A3C641}" name="Column4667"/>
    <tableColumn id="4688" xr3:uid="{A87522DE-B0EE-8347-A158-DB4B5EADD089}" name="Column4668"/>
    <tableColumn id="4689" xr3:uid="{4252987A-A9B7-F64F-94A9-661AC4DFFD39}" name="Column4669"/>
    <tableColumn id="4690" xr3:uid="{43112499-44EA-0D49-9B1D-91C87080CCC5}" name="Column4670"/>
    <tableColumn id="4691" xr3:uid="{EE6E0920-C193-F149-B134-0E7DB19030E7}" name="Column4671"/>
    <tableColumn id="4692" xr3:uid="{2198C5F6-0C6C-7047-BC95-3CE7537D9C17}" name="Column4672"/>
    <tableColumn id="4693" xr3:uid="{D2DBFF38-3D23-9245-9B68-AB7A2E4F5C58}" name="Column4673"/>
    <tableColumn id="4694" xr3:uid="{1731C8B1-47A0-E94C-A249-AD75B8119700}" name="Column4674"/>
    <tableColumn id="4695" xr3:uid="{B2B661DE-FA28-8E45-ABC8-953B6593371D}" name="Column4675"/>
    <tableColumn id="4696" xr3:uid="{214B1C25-DCF6-B54C-81A9-D183BEC5CAA7}" name="Column4676"/>
    <tableColumn id="4697" xr3:uid="{C7B5C827-68DE-0E42-9E9C-525E2F1EED7F}" name="Column4677"/>
    <tableColumn id="4698" xr3:uid="{AED6EC31-498B-984D-B403-09B0B9B29E9E}" name="Column4678"/>
    <tableColumn id="4699" xr3:uid="{B1FE62D4-5F68-E345-A20B-89F7A2B0CB35}" name="Column4679"/>
    <tableColumn id="4700" xr3:uid="{8FDE78C5-FF64-FD47-BF65-D09F7BB1500D}" name="Column4680"/>
    <tableColumn id="4701" xr3:uid="{360BC09B-187F-3344-8191-511036FEC08C}" name="Column4681"/>
    <tableColumn id="4702" xr3:uid="{3377FE43-1A92-B747-BC79-D1E4DD50DB12}" name="Column4682"/>
    <tableColumn id="4703" xr3:uid="{F97AD4D9-0601-4549-92F4-4547370D3155}" name="Column4683"/>
    <tableColumn id="4704" xr3:uid="{EE6B298F-89F0-D749-B43D-D1DCCD67EDE7}" name="Column4684"/>
    <tableColumn id="4705" xr3:uid="{3DC753B8-1588-3D42-9D25-23477FA081E0}" name="Column4685"/>
    <tableColumn id="4706" xr3:uid="{18A8A9AA-70C4-A94F-A21D-446D02029708}" name="Column4686"/>
    <tableColumn id="4707" xr3:uid="{C06917A5-7343-E845-8306-63EB3C3512C2}" name="Column4687"/>
    <tableColumn id="4708" xr3:uid="{05F47A1F-E57A-224E-A5CD-D5210EB3292C}" name="Column4688"/>
    <tableColumn id="4709" xr3:uid="{FCCA44F1-5645-B342-B114-D13843445284}" name="Column4689"/>
    <tableColumn id="4710" xr3:uid="{E914202C-3FAF-A648-8128-7E6080030A05}" name="Column4690"/>
    <tableColumn id="4711" xr3:uid="{7216EB9E-DFE2-5B48-B312-834E4406F9CA}" name="Column4691"/>
    <tableColumn id="4712" xr3:uid="{B5B0AE8D-1F3C-E645-9B28-F7332F9521DD}" name="Column4692"/>
    <tableColumn id="4713" xr3:uid="{6038922B-8470-BD4C-9A53-D60AAC999B29}" name="Column4693"/>
    <tableColumn id="4714" xr3:uid="{E3CDBF11-76FF-DE49-8ADF-49BC40789C77}" name="Column4694"/>
    <tableColumn id="4715" xr3:uid="{C0E0BA31-D1C8-B44A-9DA3-85204A8863C1}" name="Column4695"/>
    <tableColumn id="4716" xr3:uid="{A966BDFD-5463-8B4D-80DD-F9EB6C7003BA}" name="Column4696"/>
    <tableColumn id="4717" xr3:uid="{E204F635-7A9D-6C4D-BB90-305BDFE0FED7}" name="Column4697"/>
    <tableColumn id="4718" xr3:uid="{A497A653-6EF5-C549-9780-B35E0D89682C}" name="Column4698"/>
    <tableColumn id="4719" xr3:uid="{CC3C78F2-F198-4B4A-A51A-D9487A83072A}" name="Column4699"/>
    <tableColumn id="4720" xr3:uid="{3AADCEE5-0C4B-ED43-B7EF-2008D27A3DC5}" name="Column4700"/>
    <tableColumn id="4721" xr3:uid="{B206700F-60CB-3A45-A4BB-6B9C93CB3D73}" name="Column4701"/>
    <tableColumn id="4722" xr3:uid="{5E658BCD-1F22-CD41-B01F-45DE550B1982}" name="Column4702"/>
    <tableColumn id="4723" xr3:uid="{AB4AAB82-CE53-0B4B-A3C1-203993CA8FB5}" name="Column4703"/>
    <tableColumn id="4724" xr3:uid="{D2B69525-BE40-3845-B1DE-6513961E6621}" name="Column4704"/>
    <tableColumn id="4725" xr3:uid="{52C765EB-5B1B-E846-B37C-5F0B3F475810}" name="Column4705"/>
    <tableColumn id="4726" xr3:uid="{23BFD677-6F1E-944D-82D1-12C68FC04231}" name="Column4706"/>
    <tableColumn id="4727" xr3:uid="{CD97BCB5-11A2-5D47-8DC9-28A3959BCC68}" name="Column4707"/>
    <tableColumn id="4728" xr3:uid="{A0645DDB-23C8-C04E-9BB9-D0C092B5ABC2}" name="Column4708"/>
    <tableColumn id="4729" xr3:uid="{0C694E93-B820-B24B-9177-04239B1BF285}" name="Column4709"/>
    <tableColumn id="4730" xr3:uid="{37223E11-6298-FD44-B8D6-C73B9B811823}" name="Column4710"/>
    <tableColumn id="4731" xr3:uid="{8B580A37-8BEB-8B4B-BCD3-C78001C481D5}" name="Column4711"/>
    <tableColumn id="4732" xr3:uid="{0FD7A3F5-B3B2-474E-9E35-0992EB406EB9}" name="Column4712"/>
    <tableColumn id="4733" xr3:uid="{8A974B5D-52E6-6B49-A83D-E58C285D9F3C}" name="Column4713"/>
    <tableColumn id="4734" xr3:uid="{D822B78E-3F04-F24D-B742-849AC0ADC51D}" name="Column4714"/>
    <tableColumn id="4735" xr3:uid="{11856C44-45D5-E941-9656-5B2DFC94051A}" name="Column4715"/>
    <tableColumn id="4736" xr3:uid="{C6258905-531C-3147-80FF-3C2F9EF76849}" name="Column4716"/>
    <tableColumn id="4737" xr3:uid="{6F4FFC84-1C7D-EB4F-88FE-C9C80D58F55A}" name="Column4717"/>
    <tableColumn id="4738" xr3:uid="{9B297FD6-4B9D-1345-A056-CEECDF5D6518}" name="Column4718"/>
    <tableColumn id="4739" xr3:uid="{41B63F9A-E2C7-2C40-8A05-81B19AEDD9CD}" name="Column4719"/>
    <tableColumn id="4740" xr3:uid="{7073619B-C7DB-D842-8CCA-0D9B1DC284E7}" name="Column4720"/>
    <tableColumn id="4741" xr3:uid="{C76F4D97-1139-DE47-A3A3-C418DDEE5447}" name="Column4721"/>
    <tableColumn id="4742" xr3:uid="{9077CA65-B589-4847-B8FC-AAAF697E38C3}" name="Column4722"/>
    <tableColumn id="4743" xr3:uid="{6E51F17B-ECB2-3846-AE7B-617146EB8C9C}" name="Column4723"/>
    <tableColumn id="4744" xr3:uid="{CCF905C1-EFBE-404F-91BE-0BE187108B4E}" name="Column4724"/>
    <tableColumn id="4745" xr3:uid="{8EB8DBBA-F2C9-D84A-8924-8B8F4522B301}" name="Column4725"/>
    <tableColumn id="4746" xr3:uid="{BBD08566-ECE1-9248-8A1B-38766ABAC89F}" name="Column4726"/>
    <tableColumn id="4747" xr3:uid="{5AEFC162-6106-1E48-8C22-9897D4DC3A7E}" name="Column4727"/>
    <tableColumn id="4748" xr3:uid="{C999276B-A788-6341-B8D6-7A0593400D0F}" name="Column4728"/>
    <tableColumn id="4749" xr3:uid="{9F62679E-9EFB-4246-83FA-4E369937C103}" name="Column4729"/>
    <tableColumn id="4750" xr3:uid="{DBCA0129-8B7A-7F4A-9A46-434718EB91E0}" name="Column4730"/>
    <tableColumn id="4751" xr3:uid="{F467C034-CF22-1945-AA17-0501A333D1C2}" name="Column4731"/>
    <tableColumn id="4752" xr3:uid="{C05BE3B8-D4F9-2441-8C15-1AF19CEE5663}" name="Column4732"/>
    <tableColumn id="4753" xr3:uid="{2E943F26-3FE1-DF49-B359-A28F7CE808F0}" name="Column4733"/>
    <tableColumn id="4754" xr3:uid="{11E06721-1673-4A4B-866B-89170F82D4C8}" name="Column4734"/>
    <tableColumn id="4755" xr3:uid="{5E6608E7-33B6-0D4F-9578-7209A2B4D58A}" name="Column4735"/>
    <tableColumn id="4756" xr3:uid="{B5AD6486-8959-6D44-B30C-6CE735DC1A55}" name="Column4736"/>
    <tableColumn id="4757" xr3:uid="{6A5233A2-D670-0840-87C6-B2267E5BD2ED}" name="Column4737"/>
    <tableColumn id="4758" xr3:uid="{0026B261-AF64-7F4E-8F2D-8172E534BEC3}" name="Column4738"/>
    <tableColumn id="4759" xr3:uid="{799C3D6B-B71D-BC49-BECE-5C1DC7DAC118}" name="Column4739"/>
    <tableColumn id="4760" xr3:uid="{B4A3E105-6969-9A42-81B2-E3E5A3BCF9A1}" name="Column4740"/>
    <tableColumn id="4761" xr3:uid="{4CF2A161-F845-5A4C-95E2-3EB7EBF34DD6}" name="Column4741"/>
    <tableColumn id="4762" xr3:uid="{5FA4CD1C-55E0-4B4B-A419-D0B30CD55E77}" name="Column4742"/>
    <tableColumn id="4763" xr3:uid="{B7F365D5-DAF8-DC4E-8FC3-CF0679DC456A}" name="Column4743"/>
    <tableColumn id="4764" xr3:uid="{376895A3-4AB0-2D43-ABE4-48059DA9543C}" name="Column4744"/>
    <tableColumn id="4765" xr3:uid="{EE914921-9DA9-8440-9BCE-5D3D4C57ED06}" name="Column4745"/>
    <tableColumn id="4766" xr3:uid="{F1904B8B-2185-044A-A430-F38EB26413FD}" name="Column4746"/>
    <tableColumn id="4767" xr3:uid="{9CD78672-ECA3-7546-9A86-35C4ED210718}" name="Column4747"/>
    <tableColumn id="4768" xr3:uid="{809513A3-7D7C-6A4A-91E4-7703CB8B42E8}" name="Column4748"/>
    <tableColumn id="4769" xr3:uid="{BBDD8801-5E8F-AF49-BC43-C598CFA18DCB}" name="Column4749"/>
    <tableColumn id="4770" xr3:uid="{57D30DEC-F786-B848-AFE9-2C5038934971}" name="Column4750"/>
    <tableColumn id="4771" xr3:uid="{CF8A0524-AE9C-1F42-B3BD-F7CCA2C936BC}" name="Column4751"/>
    <tableColumn id="4772" xr3:uid="{CD206181-9532-3D4B-B4E6-6CEE1C6C8F4F}" name="Column4752"/>
    <tableColumn id="4773" xr3:uid="{E1D6B251-C513-8248-BE4F-C6B89F1AF0A6}" name="Column4753"/>
    <tableColumn id="4774" xr3:uid="{ECBBD060-D71B-DE4A-95BF-B939B7953727}" name="Column4754"/>
    <tableColumn id="4775" xr3:uid="{F164EBA5-4DE4-4642-ADD6-791604D3FB69}" name="Column4755"/>
    <tableColumn id="4776" xr3:uid="{80F409F4-05D2-6849-8B7D-9092A04ADD7C}" name="Column4756"/>
    <tableColumn id="4777" xr3:uid="{516CA853-88A9-A54F-B427-443EBDA6BD79}" name="Column4757"/>
    <tableColumn id="4778" xr3:uid="{7F3D7D90-5E9D-0F44-B8FD-7834AD03C069}" name="Column4758"/>
    <tableColumn id="4779" xr3:uid="{0A2A1A44-C8F3-FA41-873C-E8605044AFA2}" name="Column4759"/>
    <tableColumn id="4780" xr3:uid="{AAF008AC-102C-004A-A83C-CDDACB7838C5}" name="Column4760"/>
    <tableColumn id="4781" xr3:uid="{AAE857BA-62B4-FC43-B963-22A766F3EC58}" name="Column4761"/>
    <tableColumn id="4782" xr3:uid="{9835E006-CF73-5B42-8AFE-3A7A55C4B507}" name="Column4762"/>
    <tableColumn id="4783" xr3:uid="{A2A896B1-A2EC-1D47-BC40-AB8CAB612F5E}" name="Column4763"/>
    <tableColumn id="4784" xr3:uid="{B8F73245-6975-F54C-9035-50C05BDC645F}" name="Column4764"/>
    <tableColumn id="4785" xr3:uid="{C569AE5A-2271-A64A-ADB7-A0B4BB8E4F92}" name="Column4765"/>
    <tableColumn id="4786" xr3:uid="{FE69BA50-021F-EC42-8B28-9D65DF8D0581}" name="Column4766"/>
    <tableColumn id="4787" xr3:uid="{5FD0B420-3A82-9F49-964D-9CACD3C4F2A1}" name="Column4767"/>
    <tableColumn id="4788" xr3:uid="{195C648B-9664-0E40-882C-48AB6565B893}" name="Column4768"/>
    <tableColumn id="4789" xr3:uid="{C8B8575E-861F-114A-A74D-CDB3D1CA51BE}" name="Column4769"/>
    <tableColumn id="4790" xr3:uid="{EED2C72B-43B3-F849-A87A-1E1AFF63300A}" name="Column4770"/>
    <tableColumn id="4791" xr3:uid="{4F6445CA-37BA-FE4E-B558-A758D4970DD1}" name="Column4771"/>
    <tableColumn id="4792" xr3:uid="{F2E83FA1-A1BC-FB4F-83EC-3069AC6D376D}" name="Column4772"/>
    <tableColumn id="4793" xr3:uid="{368019B5-B2F4-AE49-8E2E-5E148CA608F7}" name="Column4773"/>
    <tableColumn id="4794" xr3:uid="{1399013C-2ED3-5D45-B2C5-142469A8852E}" name="Column4774"/>
    <tableColumn id="4795" xr3:uid="{DF9C6AD7-A091-7348-95B7-A283EF18828B}" name="Column4775"/>
    <tableColumn id="4796" xr3:uid="{DE39C764-B7F7-FD48-AE6B-70771F934CAF}" name="Column4776"/>
    <tableColumn id="4797" xr3:uid="{E19A0422-9B24-6D46-B33F-53EE6B776F61}" name="Column4777"/>
    <tableColumn id="4798" xr3:uid="{A4DF8CA6-3084-2649-8FCD-7A072076E34B}" name="Column4778"/>
    <tableColumn id="4799" xr3:uid="{D51D802A-DCDC-ED4A-8B79-E6546A3E3AD7}" name="Column4779"/>
    <tableColumn id="4800" xr3:uid="{BE5B1CCC-1A76-DA4C-8CAD-C1738FD8614E}" name="Column4780"/>
    <tableColumn id="4801" xr3:uid="{02BBC0BA-DC90-9D40-BDA9-C6F714965A7A}" name="Column4781"/>
    <tableColumn id="4802" xr3:uid="{1CC71916-C69E-0741-8701-7420D943BDCB}" name="Column4782"/>
    <tableColumn id="4803" xr3:uid="{828E9FA0-9C5D-224E-BFAB-1028E8BAF1BC}" name="Column4783"/>
    <tableColumn id="4804" xr3:uid="{D6484B1F-9A5D-524E-80E9-F332158ADED3}" name="Column4784"/>
    <tableColumn id="4805" xr3:uid="{4429CE40-FD81-C143-B164-477512BC032E}" name="Column4785"/>
    <tableColumn id="4806" xr3:uid="{CF88CB02-F5FE-5644-A345-D66051417DFC}" name="Column4786"/>
    <tableColumn id="4807" xr3:uid="{AD6FE94D-408F-8B41-9D29-B766577E1B36}" name="Column4787"/>
    <tableColumn id="4808" xr3:uid="{D4B2FAFD-B225-384C-BD6D-EE754F46FC42}" name="Column4788"/>
    <tableColumn id="4809" xr3:uid="{2628FF73-21DC-3F40-B634-24CB9120DE1B}" name="Column4789"/>
    <tableColumn id="4810" xr3:uid="{AD7B6B73-07E9-904B-8CFF-9BFA315CF182}" name="Column4790"/>
    <tableColumn id="4811" xr3:uid="{7B5F0274-2543-684E-A845-B568BB46B37D}" name="Column4791"/>
    <tableColumn id="4812" xr3:uid="{A09C599A-826E-274B-83A1-E0090A11B6A5}" name="Column4792"/>
    <tableColumn id="4813" xr3:uid="{00649AF2-BEA9-814A-A4B2-0308F3D7497F}" name="Column4793"/>
    <tableColumn id="4814" xr3:uid="{80586B6B-2C36-CA43-9FA9-7842FAF60A08}" name="Column4794"/>
    <tableColumn id="4815" xr3:uid="{6AF2491C-B0FD-E343-ADDD-690F81674781}" name="Column4795"/>
    <tableColumn id="4816" xr3:uid="{06A3377A-792E-CD4B-97BD-F788102CF923}" name="Column4796"/>
    <tableColumn id="4817" xr3:uid="{9CFE8237-2A2E-5840-803D-FCE281F222CB}" name="Column4797"/>
    <tableColumn id="4818" xr3:uid="{C348A580-F5FF-AE47-B085-6475E7547966}" name="Column4798"/>
    <tableColumn id="4819" xr3:uid="{D0C624F4-24A3-F741-A8E6-C86997EC9587}" name="Column4799"/>
    <tableColumn id="4820" xr3:uid="{D546F846-26BA-8641-974A-1424264245E1}" name="Column4800"/>
    <tableColumn id="4821" xr3:uid="{B35CFB2F-333F-B743-92B2-3F36AB525A96}" name="Column4801"/>
    <tableColumn id="4822" xr3:uid="{5BDE1A9E-2952-314C-A4CB-87DEBA2602A3}" name="Column4802"/>
    <tableColumn id="4823" xr3:uid="{40606656-C48F-0A4D-A224-A897A3CF1FED}" name="Column4803"/>
    <tableColumn id="4824" xr3:uid="{883B4D0C-3D5F-3D4C-8A31-425DCC66B59F}" name="Column4804"/>
    <tableColumn id="4825" xr3:uid="{3C62575C-3912-6544-9C8B-4BD203A887C0}" name="Column4805"/>
    <tableColumn id="4826" xr3:uid="{9F4B5327-A886-3049-8776-3AC64E7D3E2A}" name="Column4806"/>
    <tableColumn id="4827" xr3:uid="{F7494260-0D7F-0045-AA0F-AE7E4B42E456}" name="Column4807"/>
    <tableColumn id="4828" xr3:uid="{E8971DC1-0DFF-1B4B-8635-043EA450B3F5}" name="Column4808"/>
    <tableColumn id="4829" xr3:uid="{33B29372-5A39-AF42-9416-061B90792F31}" name="Column4809"/>
    <tableColumn id="4830" xr3:uid="{F2D0CE9E-DBDF-DD4B-BC88-C36161872AB1}" name="Column4810"/>
    <tableColumn id="4831" xr3:uid="{71AF475E-A75A-5146-A5AA-A1106C059548}" name="Column4811"/>
    <tableColumn id="4832" xr3:uid="{12AA4C18-7742-074A-B66A-AA4ACDC32F8F}" name="Column4812"/>
    <tableColumn id="4833" xr3:uid="{B6D6F04D-5054-CE4C-B8FB-D28773F82A07}" name="Column4813"/>
    <tableColumn id="4834" xr3:uid="{74A528FA-543A-EB47-8BDE-C4C41A4135F0}" name="Column4814"/>
    <tableColumn id="4835" xr3:uid="{A7FC8DE1-D5DC-134D-99C5-D2C2B9462AD9}" name="Column4815"/>
    <tableColumn id="4836" xr3:uid="{308EB04C-7158-7A47-96E2-4F60D423848C}" name="Column4816"/>
    <tableColumn id="4837" xr3:uid="{1E84A8A5-161E-D941-9C62-075218D20794}" name="Column4817"/>
    <tableColumn id="4838" xr3:uid="{030BD63E-2744-3943-98BE-7626F6DE2155}" name="Column4818"/>
    <tableColumn id="4839" xr3:uid="{AEF27483-893A-F242-BEFC-68A84B894F17}" name="Column4819"/>
    <tableColumn id="4840" xr3:uid="{A8E566EF-BF81-394E-B79B-963A0131BD1D}" name="Column4820"/>
    <tableColumn id="4841" xr3:uid="{ED496009-9C15-7E43-B400-CE25D3C30A5D}" name="Column4821"/>
    <tableColumn id="4842" xr3:uid="{98CE26AC-2EB1-9145-B1D1-E58022BB9B47}" name="Column4822"/>
    <tableColumn id="4843" xr3:uid="{3A33E61B-4F98-C947-9B91-C23ED8979C3A}" name="Column4823"/>
    <tableColumn id="4844" xr3:uid="{236020C8-1D3D-A64E-8497-F20D870B0CD1}" name="Column4824"/>
    <tableColumn id="4845" xr3:uid="{35484D00-C812-0640-B91A-9BDC440C86F2}" name="Column4825"/>
    <tableColumn id="4846" xr3:uid="{8B18AAE0-464C-3C42-863A-918A1D0EB831}" name="Column4826"/>
    <tableColumn id="4847" xr3:uid="{F43A6DC6-70CA-F049-B5BE-DFE6F8ED3E93}" name="Column4827"/>
    <tableColumn id="4848" xr3:uid="{EE40A2B5-C839-7B40-8309-9C1B6F22862C}" name="Column4828"/>
    <tableColumn id="4849" xr3:uid="{860FF5CF-3D73-D349-8548-B5A3ABDF53DB}" name="Column4829"/>
    <tableColumn id="4850" xr3:uid="{2832CE42-A78A-A14F-BDEA-9725662BBC2B}" name="Column4830"/>
    <tableColumn id="4851" xr3:uid="{4E49DBCF-5220-754A-A343-8D02F8E8CE9E}" name="Column4831"/>
    <tableColumn id="4852" xr3:uid="{18BCBD28-D43A-D940-90EB-C1151352DBB8}" name="Column4832"/>
    <tableColumn id="4853" xr3:uid="{B43C35BE-6E70-9A40-BBD4-362B2F7398A0}" name="Column4833"/>
    <tableColumn id="4854" xr3:uid="{370C6A2B-64B8-8943-B036-D400A92FFB50}" name="Column4834"/>
    <tableColumn id="4855" xr3:uid="{A675C52B-FB07-224A-8B3B-2999BB713E2B}" name="Column4835"/>
    <tableColumn id="4856" xr3:uid="{05C079CF-8769-1640-9F5B-2C4415085511}" name="Column4836"/>
    <tableColumn id="4857" xr3:uid="{E87DD9BE-D2C7-294D-ABE2-EA63AA080F2E}" name="Column4837"/>
    <tableColumn id="4858" xr3:uid="{ECCF9D05-3F50-5346-BC6D-525CD94F2296}" name="Column4838"/>
    <tableColumn id="4859" xr3:uid="{A83C6F36-94F6-E240-A347-688DEFABF6E9}" name="Column4839"/>
    <tableColumn id="4860" xr3:uid="{3641CBE5-F172-C84F-A77B-2331FB653277}" name="Column4840"/>
    <tableColumn id="4861" xr3:uid="{EA1AD223-0C9F-4041-B52B-2DB1C40C5D58}" name="Column4841"/>
    <tableColumn id="4862" xr3:uid="{F53B3188-6C13-B947-B999-DE0E4ACC18F5}" name="Column4842"/>
    <tableColumn id="4863" xr3:uid="{9101F2B1-4BC5-C548-B5C1-A94860AF47F3}" name="Column4843"/>
    <tableColumn id="4864" xr3:uid="{B2FBED0A-431E-DF43-A724-8460BE6A6957}" name="Column4844"/>
    <tableColumn id="4865" xr3:uid="{3650DFD5-C5F4-BF46-82B8-29057EF867D0}" name="Column4845"/>
    <tableColumn id="4866" xr3:uid="{F7D2CC4E-5D6B-3C4F-BCF6-E8A1B9531043}" name="Column4846"/>
    <tableColumn id="4867" xr3:uid="{4B6DF810-7265-D949-8395-EA7F43B2A08A}" name="Column4847"/>
    <tableColumn id="4868" xr3:uid="{0F047857-81D2-5549-8E74-D229D4080904}" name="Column4848"/>
    <tableColumn id="4869" xr3:uid="{50FCC336-5224-C340-9EB1-3CDAD2DB9F51}" name="Column4849"/>
    <tableColumn id="4870" xr3:uid="{93F266F1-AE79-9745-9E8D-3A9605AB7DFB}" name="Column4850"/>
    <tableColumn id="4871" xr3:uid="{5AF58198-F489-D74D-8BFC-2EF1CDEAEBAD}" name="Column4851"/>
    <tableColumn id="4872" xr3:uid="{87237708-E052-3243-BE86-DA0F7CE6E27C}" name="Column4852"/>
    <tableColumn id="4873" xr3:uid="{C35275FB-1526-6244-AC20-DAEB8254EF56}" name="Column4853"/>
    <tableColumn id="4874" xr3:uid="{F6994BC0-CC4F-304B-A38A-7170D1D4E562}" name="Column4854"/>
    <tableColumn id="4875" xr3:uid="{44CDAF5D-BE2E-AF41-A780-0FC33754381B}" name="Column4855"/>
    <tableColumn id="4876" xr3:uid="{499BF951-9530-594E-830E-03C6B6405D86}" name="Column4856"/>
    <tableColumn id="4877" xr3:uid="{FB5EE3E6-BC16-5F44-90BB-1081F68A640B}" name="Column4857"/>
    <tableColumn id="4878" xr3:uid="{0CA21A8E-3285-6B47-B9E3-BBFF0EB0D84A}" name="Column4858"/>
    <tableColumn id="4879" xr3:uid="{5E6B508C-B2F0-3C45-9FEA-B0CC9DDF5A52}" name="Column4859"/>
    <tableColumn id="4880" xr3:uid="{A02D5538-DC88-4E4F-B5D1-973C95278A01}" name="Column4860"/>
    <tableColumn id="4881" xr3:uid="{AEA9B54E-B497-4A4C-A56E-8453FD091ABA}" name="Column4861"/>
    <tableColumn id="4882" xr3:uid="{3F93B921-0DE0-694E-9F24-C55D6FDD964A}" name="Column4862"/>
    <tableColumn id="4883" xr3:uid="{095681A5-ECBE-944C-BCB3-6263867569B8}" name="Column4863"/>
    <tableColumn id="4884" xr3:uid="{70CFC167-EAF4-3F40-862D-65581925178F}" name="Column4864"/>
    <tableColumn id="4885" xr3:uid="{6C2DBFFF-CD86-224F-9382-460EDDDE6ECB}" name="Column4865"/>
    <tableColumn id="4886" xr3:uid="{E9820A88-DB68-1244-A967-22159AAC087D}" name="Column4866"/>
    <tableColumn id="4887" xr3:uid="{9264FF37-632A-A045-8D48-F337965DC995}" name="Column4867"/>
    <tableColumn id="4888" xr3:uid="{0F11F291-9B10-2C4A-849E-7615850D1BF0}" name="Column4868"/>
    <tableColumn id="4889" xr3:uid="{5451F2A1-4095-5E4A-91FA-0E4DFF8527B6}" name="Column4869"/>
    <tableColumn id="4890" xr3:uid="{CF99EBD5-34BA-5A43-8E41-197FB4B8B23D}" name="Column4870"/>
    <tableColumn id="4891" xr3:uid="{E6C2C028-CB94-C44A-9630-D5FA20BCBCC5}" name="Column4871"/>
    <tableColumn id="4892" xr3:uid="{1640756B-ED75-6B40-991E-443E3027E637}" name="Column4872"/>
    <tableColumn id="4893" xr3:uid="{0E81C7C3-A909-A74D-9C9B-D00FF3D0CDBB}" name="Column4873"/>
    <tableColumn id="4894" xr3:uid="{F74D8FF7-C7C7-E247-9C06-912F07DF9D65}" name="Column4874"/>
    <tableColumn id="4895" xr3:uid="{8EA1B1A4-2F37-7C44-8219-92079438623C}" name="Column4875"/>
    <tableColumn id="4896" xr3:uid="{3A33A8CD-4ED8-3349-AC0E-A51ECBF6D0C7}" name="Column4876"/>
    <tableColumn id="4897" xr3:uid="{721940A7-A35F-5949-A1FD-0AD00A9FA0DA}" name="Column4877"/>
    <tableColumn id="4898" xr3:uid="{01DBBF9A-ED5C-4245-8139-E89627648565}" name="Column4878"/>
    <tableColumn id="4899" xr3:uid="{516C87F0-675B-2449-A22F-94F35C8900F1}" name="Column4879"/>
    <tableColumn id="4900" xr3:uid="{9F837D25-E8B3-9142-821D-2580B9476D04}" name="Column4880"/>
    <tableColumn id="4901" xr3:uid="{C5581663-FE2E-3E40-978D-B6EDECCA1249}" name="Column4881"/>
    <tableColumn id="4902" xr3:uid="{9BCF8093-32D1-074D-9B05-F2A6C65A04FE}" name="Column4882"/>
    <tableColumn id="4903" xr3:uid="{01E445A4-4383-B54F-A0F3-F692FE9D2333}" name="Column4883"/>
    <tableColumn id="4904" xr3:uid="{429E850C-22C9-FF4A-8E5C-355F1B6E2410}" name="Column4884"/>
    <tableColumn id="4905" xr3:uid="{8933A1D3-6537-8A46-A6DF-68FBB77D091A}" name="Column4885"/>
    <tableColumn id="4906" xr3:uid="{F8C78AB8-5936-0249-B734-7BE9F89AC136}" name="Column4886"/>
    <tableColumn id="4907" xr3:uid="{B59560DC-7030-1640-81E3-2E5C0E853F47}" name="Column4887"/>
    <tableColumn id="4908" xr3:uid="{1FC5BE89-BFD7-E74C-8084-E3418D7E8FEA}" name="Column4888"/>
    <tableColumn id="4909" xr3:uid="{379849B8-8AA4-EB4D-91A2-48F3EB1B387C}" name="Column4889"/>
    <tableColumn id="4910" xr3:uid="{D0712784-8755-5542-AAC8-7F02AAD3FDE2}" name="Column4890"/>
    <tableColumn id="4911" xr3:uid="{2E377B60-187E-1746-919B-E23B082F1B17}" name="Column4891"/>
    <tableColumn id="4912" xr3:uid="{7EB26DAB-D704-B84D-8F76-06A29269C4E0}" name="Column4892"/>
    <tableColumn id="4913" xr3:uid="{76F3B4EE-CC76-8641-9A5C-7415EBE607AE}" name="Column4893"/>
    <tableColumn id="4914" xr3:uid="{7059941A-DF26-BF4D-BD5D-91AF7DA95247}" name="Column4894"/>
    <tableColumn id="4915" xr3:uid="{B5DD299E-8830-1847-BE93-95A7188E066F}" name="Column4895"/>
    <tableColumn id="4916" xr3:uid="{21197BAA-2B7D-CC41-A0E1-9F0C89ECA8CD}" name="Column4896"/>
    <tableColumn id="4917" xr3:uid="{D5A65CF3-E437-8A46-BF91-49C0FC0838AA}" name="Column4897"/>
    <tableColumn id="4918" xr3:uid="{89BED433-34B2-484A-95A5-A33A09871869}" name="Column4898"/>
    <tableColumn id="4919" xr3:uid="{7D30C74B-D405-BB41-95F5-6EE799C02B19}" name="Column4899"/>
    <tableColumn id="4920" xr3:uid="{38535E29-C263-064C-A605-AC76F29755E9}" name="Column4900"/>
    <tableColumn id="4921" xr3:uid="{384E88E7-DF1E-E745-A549-8A2B6450EC6A}" name="Column4901"/>
    <tableColumn id="4922" xr3:uid="{961EF1E6-C70B-304E-83A7-5B52370A06E0}" name="Column4902"/>
    <tableColumn id="4923" xr3:uid="{50211040-1C29-0441-9F24-AC790196B173}" name="Column4903"/>
    <tableColumn id="4924" xr3:uid="{32BD449B-1803-FA40-9C16-85120876E398}" name="Column4904"/>
    <tableColumn id="4925" xr3:uid="{B15C3E88-E951-094F-9F11-AE0A060F4E60}" name="Column4905"/>
    <tableColumn id="4926" xr3:uid="{20AD1823-EDEF-C146-8032-73AD16D51E2F}" name="Column4906"/>
    <tableColumn id="4927" xr3:uid="{CC3397D9-7222-A543-8416-AC0096DA3AD2}" name="Column4907"/>
    <tableColumn id="4928" xr3:uid="{03A58711-84BD-1E42-AB1A-7DB2AD77A57C}" name="Column4908"/>
    <tableColumn id="4929" xr3:uid="{1D22076C-9499-8741-9477-5C17F16E642C}" name="Column4909"/>
    <tableColumn id="4930" xr3:uid="{3450CD4A-EC90-2445-9231-59FE6349D9D6}" name="Column4910"/>
    <tableColumn id="4931" xr3:uid="{23C203ED-346C-8F4A-A5F0-4948ECEE8246}" name="Column4911"/>
    <tableColumn id="4932" xr3:uid="{DD30898B-5DEB-C04A-B75B-4BA443C09990}" name="Column4912"/>
    <tableColumn id="4933" xr3:uid="{DBD022B1-1014-C249-B09B-CCF4CE08F1EA}" name="Column4913"/>
    <tableColumn id="4934" xr3:uid="{8C2609BF-4334-484A-BD6D-4E4B993D6254}" name="Column4914"/>
    <tableColumn id="4935" xr3:uid="{39DCB58A-42D3-D54C-8BA5-6A0DC498E464}" name="Column4915"/>
    <tableColumn id="4936" xr3:uid="{A396F4E0-5DD4-2249-93E9-7C9583AC75E0}" name="Column4916"/>
    <tableColumn id="4937" xr3:uid="{BF94A670-7E83-7645-8152-DE74EF25F841}" name="Column4917"/>
    <tableColumn id="4938" xr3:uid="{8927C39A-DC8A-2A45-BFE2-CBADD81FFFCE}" name="Column4918"/>
    <tableColumn id="4939" xr3:uid="{54686934-220D-4245-A455-3BACA0ECA299}" name="Column4919"/>
    <tableColumn id="4940" xr3:uid="{0F828840-5BA8-0E4F-AFD4-7922EFF50A36}" name="Column4920"/>
    <tableColumn id="4941" xr3:uid="{6425907D-06F8-F64E-B11C-F8D3A5D1132D}" name="Column4921"/>
    <tableColumn id="4942" xr3:uid="{FF9A9132-3346-744C-A098-66CF8895278F}" name="Column4922"/>
    <tableColumn id="4943" xr3:uid="{D0B61205-FA5D-BA4A-9D5B-31ACCFFCFE0E}" name="Column4923"/>
    <tableColumn id="4944" xr3:uid="{6BB1FA00-9D83-6A43-A6BE-9DAC7E060DA6}" name="Column4924"/>
    <tableColumn id="4945" xr3:uid="{0386E643-104D-214B-BF38-2B56CAA4F4B6}" name="Column4925"/>
    <tableColumn id="4946" xr3:uid="{F873586D-ED48-0A4E-ACA8-D8F3BCD328E9}" name="Column4926"/>
    <tableColumn id="4947" xr3:uid="{28AC5B6D-DFF2-1945-A4BA-6305DACD5CFD}" name="Column4927"/>
    <tableColumn id="4948" xr3:uid="{65714DD6-1705-304B-B8C6-3007C2269242}" name="Column4928"/>
    <tableColumn id="4949" xr3:uid="{B0668040-942B-0A4B-84A1-060F18962E11}" name="Column4929"/>
    <tableColumn id="4950" xr3:uid="{AC12095B-B5C0-7544-BC05-8BC45A630791}" name="Column4930"/>
    <tableColumn id="4951" xr3:uid="{362101F8-E373-294E-91A3-5E053B07CDB1}" name="Column4931"/>
    <tableColumn id="4952" xr3:uid="{03AF21AD-FFB0-3946-8135-B8FD07C5B19E}" name="Column4932"/>
    <tableColumn id="4953" xr3:uid="{87F4970B-85C8-BB4B-B90C-00992AEB212D}" name="Column4933"/>
    <tableColumn id="4954" xr3:uid="{366BF91F-BF17-9642-B207-9DC35CE2DBB8}" name="Column4934"/>
    <tableColumn id="4955" xr3:uid="{06069D5B-71DE-7342-B3BB-F1F16A5B0DE0}" name="Column4935"/>
    <tableColumn id="4956" xr3:uid="{3ED9BBE4-EC20-0140-A373-E549DF136A79}" name="Column4936"/>
    <tableColumn id="4957" xr3:uid="{D3287EB6-9377-4D48-BA2C-709A01907CD3}" name="Column4937"/>
    <tableColumn id="4958" xr3:uid="{6C201894-8344-7E46-B032-FFC4E6517133}" name="Column4938"/>
    <tableColumn id="4959" xr3:uid="{3A398AEB-1ADC-0E4B-9B7F-8ADBD1D59F9D}" name="Column4939"/>
    <tableColumn id="4960" xr3:uid="{4B3210D2-B1C4-2240-ADC6-961F7ACC8D3B}" name="Column4940"/>
    <tableColumn id="4961" xr3:uid="{30F817A4-DC48-954C-8785-DB12CB0ACA32}" name="Column4941"/>
    <tableColumn id="4962" xr3:uid="{D17A578D-9219-7D4F-A471-B5B1C3F260D6}" name="Column4942"/>
    <tableColumn id="4963" xr3:uid="{988EC92F-FF98-664B-B62C-196E93711FBC}" name="Column4943"/>
    <tableColumn id="4964" xr3:uid="{C23A5E2B-413C-8940-8996-A7B4913C748D}" name="Column4944"/>
    <tableColumn id="4965" xr3:uid="{73C12EC7-D8F1-F04F-8378-34BF214077A4}" name="Column4945"/>
    <tableColumn id="4966" xr3:uid="{F6C3C533-ED40-6B4E-9247-E24F3D3A54ED}" name="Column4946"/>
    <tableColumn id="4967" xr3:uid="{2B6A11F3-930B-4D47-85DC-B2B6F48AA7C0}" name="Column4947"/>
    <tableColumn id="4968" xr3:uid="{64D06E00-E9C8-4849-96A6-F9183B2B809A}" name="Column4948"/>
    <tableColumn id="4969" xr3:uid="{24D80586-A4EB-0645-BEE4-46F37B1F1A0E}" name="Column4949"/>
    <tableColumn id="4970" xr3:uid="{6E57D647-CF2E-6349-A59A-EFC7B30B5F44}" name="Column4950"/>
    <tableColumn id="4971" xr3:uid="{360237DC-9094-AF4F-8274-B238532AAE9D}" name="Column4951"/>
    <tableColumn id="4972" xr3:uid="{694442A5-0F82-7640-8BC3-E4F3BF567A11}" name="Column4952"/>
    <tableColumn id="4973" xr3:uid="{A4399D50-2933-6149-B911-7D24117E9636}" name="Column4953"/>
    <tableColumn id="4974" xr3:uid="{37836529-5AC7-904F-96DA-B391707570A3}" name="Column4954"/>
    <tableColumn id="4975" xr3:uid="{AD17DDDA-E15A-754A-8FB9-B7982BA8C79B}" name="Column4955"/>
    <tableColumn id="4976" xr3:uid="{E7481E17-86CA-2249-BA03-875815BECB57}" name="Column4956"/>
    <tableColumn id="4977" xr3:uid="{08B951B7-8704-B844-B764-A69D669CDACE}" name="Column4957"/>
    <tableColumn id="4978" xr3:uid="{BD43B006-8424-224B-9030-5CF8B73D03A6}" name="Column4958"/>
    <tableColumn id="4979" xr3:uid="{EACDE357-E00A-FB48-A489-5C9AA85F4FEF}" name="Column4959"/>
    <tableColumn id="4980" xr3:uid="{8C5E0F9C-8A3A-AA41-B4D7-266466BB0E06}" name="Column4960"/>
    <tableColumn id="4981" xr3:uid="{B9E4351F-D0E8-0B42-AF57-5C8D8E891917}" name="Column4961"/>
    <tableColumn id="4982" xr3:uid="{F59F561E-E082-9649-A7D4-A8AD735918B6}" name="Column4962"/>
    <tableColumn id="4983" xr3:uid="{25E3F46F-2FBD-7746-B359-C4B28BC30C13}" name="Column4963"/>
    <tableColumn id="4984" xr3:uid="{4A8F3EF1-CD3A-964C-8CA7-8D11DCCDDE21}" name="Column4964"/>
    <tableColumn id="4985" xr3:uid="{AC45A9CB-1F91-CF4C-9977-B0E97AE135CE}" name="Column4965"/>
    <tableColumn id="4986" xr3:uid="{033ED2EF-E6AA-EE43-A9F6-5D5EBE6CB743}" name="Column4966"/>
    <tableColumn id="4987" xr3:uid="{C5E1B1EB-27AE-4346-928B-E1E483B748DC}" name="Column4967"/>
    <tableColumn id="4988" xr3:uid="{AF2D6162-19C9-5F40-87DB-C958356854E3}" name="Column4968"/>
    <tableColumn id="4989" xr3:uid="{D32A6CE5-9ACE-7A49-96E3-BD265CD601EC}" name="Column4969"/>
    <tableColumn id="4990" xr3:uid="{2473068A-7FF1-064B-A3F6-36489E19071F}" name="Column4970"/>
    <tableColumn id="4991" xr3:uid="{CB3D96F2-1FAD-E349-900E-4B7A9A2970DD}" name="Column4971"/>
    <tableColumn id="4992" xr3:uid="{ED5D2E7C-88F8-5241-96EE-74F62488E416}" name="Column4972"/>
    <tableColumn id="4993" xr3:uid="{316CDFE9-C02D-CE48-A718-8237DEEE6903}" name="Column4973"/>
    <tableColumn id="4994" xr3:uid="{91F42190-8AA5-9A4F-A268-7F29D67B2291}" name="Column4974"/>
    <tableColumn id="4995" xr3:uid="{9B723661-F092-C743-A09C-C11F28E0F946}" name="Column4975"/>
    <tableColumn id="4996" xr3:uid="{4A31C65A-F69C-5B45-B91E-933B5AF3A8AE}" name="Column4976"/>
    <tableColumn id="4997" xr3:uid="{AA36EDE4-A04B-2F4A-8DCF-CDD93A8B2015}" name="Column4977"/>
    <tableColumn id="4998" xr3:uid="{F33DB1E1-8C4B-7342-AA3D-3114DA5DBB33}" name="Column4978"/>
    <tableColumn id="4999" xr3:uid="{E918DA4A-7AB0-0E49-A751-5CA5912F8D42}" name="Column4979"/>
    <tableColumn id="5000" xr3:uid="{1B7EE3FE-391E-7E40-ABAF-0BA4DB9E4FA6}" name="Column4980"/>
    <tableColumn id="5001" xr3:uid="{09F42995-B3B8-1840-836A-404AFA0D7382}" name="Column4981"/>
    <tableColumn id="5002" xr3:uid="{42A69BDC-AD1B-7843-A013-9FDCEFC9F4EA}" name="Column4982"/>
    <tableColumn id="5003" xr3:uid="{308CC70E-B3A3-2D4C-9CB0-6CB621516F10}" name="Column4983"/>
    <tableColumn id="5004" xr3:uid="{C705E741-E8D3-CC47-9333-51127E975990}" name="Column4984"/>
    <tableColumn id="5005" xr3:uid="{2788488F-A2E5-E641-915C-BF83FE92F0DB}" name="Column4985"/>
    <tableColumn id="5006" xr3:uid="{7F3C67AC-7E6E-CF43-9FD3-F41152AD49D4}" name="Column4986"/>
    <tableColumn id="5007" xr3:uid="{A62938F5-4E8E-7D4A-98BE-6CF67BE01796}" name="Column4987"/>
    <tableColumn id="5008" xr3:uid="{048C2094-F660-424F-B06C-F3A3BA387D11}" name="Column4988"/>
    <tableColumn id="5009" xr3:uid="{9AA43627-AF85-C74B-BCF1-E91DA29CEE16}" name="Column4989"/>
    <tableColumn id="5010" xr3:uid="{7E9517E3-61A4-FC43-BC98-21277DACD54E}" name="Column4990"/>
    <tableColumn id="5011" xr3:uid="{B0EBF55F-3570-E849-A99C-D87117CF4BF0}" name="Column4991"/>
    <tableColumn id="5012" xr3:uid="{C19B75C4-C063-C948-A7E5-D3CAB455FD72}" name="Column4992"/>
    <tableColumn id="5013" xr3:uid="{BCC0D9D5-1BBD-E143-927F-1A95F278B8ED}" name="Column4993"/>
    <tableColumn id="5014" xr3:uid="{D5D71C28-B096-C44A-B804-8A2DD6DA8C7D}" name="Column4994"/>
    <tableColumn id="5015" xr3:uid="{F9FE16BE-4579-A644-97D7-189B3843B95F}" name="Column4995"/>
    <tableColumn id="5016" xr3:uid="{1BEE1203-B42C-3C43-9531-091E8B0F8561}" name="Column4996"/>
    <tableColumn id="5017" xr3:uid="{A7ABE8F3-3C1E-CB4D-8B11-ADA3D8629924}" name="Column4997"/>
    <tableColumn id="5018" xr3:uid="{59EF458E-00D9-CF47-BBB1-83C80A25F82B}" name="Column4998"/>
    <tableColumn id="5019" xr3:uid="{CD903009-063F-0440-8097-2D65393EEB32}" name="Column4999"/>
    <tableColumn id="5020" xr3:uid="{5264517A-77FC-9C4F-9057-84B7ED22629A}" name="Column5000"/>
    <tableColumn id="5021" xr3:uid="{2D4926ED-262E-764D-81EF-4CEB79296565}" name="Column5001"/>
    <tableColumn id="5022" xr3:uid="{0271926F-D409-A04C-8118-A674E66A871D}" name="Column5002"/>
    <tableColumn id="5023" xr3:uid="{08F2F92D-F92D-654E-A893-90A569B3EBCD}" name="Column5003"/>
    <tableColumn id="5024" xr3:uid="{6A590206-1C2D-DB46-B0FC-FF31B1E4C892}" name="Column5004"/>
    <tableColumn id="5025" xr3:uid="{BC5C1B33-8FC3-3F4E-98EA-DC66FE1049C3}" name="Column5005"/>
    <tableColumn id="5026" xr3:uid="{24FBF675-644A-E24A-84B9-C4BF882422ED}" name="Column5006"/>
    <tableColumn id="5027" xr3:uid="{0431A410-66BC-7F4E-BA05-8EC383145C9E}" name="Column5007"/>
    <tableColumn id="5028" xr3:uid="{683A440F-CFC9-C340-B5C0-5EE8BD969C95}" name="Column5008"/>
    <tableColumn id="5029" xr3:uid="{D861DB18-003A-D540-92CD-D2312FBA1390}" name="Column5009"/>
    <tableColumn id="5030" xr3:uid="{E358EF39-7EF5-184B-9631-4E60D4E710A2}" name="Column5010"/>
    <tableColumn id="5031" xr3:uid="{BE6A6739-D9B9-F14C-88E7-39ECD6D9507C}" name="Column5011"/>
    <tableColumn id="5032" xr3:uid="{272BA36C-5F3D-954F-875E-C2499B2C10EE}" name="Column5012"/>
    <tableColumn id="5033" xr3:uid="{DD6A2FF5-2966-7A47-AED9-BC0C0CD4D355}" name="Column5013"/>
    <tableColumn id="5034" xr3:uid="{74DA8A59-37D4-B941-831F-F84ADCABEFA4}" name="Column5014"/>
    <tableColumn id="5035" xr3:uid="{68FB8C55-5295-E449-BDCC-D781A8DEFFD2}" name="Column5015"/>
    <tableColumn id="5036" xr3:uid="{60A8AB87-46CC-794F-BF55-A1A4C06055CA}" name="Column5016"/>
    <tableColumn id="5037" xr3:uid="{275774F6-6E1A-A841-9392-B7F874FA98B4}" name="Column5017"/>
    <tableColumn id="5038" xr3:uid="{DED9B24F-6045-904F-B168-E5F8E9401DB7}" name="Column5018"/>
    <tableColumn id="5039" xr3:uid="{AA811115-615F-E54D-8D65-E1176931805F}" name="Column5019"/>
    <tableColumn id="5040" xr3:uid="{688248A1-6B78-AF4D-94C1-846EFAAF3420}" name="Column5020"/>
    <tableColumn id="5041" xr3:uid="{19802A0F-0D88-BE4B-A0FD-A11C730D4F60}" name="Column5021"/>
    <tableColumn id="5042" xr3:uid="{B85F1667-78FE-7842-88DB-400C8020434B}" name="Column5022"/>
    <tableColumn id="5043" xr3:uid="{0D895330-87B2-2640-93AB-2B421438CFFF}" name="Column5023"/>
    <tableColumn id="5044" xr3:uid="{A0047FB0-70F5-6548-B1B0-DE5257794B41}" name="Column5024"/>
    <tableColumn id="5045" xr3:uid="{D9B77EA1-748D-6343-B22E-E84E4ED0E003}" name="Column5025"/>
    <tableColumn id="5046" xr3:uid="{5FFE7E62-CC55-1B43-9D02-DA32FE887BE0}" name="Column5026"/>
    <tableColumn id="5047" xr3:uid="{0307C260-8E7A-2842-93C8-D009A4E586AF}" name="Column5027"/>
    <tableColumn id="5048" xr3:uid="{E5ACD274-C4CE-BD4C-80AB-4ACB352379F1}" name="Column5028"/>
    <tableColumn id="5049" xr3:uid="{51A52CB6-6ABC-514E-B529-0C20C2CDCF54}" name="Column5029"/>
    <tableColumn id="5050" xr3:uid="{62D85ED1-B643-994D-8D0C-B43F259E370B}" name="Column5030"/>
    <tableColumn id="5051" xr3:uid="{EC22BDCC-BA79-8941-95FE-0652BBA401D2}" name="Column5031"/>
    <tableColumn id="5052" xr3:uid="{1C8DDCD0-7231-D042-87F9-E2E7D284D302}" name="Column5032"/>
    <tableColumn id="5053" xr3:uid="{BE56B68B-2F3F-2D42-8CF7-925BD8BD47E1}" name="Column5033"/>
    <tableColumn id="5054" xr3:uid="{C2FD2B0A-ADC5-7B4F-8E3F-057704A4E2EF}" name="Column5034"/>
    <tableColumn id="5055" xr3:uid="{F6D86CD8-5ECD-7D4F-81C3-7E3A7B36144E}" name="Column5035"/>
    <tableColumn id="5056" xr3:uid="{316FC1D7-0627-7743-B0D4-6328AEB0AC3A}" name="Column5036"/>
    <tableColumn id="5057" xr3:uid="{0AE33C5E-0FCA-C741-82F6-FE13BAF95727}" name="Column5037"/>
    <tableColumn id="5058" xr3:uid="{2AA76604-8C59-A64C-8D07-AA2BAE108F9E}" name="Column5038"/>
    <tableColumn id="5059" xr3:uid="{B5AB8996-1DC2-B54B-9FEF-6F19E63F6DDB}" name="Column5039"/>
    <tableColumn id="5060" xr3:uid="{AF7D8DC1-D5C9-BC4B-A89B-EE64B809E18F}" name="Column5040"/>
    <tableColumn id="5061" xr3:uid="{6952C66E-C44B-8648-94E1-A6AF9E4079AF}" name="Column5041"/>
    <tableColumn id="5062" xr3:uid="{2F3BF655-1044-E54E-A247-C31FBE3897C3}" name="Column5042"/>
    <tableColumn id="5063" xr3:uid="{5E1B926D-4091-6D4D-9DF6-0D83A977A984}" name="Column5043"/>
    <tableColumn id="5064" xr3:uid="{3A4A8503-6A84-354C-A1FB-15BB89565D7A}" name="Column5044"/>
    <tableColumn id="5065" xr3:uid="{6040764E-6324-FB40-A0EA-D4B0F7EAAEDB}" name="Column5045"/>
    <tableColumn id="5066" xr3:uid="{4AFC0B4A-1420-2B47-BD90-05A7B7D4F5BA}" name="Column5046"/>
    <tableColumn id="5067" xr3:uid="{A3B1C35F-22D2-714F-83E3-0867DB284AF5}" name="Column5047"/>
    <tableColumn id="5068" xr3:uid="{C3203BBF-B151-C64F-A57D-5D40FDFB3482}" name="Column5048"/>
    <tableColumn id="5069" xr3:uid="{4C9F8232-E330-2B4D-BC98-F9F561640777}" name="Column5049"/>
    <tableColumn id="5070" xr3:uid="{B9D8A548-01AB-EC4F-97D5-7A50A8F93EFB}" name="Column5050"/>
    <tableColumn id="5071" xr3:uid="{265111E6-3730-8248-9281-47132EAC80BB}" name="Column5051"/>
    <tableColumn id="5072" xr3:uid="{7D9F0E09-CB12-BA4A-8CFB-5A723242139F}" name="Column5052"/>
    <tableColumn id="5073" xr3:uid="{7830079B-86EF-6240-B83B-6965FF96B1D4}" name="Column5053"/>
    <tableColumn id="5074" xr3:uid="{B687A977-7526-8147-B2BE-929782DC3AA5}" name="Column5054"/>
    <tableColumn id="5075" xr3:uid="{D36926CC-4247-2845-804B-383456C26AD1}" name="Column5055"/>
    <tableColumn id="5076" xr3:uid="{635E660E-79F7-BC43-BE08-FEB3F5324AC2}" name="Column5056"/>
    <tableColumn id="5077" xr3:uid="{DBC20AE9-7C61-204E-8C6A-EDCF9BAD8AEF}" name="Column5057"/>
    <tableColumn id="5078" xr3:uid="{1A9346EF-CEAB-9049-B87F-0077C3DB2AE2}" name="Column5058"/>
    <tableColumn id="5079" xr3:uid="{985A1A42-4760-C640-A030-D89741569F74}" name="Column5059"/>
    <tableColumn id="5080" xr3:uid="{78C40088-4B43-7948-8735-A675FE0A3511}" name="Column5060"/>
    <tableColumn id="5081" xr3:uid="{523D29FE-097A-D842-83EE-033D31585775}" name="Column5061"/>
    <tableColumn id="5082" xr3:uid="{871171F4-BE78-BA49-A36F-9A56119DD6D6}" name="Column5062"/>
    <tableColumn id="5083" xr3:uid="{171ACEBF-1625-6C47-AD25-644F24E87D9B}" name="Column5063"/>
    <tableColumn id="5084" xr3:uid="{E71D9D7A-0409-4841-AC29-12416B4F7C4B}" name="Column5064"/>
    <tableColumn id="5085" xr3:uid="{073F85AE-6384-784C-86A7-93246D1CF6E4}" name="Column5065"/>
    <tableColumn id="5086" xr3:uid="{0D0098E5-D0ED-AE42-BFEF-6E9790BDD250}" name="Column5066"/>
    <tableColumn id="5087" xr3:uid="{E9BBBB84-9859-4D42-9461-A8D8A8396CA3}" name="Column5067"/>
    <tableColumn id="5088" xr3:uid="{7825C74B-0E1E-4642-A864-19E2BC83CA62}" name="Column5068"/>
    <tableColumn id="5089" xr3:uid="{48B6A574-8CE4-1147-B5F1-7082AD26A571}" name="Column5069"/>
    <tableColumn id="5090" xr3:uid="{890E7C49-5768-174E-AA9F-4D7AA0F0C160}" name="Column5070"/>
    <tableColumn id="5091" xr3:uid="{56AA044E-E28C-2D41-8539-6469121CB95B}" name="Column5071"/>
    <tableColumn id="5092" xr3:uid="{A6BECC4D-0E8C-F04D-B394-DE0FCFBF5727}" name="Column5072"/>
    <tableColumn id="5093" xr3:uid="{8D4D5395-5A02-1C4E-A617-5D18655CC170}" name="Column5073"/>
    <tableColumn id="5094" xr3:uid="{CA26B37E-C620-4F47-BA17-670325E2398E}" name="Column5074"/>
    <tableColumn id="5095" xr3:uid="{6B8F19ED-F648-C546-B374-BC58E70079DF}" name="Column5075"/>
    <tableColumn id="5096" xr3:uid="{F03AD0A2-EE73-D94A-9CC1-957F2D625F7F}" name="Column5076"/>
    <tableColumn id="5097" xr3:uid="{47B00B5C-C7C9-5B48-A1AA-CFD47ED02B9E}" name="Column5077"/>
    <tableColumn id="5098" xr3:uid="{1DF59768-4FA3-0946-9E80-97261C3205B4}" name="Column5078"/>
    <tableColumn id="5099" xr3:uid="{60D363D1-11CB-954D-984A-CD4C2C474ABC}" name="Column5079"/>
    <tableColumn id="5100" xr3:uid="{7B36FE2D-A682-4046-AEAA-AB53E69C9CBD}" name="Column5080"/>
    <tableColumn id="5101" xr3:uid="{8A37C9F1-08A1-794E-BB38-E0DA928310A8}" name="Column5081"/>
    <tableColumn id="5102" xr3:uid="{8FF69BA9-E132-6448-BBFE-D01C6F683410}" name="Column5082"/>
    <tableColumn id="5103" xr3:uid="{8B4F41CD-D515-F04B-80E6-5702B2942E00}" name="Column5083"/>
    <tableColumn id="5104" xr3:uid="{4C482D01-9969-E748-9604-CBAFF5E161B8}" name="Column5084"/>
    <tableColumn id="5105" xr3:uid="{F9B55A3D-B4CF-6243-AFB0-26BABD6D8111}" name="Column5085"/>
    <tableColumn id="5106" xr3:uid="{B645A14D-2D04-594B-8FE9-D26F1C2647C6}" name="Column5086"/>
    <tableColumn id="5107" xr3:uid="{7EC454A0-C676-4349-8CD7-0A6AA6EAD6EA}" name="Column5087"/>
    <tableColumn id="5108" xr3:uid="{9579A4CD-2F52-B842-B98A-763D38E40562}" name="Column5088"/>
    <tableColumn id="5109" xr3:uid="{1460411C-CF61-164A-BB52-4F5B63E07B59}" name="Column5089"/>
    <tableColumn id="5110" xr3:uid="{38526EFA-72EA-D242-B870-753456A9866B}" name="Column5090"/>
    <tableColumn id="5111" xr3:uid="{56E96B2A-D8D7-2741-B315-2D4BB7C72E9B}" name="Column5091"/>
    <tableColumn id="5112" xr3:uid="{3149FC74-3559-7E43-B1B0-038893BDA9A0}" name="Column5092"/>
    <tableColumn id="5113" xr3:uid="{51797D29-A37C-6E44-93F9-E8CB6542C0C9}" name="Column5093"/>
    <tableColumn id="5114" xr3:uid="{58E29E94-5689-D74A-9B5B-39010C7F97F1}" name="Column5094"/>
    <tableColumn id="5115" xr3:uid="{B6E09125-2A19-CD41-B151-DF1D47738C04}" name="Column5095"/>
    <tableColumn id="5116" xr3:uid="{79D412A8-E168-004B-B7BD-75825FAE985F}" name="Column5096"/>
    <tableColumn id="5117" xr3:uid="{A55A0C7F-1B78-034D-8702-E4626FFAB835}" name="Column5097"/>
    <tableColumn id="5118" xr3:uid="{FE6CB3E5-89CB-0147-ACE8-C8D884999C67}" name="Column5098"/>
    <tableColumn id="5119" xr3:uid="{301A2852-E635-D64A-90B5-EA29769B43E7}" name="Column5099"/>
    <tableColumn id="5120" xr3:uid="{EE9C8ADF-9076-3549-9487-DFFA165F414F}" name="Column5100"/>
    <tableColumn id="5121" xr3:uid="{55C8666E-2AC4-8D46-A6C3-91B6DCCEE341}" name="Column5101"/>
    <tableColumn id="5122" xr3:uid="{52E5DAE2-4866-2A4D-A8CA-F1C45E76D730}" name="Column5102"/>
    <tableColumn id="5123" xr3:uid="{23F3EE1A-2FC0-C447-8E8C-7AEDC2690F06}" name="Column5103"/>
    <tableColumn id="5124" xr3:uid="{35C4C691-7A9C-464B-BDE6-150254E110F3}" name="Column5104"/>
    <tableColumn id="5125" xr3:uid="{80319D6E-8FE8-754F-AFAC-60BEC7933163}" name="Column5105"/>
    <tableColumn id="5126" xr3:uid="{249F93E7-DE1D-2945-937B-254AE1A3C65E}" name="Column5106"/>
    <tableColumn id="5127" xr3:uid="{A48B7F81-8FF5-294D-999F-08C9BBEBF5B9}" name="Column5107"/>
    <tableColumn id="5128" xr3:uid="{1B563E92-79A4-3945-A2FB-AAC16A508840}" name="Column5108"/>
    <tableColumn id="5129" xr3:uid="{6117FEEE-E42D-4A40-B23E-C862F4BA2750}" name="Column5109"/>
    <tableColumn id="5130" xr3:uid="{F4F06E15-1510-E948-981D-B912E5435992}" name="Column5110"/>
    <tableColumn id="5131" xr3:uid="{AD3B6C85-7709-3542-ABA1-195C853E3006}" name="Column5111"/>
    <tableColumn id="5132" xr3:uid="{AA358B0E-5A75-CF41-9676-21C462C5808C}" name="Column5112"/>
    <tableColumn id="5133" xr3:uid="{7807405C-54BA-0A4D-898D-9438A92671C2}" name="Column5113"/>
    <tableColumn id="5134" xr3:uid="{5E3CB302-0940-A647-B923-B34D9A3548D4}" name="Column5114"/>
    <tableColumn id="5135" xr3:uid="{6292889C-9A2C-9640-BB0D-B85D79DD9003}" name="Column5115"/>
    <tableColumn id="5136" xr3:uid="{75456696-5287-8A4A-A864-F936A9DFFD3D}" name="Column5116"/>
    <tableColumn id="5137" xr3:uid="{30CB8627-AE52-AB4E-9E09-B5CB2FA994E4}" name="Column5117"/>
    <tableColumn id="5138" xr3:uid="{CF51CDE7-8713-004D-8A69-28E8C0FA667F}" name="Column5118"/>
    <tableColumn id="5139" xr3:uid="{0E38EA48-9F81-7C4A-A242-CEAC75698BF4}" name="Column5119"/>
    <tableColumn id="5140" xr3:uid="{4ACBD798-ED57-E04A-A494-DC29092D2A5C}" name="Column5120"/>
    <tableColumn id="5141" xr3:uid="{7BB2A049-6281-344D-97EA-C76458A51D61}" name="Column5121"/>
    <tableColumn id="5142" xr3:uid="{B4A6A77B-5AD7-A74B-9E47-C32F6A00A697}" name="Column5122"/>
    <tableColumn id="5143" xr3:uid="{D67F7F2A-7636-1741-A989-F6DB5828BB57}" name="Column5123"/>
    <tableColumn id="5144" xr3:uid="{8C3088F9-F7A4-6049-B54B-D4D8EB6E38E8}" name="Column5124"/>
    <tableColumn id="5145" xr3:uid="{957B2562-459A-D24A-AAF3-5B520BBCC0CA}" name="Column5125"/>
    <tableColumn id="5146" xr3:uid="{F9AA98E0-D51D-E34A-9E02-EEB807267659}" name="Column5126"/>
    <tableColumn id="5147" xr3:uid="{962114BA-114E-484B-A3AC-7A7832F178C6}" name="Column5127"/>
    <tableColumn id="5148" xr3:uid="{EBE602B5-8157-3A48-9421-24C36FA71C09}" name="Column5128"/>
    <tableColumn id="5149" xr3:uid="{ACFA263E-177A-6345-AAD7-D79184CCF185}" name="Column5129"/>
    <tableColumn id="5150" xr3:uid="{8AA862DF-5715-C341-943C-7B1DB6D00827}" name="Column5130"/>
    <tableColumn id="5151" xr3:uid="{C610D2E1-5583-1E45-9DC5-09E0908EA140}" name="Column5131"/>
    <tableColumn id="5152" xr3:uid="{5C1A98E9-7DB0-AF40-9091-68DDFC7393E1}" name="Column5132"/>
    <tableColumn id="5153" xr3:uid="{EA5DAD90-3705-F147-B386-66D4BA1FFE5F}" name="Column5133"/>
    <tableColumn id="5154" xr3:uid="{28A8D945-CA16-8B43-9B53-AB10990B68DC}" name="Column5134"/>
    <tableColumn id="5155" xr3:uid="{18AD66E6-3964-8E49-BE1D-1AA845AD0923}" name="Column5135"/>
    <tableColumn id="5156" xr3:uid="{B4AC13AD-251C-F944-A419-8FDBAB4AB612}" name="Column5136"/>
    <tableColumn id="5157" xr3:uid="{282A1F41-5B92-BA4D-B55A-39B94EEEF59A}" name="Column5137"/>
    <tableColumn id="5158" xr3:uid="{C76EB2D1-723F-E94B-AAE3-9571E56C6B33}" name="Column5138"/>
    <tableColumn id="5159" xr3:uid="{B3E0A620-749B-B14B-873B-BD4E4DB7DA4F}" name="Column5139"/>
    <tableColumn id="5160" xr3:uid="{A3779D5B-4C65-E543-BECA-84B9EC53087A}" name="Column5140"/>
    <tableColumn id="5161" xr3:uid="{1D1B2D11-5BB0-3243-B353-EEBA29C970C2}" name="Column5141"/>
    <tableColumn id="5162" xr3:uid="{CBBA1DC9-B17E-E447-83F9-D23D29F5451E}" name="Column5142"/>
    <tableColumn id="5163" xr3:uid="{48EE33C7-F7E6-BF4B-BEC8-03C3BC3C8761}" name="Column5143"/>
    <tableColumn id="5164" xr3:uid="{BCCED55D-C801-1043-8FB4-18DB6A1815D6}" name="Column5144"/>
    <tableColumn id="5165" xr3:uid="{386B0955-CF70-AC40-95DB-50F17B4716D2}" name="Column5145"/>
    <tableColumn id="5166" xr3:uid="{BB83AF09-C445-6449-B494-0655431B1F6D}" name="Column5146"/>
    <tableColumn id="5167" xr3:uid="{5807562B-39B8-654D-887F-79125D1AEE97}" name="Column5147"/>
    <tableColumn id="5168" xr3:uid="{38E6A737-8881-2F40-A954-ADD4440AF0E6}" name="Column5148"/>
    <tableColumn id="5169" xr3:uid="{C943A118-77EA-9B49-9C90-9789300F1B86}" name="Column5149"/>
    <tableColumn id="5170" xr3:uid="{C423F2BB-AB8B-AF4A-A524-C8AE99821583}" name="Column5150"/>
    <tableColumn id="5171" xr3:uid="{C3837646-7C48-3443-B25E-C0D79C1B7617}" name="Column5151"/>
    <tableColumn id="5172" xr3:uid="{57EB6B8E-9368-FD49-B429-A32E2325E14E}" name="Column5152"/>
    <tableColumn id="5173" xr3:uid="{AC322C81-3732-B342-A78E-F7CDA3A93D1F}" name="Column5153"/>
    <tableColumn id="5174" xr3:uid="{329880E1-A52D-DF4D-B314-99B8363D1415}" name="Column5154"/>
    <tableColumn id="5175" xr3:uid="{D9E2A6E1-208A-A341-8F7F-24BB4B7292B9}" name="Column5155"/>
    <tableColumn id="5176" xr3:uid="{FB8BA704-6D27-6347-AE1F-247017A7F94F}" name="Column5156"/>
    <tableColumn id="5177" xr3:uid="{4B71D112-D7ED-3247-932D-9EFEEEAA0AFD}" name="Column5157"/>
    <tableColumn id="5178" xr3:uid="{87762C5D-1381-8A4A-90B7-4DF3AE4C48D8}" name="Column5158"/>
    <tableColumn id="5179" xr3:uid="{14D98A63-5B26-D346-8CEE-16A5AF7E43EC}" name="Column5159"/>
    <tableColumn id="5180" xr3:uid="{267ECA59-B728-2A49-9444-FEFC78ABA47E}" name="Column5160"/>
    <tableColumn id="5181" xr3:uid="{B58725FA-C32F-AA43-A5F3-E55A8255335E}" name="Column5161"/>
    <tableColumn id="5182" xr3:uid="{60116A7B-B68B-4D47-B0AE-19B797719ED8}" name="Column5162"/>
    <tableColumn id="5183" xr3:uid="{A1AFBC7A-4599-564D-802D-ABAA71772B68}" name="Column5163"/>
    <tableColumn id="5184" xr3:uid="{CF885EDD-3C80-8741-9610-B67646FB18BE}" name="Column5164"/>
    <tableColumn id="5185" xr3:uid="{90E30534-7BC8-1246-B8C1-B13739BD189D}" name="Column5165"/>
    <tableColumn id="5186" xr3:uid="{E21C19CC-641C-1342-91FF-4F6E3BC3D215}" name="Column5166"/>
    <tableColumn id="5187" xr3:uid="{B709C4EB-B3CC-184E-B83A-B5FBCD50BA39}" name="Column5167"/>
    <tableColumn id="5188" xr3:uid="{638B4148-36D9-6946-BEB5-D43FBDBA4249}" name="Column5168"/>
    <tableColumn id="5189" xr3:uid="{2DAF62B5-816A-E941-85B3-6F27B9F6B706}" name="Column5169"/>
    <tableColumn id="5190" xr3:uid="{027C1F40-8750-DB4D-86B8-37F02CB054EF}" name="Column5170"/>
    <tableColumn id="5191" xr3:uid="{6E6EB206-9553-9B45-BE63-1D4740567E2D}" name="Column5171"/>
    <tableColumn id="5192" xr3:uid="{FA32DE4C-F9CF-BB44-B561-B9E33AB205C3}" name="Column5172"/>
    <tableColumn id="5193" xr3:uid="{FA428739-7DEA-C34C-89F6-0B4B2B0B3D74}" name="Column5173"/>
    <tableColumn id="5194" xr3:uid="{D1C8F826-A6A8-954A-9753-EEDAD90653D1}" name="Column5174"/>
    <tableColumn id="5195" xr3:uid="{61B78C84-2663-AE40-8E04-BBF402478EC4}" name="Column5175"/>
    <tableColumn id="5196" xr3:uid="{3C0C10F6-489D-504C-A221-0D69325F8C86}" name="Column5176"/>
    <tableColumn id="5197" xr3:uid="{937FACC2-52E2-BB4F-B38C-18391FC27767}" name="Column5177"/>
    <tableColumn id="5198" xr3:uid="{E9F0EDAE-BEF5-8142-9559-2AA3D4BB093A}" name="Column5178"/>
    <tableColumn id="5199" xr3:uid="{37469CC2-79A5-C34E-B4F9-C063E285244C}" name="Column5179"/>
    <tableColumn id="5200" xr3:uid="{226F5858-0FAB-ED43-8AC2-0BD80FDFD4C5}" name="Column5180"/>
    <tableColumn id="5201" xr3:uid="{44DB7DDD-6DC2-D34F-9B3C-5A069A212B5A}" name="Column5181"/>
    <tableColumn id="5202" xr3:uid="{7B514989-DC0D-C14A-B2BC-EE244E42CB71}" name="Column5182"/>
    <tableColumn id="5203" xr3:uid="{4AE22C87-ECF7-0445-8FAF-C40BB19A6D53}" name="Column5183"/>
    <tableColumn id="5204" xr3:uid="{F14ED9A9-8CFE-6643-AA63-84CF078DBA68}" name="Column5184"/>
    <tableColumn id="5205" xr3:uid="{77C920FA-EAEE-4147-8764-D397EC03695B}" name="Column5185"/>
    <tableColumn id="5206" xr3:uid="{48788591-B8F5-9340-A20D-D7B3BE768FC0}" name="Column5186"/>
    <tableColumn id="5207" xr3:uid="{B7398540-40B0-E846-9B06-BEBDAA548C32}" name="Column5187"/>
    <tableColumn id="5208" xr3:uid="{B70C4B42-23EC-E54B-83E4-45F225B55D28}" name="Column5188"/>
    <tableColumn id="5209" xr3:uid="{09F02185-2142-3649-A896-4D3545D3ED70}" name="Column5189"/>
    <tableColumn id="5210" xr3:uid="{AF5C0289-B7A6-AD41-BBC1-358131546153}" name="Column5190"/>
    <tableColumn id="5211" xr3:uid="{686F4366-A0A5-4640-AFE1-789E3F2F471D}" name="Column5191"/>
    <tableColumn id="5212" xr3:uid="{8A66632B-C2D3-A24F-BD20-216CADCCDE68}" name="Column5192"/>
    <tableColumn id="5213" xr3:uid="{8473A43C-2944-A743-8A15-E082E1BB9C3C}" name="Column5193"/>
    <tableColumn id="5214" xr3:uid="{471F99B3-9C26-9A43-94A7-A42386CE13B1}" name="Column5194"/>
    <tableColumn id="5215" xr3:uid="{42954577-B503-934C-8702-0C9ECA60092A}" name="Column5195"/>
    <tableColumn id="5216" xr3:uid="{B8D91C2B-E2AC-684F-BEDF-CF2C3D66F42E}" name="Column5196"/>
    <tableColumn id="5217" xr3:uid="{BBB5E9BD-4281-B54A-B98F-4841CA3E22AC}" name="Column5197"/>
    <tableColumn id="5218" xr3:uid="{2A0C4BAE-F02B-4547-B30E-934A09D96C90}" name="Column5198"/>
    <tableColumn id="5219" xr3:uid="{47D95ED5-B658-0348-94B1-C99652A85739}" name="Column5199"/>
    <tableColumn id="5220" xr3:uid="{84A9C576-2668-0542-8746-AE1609B33226}" name="Column5200"/>
    <tableColumn id="5221" xr3:uid="{BF7D86DC-01C9-6240-9BD9-FCB4FAC43833}" name="Column5201"/>
    <tableColumn id="5222" xr3:uid="{190834BD-2A92-E24D-8A39-E1D4F427441B}" name="Column5202"/>
    <tableColumn id="5223" xr3:uid="{F0D8B0EE-835A-444F-9AE3-9B7A1CAF8A87}" name="Column5203"/>
    <tableColumn id="5224" xr3:uid="{D73E3974-2D3B-994B-912C-00060A043AEF}" name="Column5204"/>
    <tableColumn id="5225" xr3:uid="{519F1203-8A67-E54C-9055-FBFE097A48AF}" name="Column5205"/>
    <tableColumn id="5226" xr3:uid="{7725A9C9-48FE-4A45-B285-465D5FA4C9DE}" name="Column5206"/>
    <tableColumn id="5227" xr3:uid="{8EE1A354-40A0-0A4F-B747-FD6D3F465E4E}" name="Column5207"/>
    <tableColumn id="5228" xr3:uid="{33690C09-B85A-2147-9194-852007229D24}" name="Column5208"/>
    <tableColumn id="5229" xr3:uid="{5458FF1C-7E10-4E44-84ED-7DF7C5848A74}" name="Column5209"/>
    <tableColumn id="5230" xr3:uid="{04880FF5-1C95-2847-8AF8-57F803FAA58C}" name="Column5210"/>
    <tableColumn id="5231" xr3:uid="{4F880036-B483-474F-9E06-AB5FF7C3F014}" name="Column5211"/>
    <tableColumn id="5232" xr3:uid="{697F72F2-1A5F-FF47-B60B-C7869C4256A9}" name="Column5212"/>
    <tableColumn id="5233" xr3:uid="{394A832B-7364-D24F-82A2-489E278F9FDF}" name="Column5213"/>
    <tableColumn id="5234" xr3:uid="{3C909CC0-455A-9A49-9838-ADADB181A551}" name="Column5214"/>
    <tableColumn id="5235" xr3:uid="{21AAA18C-B6D9-084F-B222-1C40209465F1}" name="Column5215"/>
    <tableColumn id="5236" xr3:uid="{1324667E-1AE6-D14D-BA0C-6B72C2677763}" name="Column5216"/>
    <tableColumn id="5237" xr3:uid="{C5FDAB31-8B6A-CB44-98DE-F5458CE7D294}" name="Column5217"/>
    <tableColumn id="5238" xr3:uid="{0E3AB0F4-BF79-034F-A220-453717C20265}" name="Column5218"/>
    <tableColumn id="5239" xr3:uid="{E123B399-3ED7-2A45-B2E1-B1219C23CB20}" name="Column5219"/>
    <tableColumn id="5240" xr3:uid="{F377637E-4434-F04E-A4E3-DA202C767A0F}" name="Column5220"/>
    <tableColumn id="5241" xr3:uid="{47CAC930-F5DE-2F4A-BE56-065BC7F1A25A}" name="Column5221"/>
    <tableColumn id="5242" xr3:uid="{0A813591-751F-E947-AF45-568C8C92E107}" name="Column5222"/>
    <tableColumn id="5243" xr3:uid="{FD8E9146-C06E-5D44-B3AF-652F900BAF1B}" name="Column5223"/>
    <tableColumn id="5244" xr3:uid="{864F2D1E-BF75-2C45-93C7-2102C9842B27}" name="Column5224"/>
    <tableColumn id="5245" xr3:uid="{10DC58D5-3680-E741-A188-B8CA30F0EEC2}" name="Column5225"/>
    <tableColumn id="5246" xr3:uid="{F83E006A-715A-9A48-BFD0-C3C2847C804B}" name="Column5226"/>
    <tableColumn id="5247" xr3:uid="{94DE0805-E92F-0340-9461-FB1DA2960BCA}" name="Column5227"/>
    <tableColumn id="5248" xr3:uid="{9722B4E4-3395-AE4B-B014-1BB612812062}" name="Column5228"/>
    <tableColumn id="5249" xr3:uid="{65F3B262-BFE1-E345-B0ED-4F68FB58BB11}" name="Column5229"/>
    <tableColumn id="5250" xr3:uid="{40D8C2C6-53EC-224A-9D0E-95115592D533}" name="Column5230"/>
    <tableColumn id="5251" xr3:uid="{B801B312-ACE1-E64E-A1F1-F9E055F13761}" name="Column5231"/>
    <tableColumn id="5252" xr3:uid="{1A194461-2B9F-FF4D-8D3D-A84E52FE238E}" name="Column5232"/>
    <tableColumn id="5253" xr3:uid="{70A89E1B-8B37-D54B-8AED-BBC680BCF8CC}" name="Column5233"/>
    <tableColumn id="5254" xr3:uid="{E8129B59-0075-5942-AB38-592DE418BC52}" name="Column5234"/>
    <tableColumn id="5255" xr3:uid="{B484BF78-CE59-0F4F-B8EE-19BE498B0D5E}" name="Column5235"/>
    <tableColumn id="5256" xr3:uid="{ADBEC25B-5182-9C4C-8D65-AF9F86FA18EB}" name="Column5236"/>
    <tableColumn id="5257" xr3:uid="{B4CFA767-4796-B341-B63D-B2782356EB20}" name="Column5237"/>
    <tableColumn id="5258" xr3:uid="{7B6D1782-5075-3641-A7F7-CB5B864F71F8}" name="Column5238"/>
    <tableColumn id="5259" xr3:uid="{9DFC17E8-D263-BE47-94E0-B8ABDE4DFB84}" name="Column5239"/>
    <tableColumn id="5260" xr3:uid="{470ADB8F-8EBA-E84A-86F1-4F74CEAB3040}" name="Column5240"/>
    <tableColumn id="5261" xr3:uid="{9850CD60-B309-6043-A812-762E43D7C122}" name="Column5241"/>
    <tableColumn id="5262" xr3:uid="{7B3C8486-1E36-3946-9860-0891083F120E}" name="Column5242"/>
    <tableColumn id="5263" xr3:uid="{0DA34B0E-665D-8D4D-8AF6-16EBEA95C5EF}" name="Column5243"/>
    <tableColumn id="5264" xr3:uid="{8467A6A7-0A57-664C-BE6B-5D2E57888E34}" name="Column5244"/>
    <tableColumn id="5265" xr3:uid="{3EF51B9C-1D1D-2D41-89AD-616F4C26172B}" name="Column5245"/>
    <tableColumn id="5266" xr3:uid="{982182D2-A8B4-994F-B6F6-DCA73CEAB7B6}" name="Column5246"/>
    <tableColumn id="5267" xr3:uid="{D588CAAD-E616-8147-9B86-9C6729A5F0DC}" name="Column5247"/>
    <tableColumn id="5268" xr3:uid="{582E0C96-6C51-B64F-8AD0-03BA04B031A5}" name="Column5248"/>
    <tableColumn id="5269" xr3:uid="{296E9DB6-77AD-534A-BC5D-A30342ADD8BE}" name="Column5249"/>
    <tableColumn id="5270" xr3:uid="{85B879DE-768E-2F42-9D87-FEF2A06FB974}" name="Column5250"/>
    <tableColumn id="5271" xr3:uid="{65D1A5A4-AB37-1948-9326-DE012CC43965}" name="Column5251"/>
    <tableColumn id="5272" xr3:uid="{01286DA0-3F9C-CD4B-ACDA-E1E77802BD81}" name="Column5252"/>
    <tableColumn id="5273" xr3:uid="{CB5848A4-66CA-9E4C-8092-7B92DE59C23B}" name="Column5253"/>
    <tableColumn id="5274" xr3:uid="{2D144D3D-DD0E-104B-A42D-D4B91C5C1325}" name="Column5254"/>
    <tableColumn id="5275" xr3:uid="{1A0C083F-E7BA-8A48-9050-789008BF5928}" name="Column5255"/>
    <tableColumn id="5276" xr3:uid="{5A141B42-891C-D340-8847-8FA1E88F7E0A}" name="Column5256"/>
    <tableColumn id="5277" xr3:uid="{932E4024-77AC-F240-8B8E-8BDAD14F3333}" name="Column5257"/>
    <tableColumn id="5278" xr3:uid="{9B4994B7-150A-D149-9F87-DBD64865660D}" name="Column5258"/>
    <tableColumn id="5279" xr3:uid="{180CD68C-48D9-1D4C-B877-430B05A5AF2E}" name="Column5259"/>
    <tableColumn id="5280" xr3:uid="{4EB3BFFE-7EB9-1342-A82B-4C5CEAB06CEB}" name="Column5260"/>
    <tableColumn id="5281" xr3:uid="{BBD4D8A9-93C0-9045-9689-D5A97205F332}" name="Column5261"/>
    <tableColumn id="5282" xr3:uid="{00681F54-B5A6-2641-9300-800ABAD1F0CE}" name="Column5262"/>
    <tableColumn id="5283" xr3:uid="{C26CE289-72C1-BE45-8A22-BB39A1598076}" name="Column5263"/>
    <tableColumn id="5284" xr3:uid="{2A9C5E50-52FB-3949-AE67-0AACFDAA4DC2}" name="Column5264"/>
    <tableColumn id="5285" xr3:uid="{E72BF08C-24A9-6A4D-B1A9-D3BFFB5F28D7}" name="Column5265"/>
    <tableColumn id="5286" xr3:uid="{EEFD8C9B-A70F-A842-A9D9-61C1D544BD03}" name="Column5266"/>
    <tableColumn id="5287" xr3:uid="{3F307A72-D5A6-104C-8A30-DED2919DE5B7}" name="Column5267"/>
    <tableColumn id="5288" xr3:uid="{9C350645-1CFA-794B-9AD0-C6FBBCDC9D81}" name="Column5268"/>
    <tableColumn id="5289" xr3:uid="{DB1F6D48-3529-A34E-9A70-E0FAC63C2E91}" name="Column5269"/>
    <tableColumn id="5290" xr3:uid="{F481CD1D-53D0-0C48-8CAD-9957D8193C47}" name="Column5270"/>
    <tableColumn id="5291" xr3:uid="{48CE34D7-8D95-5649-819B-A28A54EC8D69}" name="Column5271"/>
    <tableColumn id="5292" xr3:uid="{1D065B9A-3F2A-484D-9224-A36A9D8635E2}" name="Column5272"/>
    <tableColumn id="5293" xr3:uid="{CE129012-594A-5C4D-9D2F-EC22A320425E}" name="Column5273"/>
    <tableColumn id="5294" xr3:uid="{0E71A02B-92D9-8049-8080-CA5A2FAA0278}" name="Column5274"/>
    <tableColumn id="5295" xr3:uid="{C7C6F33D-B118-B047-8747-6E999EAE9BE9}" name="Column5275"/>
    <tableColumn id="5296" xr3:uid="{1F408906-5D05-D743-870F-C6F132FB6000}" name="Column5276"/>
    <tableColumn id="5297" xr3:uid="{10CA0916-B918-C24E-82A3-2CA53566E0D9}" name="Column5277"/>
    <tableColumn id="5298" xr3:uid="{B5432264-2BFA-CD47-8735-FDBA39035C32}" name="Column5278"/>
    <tableColumn id="5299" xr3:uid="{2485E991-F65C-EB49-B650-DEB044D1B548}" name="Column5279"/>
    <tableColumn id="5300" xr3:uid="{D14D8B35-24B4-8145-9791-071AE7CBA4BD}" name="Column5280"/>
    <tableColumn id="5301" xr3:uid="{E6E7F96D-7D4C-AA46-A9D7-E0AE48748010}" name="Column5281"/>
    <tableColumn id="5302" xr3:uid="{2EBAAAC9-663A-214B-93ED-BFC04655DFB3}" name="Column5282"/>
    <tableColumn id="5303" xr3:uid="{1A65C387-FA0F-F943-B80B-CC04B558A62A}" name="Column5283"/>
    <tableColumn id="5304" xr3:uid="{0601A04C-2052-7E4F-B11E-575F19A1904D}" name="Column5284"/>
    <tableColumn id="5305" xr3:uid="{BCC40690-EDBE-BD4E-9C58-85AC84B3B8C3}" name="Column5285"/>
    <tableColumn id="5306" xr3:uid="{59E56FA5-37EB-E741-BB55-56EF8CD286AF}" name="Column5286"/>
    <tableColumn id="5307" xr3:uid="{70CB6C28-3B21-F243-9226-55E0E2B019B6}" name="Column5287"/>
    <tableColumn id="5308" xr3:uid="{DA9BC0DC-E5BF-BC4A-A3CC-13574C28D87A}" name="Column5288"/>
    <tableColumn id="5309" xr3:uid="{D9CE857B-32EC-7645-912B-3296A2A63D97}" name="Column5289"/>
    <tableColumn id="5310" xr3:uid="{C11BB997-1510-F446-B345-630623255AD6}" name="Column5290"/>
    <tableColumn id="5311" xr3:uid="{A8C38222-1AF2-2B41-877A-1C5D58FF3890}" name="Column5291"/>
    <tableColumn id="5312" xr3:uid="{D132AF2D-A47F-B44B-B903-C9FD2B2BB124}" name="Column5292"/>
    <tableColumn id="5313" xr3:uid="{A25605FF-3F74-EA4E-B897-638AFE60966C}" name="Column5293"/>
    <tableColumn id="5314" xr3:uid="{8606966B-4B7A-504B-AD07-38B16D8BBB6D}" name="Column5294"/>
    <tableColumn id="5315" xr3:uid="{4A46D982-FD97-4E4A-8819-906ACC352233}" name="Column5295"/>
    <tableColumn id="5316" xr3:uid="{3AA208DF-B5C7-264B-B724-042D2AB527AA}" name="Column5296"/>
    <tableColumn id="5317" xr3:uid="{3DB69960-2D70-1B4A-8EFF-28BF6096EE70}" name="Column5297"/>
    <tableColumn id="5318" xr3:uid="{4F505BD2-72C7-F94F-B48B-3B97A8CDB49B}" name="Column5298"/>
    <tableColumn id="5319" xr3:uid="{F228B0AB-2A97-DF4C-9978-46DF60AC005E}" name="Column5299"/>
    <tableColumn id="5320" xr3:uid="{D603579E-705E-7548-AD91-FB6C75E76836}" name="Column5300"/>
    <tableColumn id="5321" xr3:uid="{6A5830A4-0096-A646-BAF2-1FBAB19621EF}" name="Column5301"/>
    <tableColumn id="5322" xr3:uid="{5B3A03E7-FEAE-6349-B6DB-E1D8E7BCB174}" name="Column5302"/>
    <tableColumn id="5323" xr3:uid="{4DB366EF-457D-EC45-A8A6-32FE7FE3A523}" name="Column5303"/>
    <tableColumn id="5324" xr3:uid="{8BCD77B9-D220-5A4C-A6E5-AAC8F8DD5C65}" name="Column5304"/>
    <tableColumn id="5325" xr3:uid="{9C98B318-9716-9D4A-9CEF-88D097D6FE75}" name="Column5305"/>
    <tableColumn id="5326" xr3:uid="{394DDC13-48CB-8F42-8176-886A02442E31}" name="Column5306"/>
    <tableColumn id="5327" xr3:uid="{A73A761F-873A-3542-8B96-B6BEFC2DCB6D}" name="Column5307"/>
    <tableColumn id="5328" xr3:uid="{4A9048BC-C3EF-114C-A1E5-BB348525BED8}" name="Column5308"/>
    <tableColumn id="5329" xr3:uid="{8B5EB86C-C975-8242-89C4-BDADFABD5BF6}" name="Column5309"/>
    <tableColumn id="5330" xr3:uid="{3395ECE6-E3CA-F84E-89E6-B4ABA6729207}" name="Column5310"/>
    <tableColumn id="5331" xr3:uid="{F86C5939-7F22-5B4E-9975-2554DE67BEAB}" name="Column5311"/>
    <tableColumn id="5332" xr3:uid="{38CBB011-B007-0E48-92CE-6E70098EEE71}" name="Column5312"/>
    <tableColumn id="5333" xr3:uid="{3BB329B0-DAE4-2041-AA2D-226E2ECD1F83}" name="Column5313"/>
    <tableColumn id="5334" xr3:uid="{52921E1F-DCBE-5A4D-8BEE-A3EB660435F9}" name="Column5314"/>
    <tableColumn id="5335" xr3:uid="{C62ABE60-2671-1E4D-A65A-5BF5E9D6A2E0}" name="Column5315"/>
    <tableColumn id="5336" xr3:uid="{AA7230D6-4831-9440-90CE-FD755A9B6B9B}" name="Column5316"/>
    <tableColumn id="5337" xr3:uid="{3D9EEED1-B357-1F4F-BDF9-7975471FAFD1}" name="Column5317"/>
    <tableColumn id="5338" xr3:uid="{31542BCB-20CE-8B4C-84EA-83AE9A1F9604}" name="Column5318"/>
    <tableColumn id="5339" xr3:uid="{DCC3973B-356E-4D43-98A4-EC52B1A74785}" name="Column5319"/>
    <tableColumn id="5340" xr3:uid="{4A1C3B43-C078-C946-869D-AF37F3BC22E8}" name="Column5320"/>
    <tableColumn id="5341" xr3:uid="{DB13CCD7-463E-7340-ACCE-FC201C3AFECD}" name="Column5321"/>
    <tableColumn id="5342" xr3:uid="{10AC1B33-C729-C046-A333-5C0FC79BDB88}" name="Column5322"/>
    <tableColumn id="5343" xr3:uid="{E55966F0-7B7D-054F-9A8F-95902EAC010D}" name="Column5323"/>
    <tableColumn id="5344" xr3:uid="{12BD3077-EF9D-0447-BC94-7A5490623F2E}" name="Column5324"/>
    <tableColumn id="5345" xr3:uid="{9141AC74-643F-4942-B967-AB986A7094F5}" name="Column5325"/>
    <tableColumn id="5346" xr3:uid="{0BD02E54-229C-F54B-90A5-02D0359A292A}" name="Column5326"/>
    <tableColumn id="5347" xr3:uid="{F53F7ED2-4ED9-1340-BC5F-B9D9A37E75CB}" name="Column5327"/>
    <tableColumn id="5348" xr3:uid="{FB6F5AB6-0B6B-BD4F-83A9-8C176CD263A0}" name="Column5328"/>
    <tableColumn id="5349" xr3:uid="{6B234B93-D81D-1A49-B9C0-B1519954040A}" name="Column5329"/>
    <tableColumn id="5350" xr3:uid="{63A6812C-DCAB-6849-BBDC-641DFB1ECD64}" name="Column5330"/>
    <tableColumn id="5351" xr3:uid="{CB0C8852-6A7D-5A4C-8808-AF6325646790}" name="Column5331"/>
    <tableColumn id="5352" xr3:uid="{7E28089E-D403-5D45-9A7C-37D87D31A858}" name="Column5332"/>
    <tableColumn id="5353" xr3:uid="{C8EA87EF-7D47-724B-B5C3-A07232A4A81A}" name="Column5333"/>
    <tableColumn id="5354" xr3:uid="{591F6405-0741-C243-ACE6-606887DE6789}" name="Column5334"/>
    <tableColumn id="5355" xr3:uid="{C2D595AF-001F-5E44-8C42-F50F00A89950}" name="Column5335"/>
    <tableColumn id="5356" xr3:uid="{4C443F24-4591-B14A-A344-ADEF2AD2BC39}" name="Column5336"/>
    <tableColumn id="5357" xr3:uid="{E48C9E6A-F2D7-284F-AE3E-AB0DD58C0C84}" name="Column5337"/>
    <tableColumn id="5358" xr3:uid="{BF3E0D3A-1967-F24B-9E22-8751B11C44C1}" name="Column5338"/>
    <tableColumn id="5359" xr3:uid="{9891C3F6-8924-734E-A2E7-9249844D56B1}" name="Column5339"/>
    <tableColumn id="5360" xr3:uid="{8195E4A6-E8F5-9945-AA0A-8A48136466EE}" name="Column5340"/>
    <tableColumn id="5361" xr3:uid="{8A4BE1DE-420E-584C-9D29-F59D87B23132}" name="Column5341"/>
    <tableColumn id="5362" xr3:uid="{2A800AEC-003D-7146-8697-64A1C2FBEE51}" name="Column5342"/>
    <tableColumn id="5363" xr3:uid="{4776403E-3570-F041-A31E-A2C0281C5724}" name="Column5343"/>
    <tableColumn id="5364" xr3:uid="{65AF64E2-C94A-2841-8DE2-E3016E5ABFD5}" name="Column5344"/>
    <tableColumn id="5365" xr3:uid="{A014C18F-B78F-7846-99E9-B049E19A3E76}" name="Column5345"/>
    <tableColumn id="5366" xr3:uid="{583A1940-2C19-6F4A-910C-D8DC87DC7FAA}" name="Column5346"/>
    <tableColumn id="5367" xr3:uid="{82E44261-6951-064C-85F5-7C830E237407}" name="Column5347"/>
    <tableColumn id="5368" xr3:uid="{BD26F76F-BC6C-754B-A231-A585E9A08059}" name="Column5348"/>
    <tableColumn id="5369" xr3:uid="{00CE011B-E187-6648-9D69-7E8C0BE30837}" name="Column5349"/>
    <tableColumn id="5370" xr3:uid="{277D40EF-34F9-404A-8061-53750FBAE396}" name="Column5350"/>
    <tableColumn id="5371" xr3:uid="{ED8F8D10-47DC-2740-9087-6B53C39EA8D5}" name="Column5351"/>
    <tableColumn id="5372" xr3:uid="{D77894C0-0999-F441-B4FD-4914ABB327B1}" name="Column5352"/>
    <tableColumn id="5373" xr3:uid="{F06A6EB8-449E-D14E-BFE2-7A2FF685CC76}" name="Column5353"/>
    <tableColumn id="5374" xr3:uid="{CBCC590B-AA70-C14A-BCCC-D5A13C0DD14E}" name="Column5354"/>
    <tableColumn id="5375" xr3:uid="{65F0D577-9581-0949-AF88-51533D3211CD}" name="Column5355"/>
    <tableColumn id="5376" xr3:uid="{66EF49D2-98A2-9B42-BF77-2555354DD302}" name="Column5356"/>
    <tableColumn id="5377" xr3:uid="{C5F28B3D-A46D-0048-BD44-39DB39DECFD8}" name="Column5357"/>
    <tableColumn id="5378" xr3:uid="{ABFB864E-1304-694F-9ED9-F6C2A5F1415C}" name="Column5358"/>
    <tableColumn id="5379" xr3:uid="{3AA02C25-8A02-924A-A8EB-BAA7A8510FEC}" name="Column5359"/>
    <tableColumn id="5380" xr3:uid="{5AA639CF-7415-6246-9CD0-522C58045672}" name="Column5360"/>
    <tableColumn id="5381" xr3:uid="{FCDFC503-86AF-B348-876A-1AA5934DE009}" name="Column5361"/>
    <tableColumn id="5382" xr3:uid="{577FAC1E-A840-184D-9FE5-06E60695D3EE}" name="Column5362"/>
    <tableColumn id="5383" xr3:uid="{AAFA26F1-C41C-9842-BE8E-47C02EBD3049}" name="Column5363"/>
    <tableColumn id="5384" xr3:uid="{DFD55368-9987-8F4C-9625-691ADE84077F}" name="Column5364"/>
    <tableColumn id="5385" xr3:uid="{8A9680BE-638F-2F4F-9750-84B704F889FF}" name="Column5365"/>
    <tableColumn id="5386" xr3:uid="{97DC1736-F3FD-3B45-B845-6F5FEFC556A1}" name="Column5366"/>
    <tableColumn id="5387" xr3:uid="{4DCE5908-B534-5141-A43E-8D54FBBD6A3C}" name="Column5367"/>
    <tableColumn id="5388" xr3:uid="{A174B82A-5946-1446-86BA-8A23A5A6D6A5}" name="Column5368"/>
    <tableColumn id="5389" xr3:uid="{7F940E66-7C1F-3C46-BE4C-ECFEFB4D8802}" name="Column5369"/>
    <tableColumn id="5390" xr3:uid="{63FC2C92-51E7-BB43-9C20-9FEEEFA6554C}" name="Column5370"/>
    <tableColumn id="5391" xr3:uid="{3FAD94D2-CFC7-934D-9DF8-516D75F2A422}" name="Column5371"/>
    <tableColumn id="5392" xr3:uid="{BF84722A-95F5-9A4F-B6DC-2766DC44D7A5}" name="Column5372"/>
    <tableColumn id="5393" xr3:uid="{8AC4FA4B-7EE3-504E-8DEE-0C086AA61675}" name="Column5373"/>
    <tableColumn id="5394" xr3:uid="{FCE49F20-3665-D944-B020-945BC4E8B14C}" name="Column5374"/>
    <tableColumn id="5395" xr3:uid="{A9B4E5F2-F929-3D46-91D9-E29EA2B8FBF5}" name="Column5375"/>
    <tableColumn id="5396" xr3:uid="{1BC8D267-F5EE-F44B-8E97-8C0DA6893999}" name="Column5376"/>
    <tableColumn id="5397" xr3:uid="{2A75604F-2C82-474C-B951-DCC5FA14471F}" name="Column5377"/>
    <tableColumn id="5398" xr3:uid="{709B5F40-4B6E-244B-B7C9-A146CB975E83}" name="Column5378"/>
    <tableColumn id="5399" xr3:uid="{50AD748F-EE98-4F4A-8082-A6168CD20084}" name="Column5379"/>
    <tableColumn id="5400" xr3:uid="{90EBF16A-13AC-5943-AE41-F507D4828337}" name="Column5380"/>
    <tableColumn id="5401" xr3:uid="{FF638C5B-141C-304D-956B-07F23040BCA6}" name="Column5381"/>
    <tableColumn id="5402" xr3:uid="{5B6EC9DF-CC27-FE4D-AA61-C0224777F98D}" name="Column5382"/>
    <tableColumn id="5403" xr3:uid="{6B695DA5-9340-B441-96DE-040D5A2A358D}" name="Column5383"/>
    <tableColumn id="5404" xr3:uid="{02F06534-2FF7-9249-8B17-2798BDDE1140}" name="Column5384"/>
    <tableColumn id="5405" xr3:uid="{41397CA4-10A1-234A-8A13-36932783817A}" name="Column5385"/>
    <tableColumn id="5406" xr3:uid="{47A3DB80-572A-FC4B-9A25-BE33EFB44138}" name="Column5386"/>
    <tableColumn id="5407" xr3:uid="{5DFB7391-476B-9245-986A-7D572B85721C}" name="Column5387"/>
    <tableColumn id="5408" xr3:uid="{1175B055-D237-B94D-B82C-5AEB96723C23}" name="Column5388"/>
    <tableColumn id="5409" xr3:uid="{ABAFF086-48A5-9542-92AA-09C7A766E37C}" name="Column5389"/>
    <tableColumn id="5410" xr3:uid="{62B544DD-3E13-8946-BE86-95DC9E7154BE}" name="Column5390"/>
    <tableColumn id="5411" xr3:uid="{5E71428E-5A89-914A-938F-E2CA6A46D841}" name="Column5391"/>
    <tableColumn id="5412" xr3:uid="{12C102EE-4B5C-E640-B11D-731ACE350D46}" name="Column5392"/>
    <tableColumn id="5413" xr3:uid="{5B844DB1-37C7-374D-8260-068094B5F560}" name="Column5393"/>
    <tableColumn id="5414" xr3:uid="{4A02684F-39A5-F240-9665-F5FD32503078}" name="Column5394"/>
    <tableColumn id="5415" xr3:uid="{060EAA65-F27E-C940-9BFD-B3A515F46249}" name="Column5395"/>
    <tableColumn id="5416" xr3:uid="{A67CD9EC-51B4-294A-A79A-FC4EB6DB990C}" name="Column5396"/>
    <tableColumn id="5417" xr3:uid="{F5191E36-8A1C-6D4C-8CD4-92FA7B07DE58}" name="Column5397"/>
    <tableColumn id="5418" xr3:uid="{BEBC0070-4137-5947-A1B2-52684268D740}" name="Column5398"/>
    <tableColumn id="5419" xr3:uid="{BCFE094C-F88B-254A-8270-68075AB5401D}" name="Column5399"/>
    <tableColumn id="5420" xr3:uid="{C559E247-C868-1D41-A656-9917EB15CFB9}" name="Column5400"/>
    <tableColumn id="5421" xr3:uid="{2A949C27-FEB8-0448-AE52-AE7EDDF7A394}" name="Column5401"/>
    <tableColumn id="5422" xr3:uid="{981CD2EA-37C7-5C4A-A8A0-7CB548A59654}" name="Column5402"/>
    <tableColumn id="5423" xr3:uid="{93E148CF-BFAD-F648-8FA5-530F0B640DC8}" name="Column5403"/>
    <tableColumn id="5424" xr3:uid="{C87C8610-29C7-AA46-873C-AB3F0F64D7ED}" name="Column5404"/>
    <tableColumn id="5425" xr3:uid="{3AD8D64E-E094-2246-A240-AF1DBC96A0D4}" name="Column5405"/>
    <tableColumn id="5426" xr3:uid="{5B4F0A72-7926-5A4D-A85D-694DCBC8B2DD}" name="Column5406"/>
    <tableColumn id="5427" xr3:uid="{E4FCFE31-F0AE-E041-AA67-A1DEA749F17E}" name="Column5407"/>
    <tableColumn id="5428" xr3:uid="{D41EBBF8-6AAC-EF48-8E47-DC909BE07871}" name="Column5408"/>
    <tableColumn id="5429" xr3:uid="{BE280A32-1B3C-8741-84FC-AC5BA4BA6414}" name="Column5409"/>
    <tableColumn id="5430" xr3:uid="{D9AF6FE4-F5F3-AF4D-90CD-0DBF0A1ACBBA}" name="Column5410"/>
    <tableColumn id="5431" xr3:uid="{FB4CCE10-675C-7249-BE9F-FAD4367731E3}" name="Column5411"/>
    <tableColumn id="5432" xr3:uid="{9220F880-889F-E14E-A6B6-6F3579DDB0B9}" name="Column5412"/>
    <tableColumn id="5433" xr3:uid="{83B5CF29-29C3-D349-A212-139996F3E27A}" name="Column5413"/>
    <tableColumn id="5434" xr3:uid="{8FF75AA2-372B-4D49-A10A-C0652D03B6CA}" name="Column5414"/>
    <tableColumn id="5435" xr3:uid="{11B51281-E450-FD4A-A20B-9D2189380B8D}" name="Column5415"/>
    <tableColumn id="5436" xr3:uid="{2AA42007-41BB-AC45-954A-53E25E0EC542}" name="Column5416"/>
    <tableColumn id="5437" xr3:uid="{8034A772-5A8D-DD43-A764-E1D21940EA4A}" name="Column5417"/>
    <tableColumn id="5438" xr3:uid="{2D3DD124-CECC-2142-95D6-6D671DF85963}" name="Column5418"/>
    <tableColumn id="5439" xr3:uid="{1EC4BCCC-C3CC-4640-93AC-7A4BF9C5CA96}" name="Column5419"/>
    <tableColumn id="5440" xr3:uid="{AB845A60-8851-D848-9810-29D24B16A21C}" name="Column5420"/>
    <tableColumn id="5441" xr3:uid="{60CB26F8-9D93-7643-92B2-11C926D2DCBE}" name="Column5421"/>
    <tableColumn id="5442" xr3:uid="{FC77819C-7439-CA4C-A103-674150A0BFDB}" name="Column5422"/>
    <tableColumn id="5443" xr3:uid="{DD18634E-C9FE-E447-A754-460A196965ED}" name="Column5423"/>
    <tableColumn id="5444" xr3:uid="{0E23D0BD-C974-6C4B-A8C4-F445B0975E29}" name="Column5424"/>
    <tableColumn id="5445" xr3:uid="{26719B3E-88CE-4B4A-B68C-D2B6FDE3E501}" name="Column5425"/>
    <tableColumn id="5446" xr3:uid="{7F1C788D-339A-334C-B2B3-312BE83C1139}" name="Column5426"/>
    <tableColumn id="5447" xr3:uid="{F6BCBB46-61C7-EC4E-A2BF-498D5147E636}" name="Column5427"/>
    <tableColumn id="5448" xr3:uid="{003E05FA-2BBF-8D4C-8474-79108A57D504}" name="Column5428"/>
    <tableColumn id="5449" xr3:uid="{C12F0330-EBB5-B044-8761-C9EA1AD2DAF1}" name="Column5429"/>
    <tableColumn id="5450" xr3:uid="{6D0486B9-A655-414A-B38E-64B8F68F507E}" name="Column5430"/>
    <tableColumn id="5451" xr3:uid="{5186B601-F2F6-D240-8AED-5EF69B9FB9A4}" name="Column5431"/>
    <tableColumn id="5452" xr3:uid="{04147FAF-1AE1-D04F-AFF0-EE89ADAF0168}" name="Column5432"/>
    <tableColumn id="5453" xr3:uid="{328FB535-EA68-BE45-B8E3-842DC0027637}" name="Column5433"/>
    <tableColumn id="5454" xr3:uid="{BD781CC9-4FD1-8640-9C96-32175AF450C4}" name="Column5434"/>
    <tableColumn id="5455" xr3:uid="{A3F3F504-D82D-F345-963E-381383BE2EC3}" name="Column5435"/>
    <tableColumn id="5456" xr3:uid="{7634E400-8A1F-CF46-B59B-78C6CD685A84}" name="Column5436"/>
    <tableColumn id="5457" xr3:uid="{E916506D-66E7-8847-9D60-33C7CC4F6C12}" name="Column5437"/>
    <tableColumn id="5458" xr3:uid="{03DAB5A3-CC99-9F4C-8600-9EFED14C13E0}" name="Column5438"/>
    <tableColumn id="5459" xr3:uid="{667199C6-7A4A-3545-88DB-F97585725EF1}" name="Column5439"/>
    <tableColumn id="5460" xr3:uid="{5E46AD39-8BD8-AD48-89AD-932D2A512713}" name="Column5440"/>
    <tableColumn id="5461" xr3:uid="{86095711-3DD0-D843-9704-DA2C93CD280C}" name="Column5441"/>
    <tableColumn id="5462" xr3:uid="{0AC19F76-E8A9-C746-BAB6-22390E627D6B}" name="Column5442"/>
    <tableColumn id="5463" xr3:uid="{C3D0BA5D-CE18-2A48-B97A-8F10F55559D1}" name="Column5443"/>
    <tableColumn id="5464" xr3:uid="{8B29F114-78FD-744B-9333-640AA10696D8}" name="Column5444"/>
    <tableColumn id="5465" xr3:uid="{C1165D5F-C4AA-E848-8765-A56F8400D73A}" name="Column5445"/>
    <tableColumn id="5466" xr3:uid="{2E983207-7347-6B4F-A293-B67DB71D6AA5}" name="Column5446"/>
    <tableColumn id="5467" xr3:uid="{59F05E91-2607-D940-AC7A-DEF1476B73AD}" name="Column5447"/>
    <tableColumn id="5468" xr3:uid="{22B3914F-DB07-2149-AE78-ED6399B0F0CC}" name="Column5448"/>
    <tableColumn id="5469" xr3:uid="{F8CFAC43-610C-4F41-A18B-3AF8B0E73054}" name="Column5449"/>
    <tableColumn id="5470" xr3:uid="{3E8EEFF9-018C-7E42-BBFC-70C656518DD1}" name="Column5450"/>
    <tableColumn id="5471" xr3:uid="{65DE6A10-7819-CC45-B7C3-7E5C92133527}" name="Column5451"/>
    <tableColumn id="5472" xr3:uid="{B8F3DF98-AC93-BB4E-B01A-015F992D8381}" name="Column5452"/>
    <tableColumn id="5473" xr3:uid="{27D697F7-39F2-F74C-A7E6-5D0D5EFC66F0}" name="Column5453"/>
    <tableColumn id="5474" xr3:uid="{3BBC11BA-7D59-7F41-98A8-6116BB84A101}" name="Column5454"/>
    <tableColumn id="5475" xr3:uid="{F697C78F-F991-B546-B193-A94C9639F611}" name="Column5455"/>
    <tableColumn id="5476" xr3:uid="{736D55C3-1835-6947-B51B-B7D91091D702}" name="Column5456"/>
    <tableColumn id="5477" xr3:uid="{06327E65-23AE-9D43-A43C-3DE64C04BB99}" name="Column5457"/>
    <tableColumn id="5478" xr3:uid="{C4690793-7C9F-CC40-9B59-932C947A9E68}" name="Column5458"/>
    <tableColumn id="5479" xr3:uid="{DEF3F243-ADAB-3C44-8C49-B60D5055DB35}" name="Column5459"/>
    <tableColumn id="5480" xr3:uid="{A459848A-EC13-8E46-BB5C-2FD3F1574213}" name="Column5460"/>
    <tableColumn id="5481" xr3:uid="{F953EEE8-6A81-C24B-AA7D-15BDAC03D73F}" name="Column5461"/>
    <tableColumn id="5482" xr3:uid="{36DDBC38-624F-6D41-9E65-7F384C3648F1}" name="Column5462"/>
    <tableColumn id="5483" xr3:uid="{B1283C42-5B95-4045-9F7E-C9110EDEFD65}" name="Column5463"/>
    <tableColumn id="5484" xr3:uid="{BA08ADF8-45A3-B548-B9AD-FB5A20E9F6DD}" name="Column5464"/>
    <tableColumn id="5485" xr3:uid="{9F98B724-4A9F-CE4E-A3B6-E00AAF1B8765}" name="Column5465"/>
    <tableColumn id="5486" xr3:uid="{8A2AE2FB-1355-304E-A7B1-9EAF302D3AC7}" name="Column5466"/>
    <tableColumn id="5487" xr3:uid="{37BBF887-FF31-034F-84AC-796464FF18A9}" name="Column5467"/>
    <tableColumn id="5488" xr3:uid="{97322630-2367-CA44-902B-0A2BA0CB4206}" name="Column5468"/>
    <tableColumn id="5489" xr3:uid="{B48B28B3-2C6A-6B4C-A202-C3FA01595025}" name="Column5469"/>
    <tableColumn id="5490" xr3:uid="{E86BFADA-43E6-C546-9FAF-2FDD397B5137}" name="Column5470"/>
    <tableColumn id="5491" xr3:uid="{913DF193-4B72-904E-B23B-A869EBAC6817}" name="Column5471"/>
    <tableColumn id="5492" xr3:uid="{146C89F2-0CBE-C94F-9632-5FC9150D922A}" name="Column5472"/>
    <tableColumn id="5493" xr3:uid="{4F21C354-0726-B042-A141-0754FFB5547D}" name="Column5473"/>
    <tableColumn id="5494" xr3:uid="{72209314-0A5F-0747-97E3-13BCA6B0EF46}" name="Column5474"/>
    <tableColumn id="5495" xr3:uid="{53752A57-2DD4-6744-AB7D-0ACC1BCE537B}" name="Column5475"/>
    <tableColumn id="5496" xr3:uid="{B46F3A12-ACAE-B440-A0F0-641968154EAF}" name="Column5476"/>
    <tableColumn id="5497" xr3:uid="{F96798E4-3519-624F-98D9-90AB1E3ED9EF}" name="Column5477"/>
    <tableColumn id="5498" xr3:uid="{BBDCF9CB-2361-7C40-8FF1-3E99E35903C0}" name="Column5478"/>
    <tableColumn id="5499" xr3:uid="{F7DCB9FE-3060-1F46-AC94-0C8577456BBD}" name="Column5479"/>
    <tableColumn id="5500" xr3:uid="{EB1CF797-5E5F-C14A-8B72-164801ED3A3B}" name="Column5480"/>
    <tableColumn id="5501" xr3:uid="{135D505A-B066-D346-9901-58884BF4A683}" name="Column5481"/>
    <tableColumn id="5502" xr3:uid="{2EF81164-A760-D048-9E18-698F1FAEB8EC}" name="Column5482"/>
    <tableColumn id="5503" xr3:uid="{FE871D2B-0CAC-D840-A6BF-DCDB790D67C0}" name="Column5483"/>
    <tableColumn id="5504" xr3:uid="{9C9138D3-C4DA-1E44-9A37-CDA2CBBB2549}" name="Column5484"/>
    <tableColumn id="5505" xr3:uid="{AFBF6957-E4F1-464F-A9BD-C11431119C9B}" name="Column5485"/>
    <tableColumn id="5506" xr3:uid="{8BEB1F9B-F91A-9F4F-99A5-06AB61072AF3}" name="Column5486"/>
    <tableColumn id="5507" xr3:uid="{C8CE7AA6-0DA6-404D-A128-F9AFF4142359}" name="Column5487"/>
    <tableColumn id="5508" xr3:uid="{97BAE3DA-C4EF-3E4D-8A5C-4AC2F3D2FDAA}" name="Column5488"/>
    <tableColumn id="5509" xr3:uid="{FE622353-90D5-C347-8D72-B71A009F5E58}" name="Column5489"/>
    <tableColumn id="5510" xr3:uid="{4522E312-4ABA-6945-819B-C48C78A0A96D}" name="Column5490"/>
    <tableColumn id="5511" xr3:uid="{6116751E-85CF-2745-B978-C4B870C2868E}" name="Column5491"/>
    <tableColumn id="5512" xr3:uid="{17A4BC39-33EC-8643-AF25-2327314661A4}" name="Column5492"/>
    <tableColumn id="5513" xr3:uid="{FDBB68F4-5288-6D41-8D58-628682A93A49}" name="Column5493"/>
    <tableColumn id="5514" xr3:uid="{E8E8A531-ABA4-664E-BA38-0816375BB206}" name="Column5494"/>
    <tableColumn id="5515" xr3:uid="{C477F5CD-A60F-BA48-B14B-4C1CFE80276A}" name="Column5495"/>
    <tableColumn id="5516" xr3:uid="{057FD844-03A7-004F-98F9-9ED8BCADE593}" name="Column5496"/>
    <tableColumn id="5517" xr3:uid="{B8A8307C-0211-B441-B9F8-29BD74282A27}" name="Column5497"/>
    <tableColumn id="5518" xr3:uid="{5BD772AF-5CCE-034D-8D9C-445D04E6AACA}" name="Column5498"/>
    <tableColumn id="5519" xr3:uid="{79749B67-D502-0D44-AF3A-5DF43313C7F6}" name="Column5499"/>
    <tableColumn id="5520" xr3:uid="{D3D386E3-E2A0-934B-9EA2-F9978708042C}" name="Column5500"/>
    <tableColumn id="5521" xr3:uid="{A66C4F35-D28B-AF4C-B179-E87E53C38483}" name="Column5501"/>
    <tableColumn id="5522" xr3:uid="{C96FA20B-7EE2-614C-BE2C-71A58F01BBBF}" name="Column5502"/>
    <tableColumn id="5523" xr3:uid="{039A9D69-5CFF-874F-BD54-A780668AE7C7}" name="Column5503"/>
    <tableColumn id="5524" xr3:uid="{3F6E9348-28FA-8649-ACC0-633F78865EE8}" name="Column5504"/>
    <tableColumn id="5525" xr3:uid="{CF59AD24-FEF2-D649-B982-EF768B8F6E3C}" name="Column5505"/>
    <tableColumn id="5526" xr3:uid="{3B0EECE2-4E71-5742-AAD8-BC60174465D0}" name="Column5506"/>
    <tableColumn id="5527" xr3:uid="{9EB287C4-C25F-8741-A267-C7651FB99BBE}" name="Column5507"/>
    <tableColumn id="5528" xr3:uid="{175C5997-E5DD-714A-BD22-21B51D513679}" name="Column5508"/>
    <tableColumn id="5529" xr3:uid="{9435ECD3-4248-A944-8211-089491193991}" name="Column5509"/>
    <tableColumn id="5530" xr3:uid="{482C1ABF-B1CA-5844-A63D-26A83D33A26F}" name="Column5510"/>
    <tableColumn id="5531" xr3:uid="{51CA73A5-E71C-4547-A813-7F4DD3EE2060}" name="Column5511"/>
    <tableColumn id="5532" xr3:uid="{268E29D3-59AF-CE4B-8899-B4FD667D870B}" name="Column5512"/>
    <tableColumn id="5533" xr3:uid="{EA368145-9DCC-8646-A379-352E94218E24}" name="Column5513"/>
    <tableColumn id="5534" xr3:uid="{85E3973C-89C1-9F49-A0C6-B2B29CB6F3BA}" name="Column5514"/>
    <tableColumn id="5535" xr3:uid="{38C2CC40-DA02-C54B-9328-2941E308B0D6}" name="Column5515"/>
    <tableColumn id="5536" xr3:uid="{D2435671-0BD2-7D4A-B5AC-728829FE2F65}" name="Column5516"/>
    <tableColumn id="5537" xr3:uid="{AAD51C89-B6A1-DD49-90EA-B5DCEAA60CE8}" name="Column5517"/>
    <tableColumn id="5538" xr3:uid="{FB232DB0-0A67-C54D-AA79-0AE6790EB7E9}" name="Column5518"/>
    <tableColumn id="5539" xr3:uid="{875E7268-CF5B-E941-9203-1319EF4FF146}" name="Column5519"/>
    <tableColumn id="5540" xr3:uid="{A36CD23D-2D2D-0647-8A5C-A4751FF29DD9}" name="Column5520"/>
    <tableColumn id="5541" xr3:uid="{BBCE8DAF-F4CD-C948-A5EC-D58AB67959BE}" name="Column5521"/>
    <tableColumn id="5542" xr3:uid="{A02DD337-669E-D34F-A6A3-244DFF98E945}" name="Column5522"/>
    <tableColumn id="5543" xr3:uid="{7C8B297A-CA8F-E74C-A62E-68423E021D2D}" name="Column5523"/>
    <tableColumn id="5544" xr3:uid="{6FB29A54-998A-1146-B269-B374AE50D818}" name="Column5524"/>
    <tableColumn id="5545" xr3:uid="{C40E61D8-FF67-6545-9B00-2844746B1ADA}" name="Column5525"/>
    <tableColumn id="5546" xr3:uid="{5B64C3D7-27C8-3A46-AE2F-3A314C0B4CFD}" name="Column5526"/>
    <tableColumn id="5547" xr3:uid="{B29C8965-58FB-394D-BC4F-147E56F26E06}" name="Column5527"/>
    <tableColumn id="5548" xr3:uid="{E21D0F15-DDC2-1E45-A446-E4677B23DA9C}" name="Column5528"/>
    <tableColumn id="5549" xr3:uid="{AD631DA0-F04C-FC49-BF89-9F29446B8E33}" name="Column5529"/>
    <tableColumn id="5550" xr3:uid="{431F3B52-3694-EE47-A370-4B680AF2CB58}" name="Column5530"/>
    <tableColumn id="5551" xr3:uid="{CAE3A64C-86E8-504B-AB0A-DDAEB2C515B9}" name="Column5531"/>
    <tableColumn id="5552" xr3:uid="{19228C79-AB77-0B45-AC73-E8001D4DF390}" name="Column5532"/>
    <tableColumn id="5553" xr3:uid="{B4042AA8-FF36-3544-A601-6CCBDA10189A}" name="Column5533"/>
    <tableColumn id="5554" xr3:uid="{A8B2F9BB-F4FC-3148-8D8D-63BB7CF4BBB7}" name="Column5534"/>
    <tableColumn id="5555" xr3:uid="{808CCDEB-8F2C-F045-8F07-BD156659D467}" name="Column5535"/>
    <tableColumn id="5556" xr3:uid="{24F1046F-CE82-7942-9601-1CCB5A2F1D61}" name="Column5536"/>
    <tableColumn id="5557" xr3:uid="{7D19C1AA-0B37-6D46-BA4E-B0A44BE4F8DB}" name="Column5537"/>
    <tableColumn id="5558" xr3:uid="{D802118E-29FF-0744-B4DD-C8B5D203C22D}" name="Column5538"/>
    <tableColumn id="5559" xr3:uid="{51266403-305C-534C-8B72-6808CCF11A91}" name="Column5539"/>
    <tableColumn id="5560" xr3:uid="{A27FDA44-D84E-5741-AF1A-916E90B443BE}" name="Column5540"/>
    <tableColumn id="5561" xr3:uid="{D73AF8F5-DD46-4541-942C-F19D611795E5}" name="Column5541"/>
    <tableColumn id="5562" xr3:uid="{21465574-ADDD-C642-8086-1F6624BBA89C}" name="Column5542"/>
    <tableColumn id="5563" xr3:uid="{94F268FB-37AD-CB45-9957-AEC4EDD2A62A}" name="Column5543"/>
    <tableColumn id="5564" xr3:uid="{B92475FA-B761-144B-8F51-6BCAB1EBB8FD}" name="Column5544"/>
    <tableColumn id="5565" xr3:uid="{932151C5-9FA8-6045-A733-576B7398871F}" name="Column5545"/>
    <tableColumn id="5566" xr3:uid="{C6BCFCFA-F0E0-7442-918A-3BE404FED89D}" name="Column5546"/>
    <tableColumn id="5567" xr3:uid="{0B1E6D6E-835A-EF4F-B9F9-906742D97CDA}" name="Column5547"/>
    <tableColumn id="5568" xr3:uid="{40F7EFE9-C4F7-A241-867A-7A5CCD66A282}" name="Column5548"/>
    <tableColumn id="5569" xr3:uid="{C03709D6-3093-7941-A276-8784F68F9169}" name="Column5549"/>
    <tableColumn id="5570" xr3:uid="{5B97A92A-8320-6646-ADA4-E0992011BE98}" name="Column5550"/>
    <tableColumn id="5571" xr3:uid="{52494A60-C899-AA45-AA64-5D025B40D504}" name="Column5551"/>
    <tableColumn id="5572" xr3:uid="{D92143C7-04FE-DF47-AFE9-D0DFBB1F09CD}" name="Column5552"/>
    <tableColumn id="5573" xr3:uid="{7DD11FBA-462B-0E4E-8C19-3F1D89357878}" name="Column5553"/>
    <tableColumn id="5574" xr3:uid="{E81E7BF9-F399-FE4D-87E6-8EC1A9C45C7E}" name="Column5554"/>
    <tableColumn id="5575" xr3:uid="{6577CCF6-DE36-C44F-AADA-907D072120E2}" name="Column5555"/>
    <tableColumn id="5576" xr3:uid="{64B9BF15-FB04-0741-BD9D-1C1092C9926A}" name="Column5556"/>
    <tableColumn id="5577" xr3:uid="{2A8E62E8-A43E-644D-A1F5-32C1DA81251A}" name="Column5557"/>
    <tableColumn id="5578" xr3:uid="{C20A44BC-0F2F-E540-96CF-F51CBB0E87BF}" name="Column5558"/>
    <tableColumn id="5579" xr3:uid="{22C8BE2D-8C88-0744-9B56-A928DAC07B70}" name="Column5559"/>
    <tableColumn id="5580" xr3:uid="{CBBBE4A3-817D-CA45-A2ED-FE868686B099}" name="Column5560"/>
    <tableColumn id="5581" xr3:uid="{D603CFFC-335D-D64A-8768-DDC068923059}" name="Column5561"/>
    <tableColumn id="5582" xr3:uid="{6068C3A2-918B-0F41-B8CD-FBEEA2065944}" name="Column5562"/>
    <tableColumn id="5583" xr3:uid="{1D6276A3-C5F4-8B42-90D2-AC33F8DC84C9}" name="Column5563"/>
    <tableColumn id="5584" xr3:uid="{53044300-85D2-2C41-9B3A-3B236AB57F31}" name="Column5564"/>
    <tableColumn id="5585" xr3:uid="{908AA43F-57FA-3847-8B8E-2F1A0A931E4F}" name="Column5565"/>
    <tableColumn id="5586" xr3:uid="{7637629A-5DEE-064B-B39C-5C17FE930C3A}" name="Column5566"/>
    <tableColumn id="5587" xr3:uid="{79222D3E-D618-F34C-8511-6C0EFE781205}" name="Column5567"/>
    <tableColumn id="5588" xr3:uid="{EA04794B-40AE-3740-8BB7-085B73F7C4E6}" name="Column5568"/>
    <tableColumn id="5589" xr3:uid="{15B6584B-168A-364C-807D-06FC22EE7CBD}" name="Column5569"/>
    <tableColumn id="5590" xr3:uid="{F157AE82-6BBD-4B44-B50F-589D693D6197}" name="Column5570"/>
    <tableColumn id="5591" xr3:uid="{C7964FA1-C5D7-874A-A8C1-201C66E0AFB9}" name="Column5571"/>
    <tableColumn id="5592" xr3:uid="{15A949C9-3A1B-0E48-9627-5F52C57864F2}" name="Column5572"/>
    <tableColumn id="5593" xr3:uid="{9FAE9C26-5DA1-4B49-9ECC-CEC45ABC9A86}" name="Column5573"/>
    <tableColumn id="5594" xr3:uid="{BDC71F17-BCB4-AD41-9420-B56FDCECCE4B}" name="Column5574"/>
    <tableColumn id="5595" xr3:uid="{21EF30DB-A085-F840-A2E0-D56293614991}" name="Column5575"/>
    <tableColumn id="5596" xr3:uid="{83F168E0-352E-784E-8B4C-1DA2074A0992}" name="Column5576"/>
    <tableColumn id="5597" xr3:uid="{69BE4D0A-BAAC-4446-9BA9-82D526112F99}" name="Column5577"/>
    <tableColumn id="5598" xr3:uid="{5FF7B6E5-21A6-264B-94C1-CC97064FD3D7}" name="Column5578"/>
    <tableColumn id="5599" xr3:uid="{6CA4EC41-7196-6149-AD94-DF753DB430C1}" name="Column5579"/>
    <tableColumn id="5600" xr3:uid="{9184ECD0-367C-F04A-91F5-A651B3983C62}" name="Column5580"/>
    <tableColumn id="5601" xr3:uid="{83A32667-F3D0-DE45-B415-54E7BFB39D15}" name="Column5581"/>
    <tableColumn id="5602" xr3:uid="{AF2F6086-83F1-C04A-9DBE-BD8C836751CD}" name="Column5582"/>
    <tableColumn id="5603" xr3:uid="{DA9449C2-BDD1-A748-A013-1F80BD10F021}" name="Column5583"/>
    <tableColumn id="5604" xr3:uid="{5A6B110E-321D-0E46-B244-DB42BD38EE59}" name="Column5584"/>
    <tableColumn id="5605" xr3:uid="{1A54A520-C0F3-914A-B6E6-A3A879DF89FE}" name="Column5585"/>
    <tableColumn id="5606" xr3:uid="{BCB7BEC9-C1E4-0540-BB0E-6B742D25FFD5}" name="Column5586"/>
    <tableColumn id="5607" xr3:uid="{D97FB862-928F-B24C-8568-C866DD5C451F}" name="Column5587"/>
    <tableColumn id="5608" xr3:uid="{951A8B62-40E6-4343-BCBE-A6A83611C9F0}" name="Column5588"/>
    <tableColumn id="5609" xr3:uid="{4FC7956E-89C9-C74F-8B68-784EA5F1A559}" name="Column5589"/>
    <tableColumn id="5610" xr3:uid="{D7D6DEE5-50C7-5C4F-B404-00A21636CD72}" name="Column5590"/>
    <tableColumn id="5611" xr3:uid="{36F68E1F-E225-F14C-9B48-6924D658CFF2}" name="Column5591"/>
    <tableColumn id="5612" xr3:uid="{44F9F1BF-94F3-A74E-8260-683EB65355FE}" name="Column5592"/>
    <tableColumn id="5613" xr3:uid="{B6018A11-8396-C340-AECE-FA3773EC99EA}" name="Column5593"/>
    <tableColumn id="5614" xr3:uid="{E1FB2E4A-B012-D143-B0F9-175923E830FE}" name="Column5594"/>
    <tableColumn id="5615" xr3:uid="{82559E0F-2A8E-A245-AB73-AD4DE698486B}" name="Column5595"/>
    <tableColumn id="5616" xr3:uid="{B0CA953B-C992-0746-AAF5-5330CE08772D}" name="Column5596"/>
    <tableColumn id="5617" xr3:uid="{F6FC3BDA-A054-B34F-B7F0-A3849B814716}" name="Column5597"/>
    <tableColumn id="5618" xr3:uid="{502C71B2-47FF-1448-84DB-A3B8E705CAE4}" name="Column5598"/>
    <tableColumn id="5619" xr3:uid="{C2D92A4A-4A5E-C940-ABC2-8F65B59624FC}" name="Column5599"/>
    <tableColumn id="5620" xr3:uid="{A2324063-DB5A-ED4B-B1B9-D8343FF35524}" name="Column5600"/>
    <tableColumn id="5621" xr3:uid="{1D8D82F3-1C53-8C44-BEA5-D88B20434CD9}" name="Column5601"/>
    <tableColumn id="5622" xr3:uid="{2B91212A-E157-0641-BF85-2E4956AF1226}" name="Column5602"/>
    <tableColumn id="5623" xr3:uid="{4593E2B0-736C-F444-9032-57368121DCDB}" name="Column5603"/>
    <tableColumn id="5624" xr3:uid="{DFCE9FBF-CFE5-6141-A859-51C53DE49044}" name="Column5604"/>
    <tableColumn id="5625" xr3:uid="{92DC1153-7236-8C4C-95AF-54F330631D51}" name="Column5605"/>
    <tableColumn id="5626" xr3:uid="{85447302-271E-2842-9767-0D0B601A7F60}" name="Column5606"/>
    <tableColumn id="5627" xr3:uid="{EBC7BC2D-9F6D-DD4F-96EB-8951F253CF45}" name="Column5607"/>
    <tableColumn id="5628" xr3:uid="{BA353B0E-70D8-564A-AF01-BA1357621A10}" name="Column5608"/>
    <tableColumn id="5629" xr3:uid="{E0EB4E1A-19F1-4B4E-A2DC-5C2A1CB11205}" name="Column5609"/>
    <tableColumn id="5630" xr3:uid="{F7B2D722-08E6-6D4B-9B2E-0A05E6D5D48D}" name="Column5610"/>
    <tableColumn id="5631" xr3:uid="{1E138EA8-4A97-814B-9F05-93886B52CDCF}" name="Column5611"/>
    <tableColumn id="5632" xr3:uid="{C884BC4B-C740-394A-BA72-A13891CE5ECA}" name="Column5612"/>
    <tableColumn id="5633" xr3:uid="{F620CCC1-D9A0-9943-9F4B-FA8DCD92C084}" name="Column5613"/>
    <tableColumn id="5634" xr3:uid="{0D06A4A2-D74E-684A-BE1B-9027819E1EE6}" name="Column5614"/>
    <tableColumn id="5635" xr3:uid="{216C3BA0-AC9E-8A48-8C97-B6F63AA8C68E}" name="Column5615"/>
    <tableColumn id="5636" xr3:uid="{9756983B-1717-AF43-8094-FA2F1142368B}" name="Column5616"/>
    <tableColumn id="5637" xr3:uid="{C1445AC5-97CF-C447-A023-2933D1C70B4D}" name="Column5617"/>
    <tableColumn id="5638" xr3:uid="{A1301B59-B054-8243-A06C-82635B75DE4D}" name="Column5618"/>
    <tableColumn id="5639" xr3:uid="{321188BC-F27E-EE44-B964-FC968BA9F2F2}" name="Column5619"/>
    <tableColumn id="5640" xr3:uid="{1E9F1E0C-B0D6-9447-A47E-58073943F66E}" name="Column5620"/>
    <tableColumn id="5641" xr3:uid="{852DB030-A11C-524F-A23A-91FFDFB8B451}" name="Column5621"/>
    <tableColumn id="5642" xr3:uid="{43D2071E-AAB0-6E44-9748-7F4C7FD72F28}" name="Column5622"/>
    <tableColumn id="5643" xr3:uid="{B0539F36-0AD1-9946-BB3C-03955082EADD}" name="Column5623"/>
    <tableColumn id="5644" xr3:uid="{8B14F970-595E-DF45-A425-EB9D4F0B8087}" name="Column5624"/>
    <tableColumn id="5645" xr3:uid="{EE9924A4-2FC5-7F4E-BA2F-0A50D05EFD51}" name="Column5625"/>
    <tableColumn id="5646" xr3:uid="{336940DA-5EE1-5E4A-BA14-5E629BF13B27}" name="Column5626"/>
    <tableColumn id="5647" xr3:uid="{EB73DD28-3B24-E04D-AD0C-8E724229F37D}" name="Column5627"/>
    <tableColumn id="5648" xr3:uid="{552C115B-BC31-7342-84E3-720CECA7CD6E}" name="Column5628"/>
    <tableColumn id="5649" xr3:uid="{9CE32646-62F7-0644-AF61-4436ECDF3437}" name="Column5629"/>
    <tableColumn id="5650" xr3:uid="{26BC85F7-5484-5943-977D-B4FDED7D61B5}" name="Column5630"/>
    <tableColumn id="5651" xr3:uid="{A885750D-10B4-2445-98CB-E91417750995}" name="Column5631"/>
    <tableColumn id="5652" xr3:uid="{D811C186-5B7B-D240-8C05-6C545717D599}" name="Column5632"/>
    <tableColumn id="5653" xr3:uid="{CF56C605-B40F-9449-BCCD-539B5E074968}" name="Column5633"/>
    <tableColumn id="5654" xr3:uid="{42E2D805-A84A-9249-9B12-7463880FEA06}" name="Column5634"/>
    <tableColumn id="5655" xr3:uid="{894B1CBB-D54E-5843-A65F-E6687AF22D63}" name="Column5635"/>
    <tableColumn id="5656" xr3:uid="{8929E094-A545-2D4C-9564-8F0A87B9102C}" name="Column5636"/>
    <tableColumn id="5657" xr3:uid="{4AF45081-9C4D-2B40-B54D-D018BB0D40F6}" name="Column5637"/>
    <tableColumn id="5658" xr3:uid="{E82F9D3E-E80B-F543-AE46-F8D3E8705EA6}" name="Column5638"/>
    <tableColumn id="5659" xr3:uid="{A5F054E3-1D78-724D-9933-9E4D5C2FD69B}" name="Column5639"/>
    <tableColumn id="5660" xr3:uid="{EE09C4AD-9428-0E43-A730-586931202315}" name="Column5640"/>
    <tableColumn id="5661" xr3:uid="{8AB7FE48-BA0F-D042-941E-483AF167DCF7}" name="Column5641"/>
    <tableColumn id="5662" xr3:uid="{369DB8A6-FD3A-6F42-B2CB-8FADC627DC4B}" name="Column5642"/>
    <tableColumn id="5663" xr3:uid="{ED79D66E-5F49-4E49-852C-7B3D7319B921}" name="Column5643"/>
    <tableColumn id="5664" xr3:uid="{45DFDC16-937A-C643-93CD-F84CEEC4F23D}" name="Column5644"/>
    <tableColumn id="5665" xr3:uid="{167915B1-EBC5-8444-BF8C-31501A18104F}" name="Column5645"/>
    <tableColumn id="5666" xr3:uid="{A4A0CA9F-8DE8-9447-BB64-FFAC67571FD3}" name="Column5646"/>
    <tableColumn id="5667" xr3:uid="{22293733-89CF-B545-ADCF-6FF66646BD58}" name="Column5647"/>
    <tableColumn id="5668" xr3:uid="{EF93DC0B-A773-DD4E-9A37-815EC5255179}" name="Column5648"/>
    <tableColumn id="5669" xr3:uid="{A4B5964E-14EF-1442-978B-C607683435B7}" name="Column5649"/>
    <tableColumn id="5670" xr3:uid="{6440219D-9B6B-A24E-998D-1DC502CC7D1C}" name="Column5650"/>
    <tableColumn id="5671" xr3:uid="{C3B88D44-4036-5E41-B6FB-2BFE4B47B063}" name="Column5651"/>
    <tableColumn id="5672" xr3:uid="{2EE23557-208E-B64A-B4C0-4D8A3FD31B48}" name="Column5652"/>
    <tableColumn id="5673" xr3:uid="{0FA39FE6-63F1-4F4D-956E-AEBF6DF74275}" name="Column5653"/>
    <tableColumn id="5674" xr3:uid="{DB04D151-F50B-A246-820C-5D3E7B1C9D5B}" name="Column5654"/>
    <tableColumn id="5675" xr3:uid="{7C65EB1D-8351-F542-A6CC-DA7836EFAA3D}" name="Column5655"/>
    <tableColumn id="5676" xr3:uid="{7328EC43-6082-B948-AEA0-4A8E7025279C}" name="Column5656"/>
    <tableColumn id="5677" xr3:uid="{60E7F74D-9357-9644-A2B5-BE3A42FC4CD7}" name="Column5657"/>
    <tableColumn id="5678" xr3:uid="{47B3A3F3-420A-0F46-B48F-697E7FD9D97E}" name="Column5658"/>
    <tableColumn id="5679" xr3:uid="{304BCA15-7A71-3E45-A84F-72C1837FE8AF}" name="Column5659"/>
    <tableColumn id="5680" xr3:uid="{5510BFF8-4E83-D244-91AE-68033919C91C}" name="Column5660"/>
    <tableColumn id="5681" xr3:uid="{0107A6F4-E2D8-2A4B-A70E-0D64C322E61A}" name="Column5661"/>
    <tableColumn id="5682" xr3:uid="{C428FE8E-0DB5-6645-945A-234A10D4C0E3}" name="Column5662"/>
    <tableColumn id="5683" xr3:uid="{6F19207E-5F2D-3D4F-8BC9-73EDC1B5982A}" name="Column5663"/>
    <tableColumn id="5684" xr3:uid="{C04D8304-DCBB-F54A-8A28-EEA45444D9A2}" name="Column5664"/>
    <tableColumn id="5685" xr3:uid="{F0335FB2-A0D6-5942-9148-F93AC6FEE28B}" name="Column5665"/>
    <tableColumn id="5686" xr3:uid="{0696BA32-8DA3-DF42-859A-E677DDB1B627}" name="Column5666"/>
    <tableColumn id="5687" xr3:uid="{2D68C5C4-ED9F-F94D-8234-89D700D2ED55}" name="Column5667"/>
    <tableColumn id="5688" xr3:uid="{5EF8BB5C-937F-504B-82CE-A4D8A329018C}" name="Column5668"/>
    <tableColumn id="5689" xr3:uid="{640DBD3D-C9B5-3742-9C2E-F3DF024EFCFF}" name="Column5669"/>
    <tableColumn id="5690" xr3:uid="{F60675C3-C5A8-8D4C-AFAF-02006ECB68C5}" name="Column5670"/>
    <tableColumn id="5691" xr3:uid="{18BF30A1-6F05-1D48-8166-A649AF2E2400}" name="Column5671"/>
    <tableColumn id="5692" xr3:uid="{683F3B7E-37CF-7C4C-BA73-77B6596DC575}" name="Column5672"/>
    <tableColumn id="5693" xr3:uid="{5DBD1E99-2790-CB49-9581-B52811959075}" name="Column5673"/>
    <tableColumn id="5694" xr3:uid="{A93F1210-F0B1-3445-96D0-8CBB73C58A10}" name="Column5674"/>
    <tableColumn id="5695" xr3:uid="{B96A0311-3DAD-7848-96C6-EE47B877967D}" name="Column5675"/>
    <tableColumn id="5696" xr3:uid="{2F8770C3-E42E-5644-B6C6-C40B15264448}" name="Column5676"/>
    <tableColumn id="5697" xr3:uid="{3B6F56BE-EF45-FF40-8065-6917B8E49421}" name="Column5677"/>
    <tableColumn id="5698" xr3:uid="{43927D5C-499E-AD41-AF8D-CA207A9A3A66}" name="Column5678"/>
    <tableColumn id="5699" xr3:uid="{BAC3BD0D-B174-C442-8D66-7F951E37848D}" name="Column5679"/>
    <tableColumn id="5700" xr3:uid="{70B50776-4DF8-9A44-9EAB-21C82FEF8175}" name="Column5680"/>
    <tableColumn id="5701" xr3:uid="{973973AC-A37C-9D4F-9143-AE371106EF5F}" name="Column5681"/>
    <tableColumn id="5702" xr3:uid="{CA84B998-B9CF-8A45-9A56-08A4A88A5DE3}" name="Column5682"/>
    <tableColumn id="5703" xr3:uid="{57E28878-6F59-5344-8F3E-F3CA4285201E}" name="Column5683"/>
    <tableColumn id="5704" xr3:uid="{4EDB4F25-6F96-5D49-A3C7-6980FA3B438A}" name="Column5684"/>
    <tableColumn id="5705" xr3:uid="{9950213B-0D45-8140-928F-03D841E8637B}" name="Column5685"/>
    <tableColumn id="5706" xr3:uid="{8EC187D0-3F40-474C-A65C-585229A15D75}" name="Column5686"/>
    <tableColumn id="5707" xr3:uid="{BD58EE7A-55B9-EE43-BB7A-284CBEEE2272}" name="Column5687"/>
    <tableColumn id="5708" xr3:uid="{46741B28-3D15-A648-BF53-F77BD867155E}" name="Column5688"/>
    <tableColumn id="5709" xr3:uid="{52A836E7-EC05-BC4C-AD40-DEB5F38E87BC}" name="Column5689"/>
    <tableColumn id="5710" xr3:uid="{2FFA61C8-3C61-A646-9008-AB177FDC7520}" name="Column5690"/>
    <tableColumn id="5711" xr3:uid="{0D0C4931-919D-B544-8231-80B86E48CE79}" name="Column5691"/>
    <tableColumn id="5712" xr3:uid="{C52813A5-B1D8-6D44-BF1C-68B3D7F98509}" name="Column5692"/>
    <tableColumn id="5713" xr3:uid="{FE9B0BAA-F3DF-984E-BA3D-FBEA3C23F370}" name="Column5693"/>
    <tableColumn id="5714" xr3:uid="{AF0EBE29-44D3-8140-A40F-B4754312A99B}" name="Column5694"/>
    <tableColumn id="5715" xr3:uid="{128DA4F5-F1A6-E24D-A4E9-D2B90ED7C4CC}" name="Column5695"/>
    <tableColumn id="5716" xr3:uid="{D1A35375-4711-4844-A74E-A554D6328833}" name="Column5696"/>
    <tableColumn id="5717" xr3:uid="{4D5B32CB-0BA9-F943-9027-164E10F54A79}" name="Column5697"/>
    <tableColumn id="5718" xr3:uid="{1B802B3D-9052-D644-9018-2242A3DF2C7E}" name="Column5698"/>
    <tableColumn id="5719" xr3:uid="{0AD4BE92-5EE3-9842-B1DE-A5A3FA14A69A}" name="Column5699"/>
    <tableColumn id="5720" xr3:uid="{9D354D6A-BA02-2548-9C95-B69FDBC89F80}" name="Column5700"/>
    <tableColumn id="5721" xr3:uid="{A416DDD0-C116-EB49-914B-49145B071702}" name="Column5701"/>
    <tableColumn id="5722" xr3:uid="{CDD3EF04-15A3-F245-8FF6-D42B3634FBC7}" name="Column5702"/>
    <tableColumn id="5723" xr3:uid="{1F6F2D30-0825-4242-94D9-7CDBA33CD766}" name="Column5703"/>
    <tableColumn id="5724" xr3:uid="{41546E49-7EB3-8847-9440-7D8724CDC412}" name="Column5704"/>
    <tableColumn id="5725" xr3:uid="{4D419983-26C1-2F43-BB75-73502E4F9150}" name="Column5705"/>
    <tableColumn id="5726" xr3:uid="{E9114CEA-C616-B044-A6FF-9D1D8713EA3C}" name="Column5706"/>
    <tableColumn id="5727" xr3:uid="{285CE785-0EA2-A744-9FB6-FE49F551709E}" name="Column5707"/>
    <tableColumn id="5728" xr3:uid="{C8178B24-2760-A745-9A51-CCE0BF16B851}" name="Column5708"/>
    <tableColumn id="5729" xr3:uid="{200AE666-FA87-B640-88A2-908D1634F167}" name="Column5709"/>
    <tableColumn id="5730" xr3:uid="{8FD2EB73-C6BE-C545-8991-7C7FF1C5B47D}" name="Column5710"/>
    <tableColumn id="5731" xr3:uid="{69E27A38-891E-3047-9532-CE62926C334E}" name="Column5711"/>
    <tableColumn id="5732" xr3:uid="{B3BBF7FE-29DD-0C4E-85D3-F545F8C7F700}" name="Column5712"/>
    <tableColumn id="5733" xr3:uid="{519F282B-39DF-F54A-B26C-320B76F85C4D}" name="Column5713"/>
    <tableColumn id="5734" xr3:uid="{FB14632A-223A-5A4A-AFF7-5E8343FBC1C1}" name="Column5714"/>
    <tableColumn id="5735" xr3:uid="{1BFB0310-7B3A-0D4E-B8F7-0B182AB5ABB2}" name="Column5715"/>
    <tableColumn id="5736" xr3:uid="{D4D190A8-CA60-8940-8683-20B64CC4F3D5}" name="Column5716"/>
    <tableColumn id="5737" xr3:uid="{EAC65D2F-FD06-F440-BC21-7C76F70C0B4C}" name="Column5717"/>
    <tableColumn id="5738" xr3:uid="{0BB7019C-1D68-9F40-93F8-45CC4344852C}" name="Column5718"/>
    <tableColumn id="5739" xr3:uid="{D434624E-C1F9-414C-A8C8-A3ADB63CB785}" name="Column5719"/>
    <tableColumn id="5740" xr3:uid="{191BFA7E-09EF-134D-85A3-AFDCEAB13ED1}" name="Column5720"/>
    <tableColumn id="5741" xr3:uid="{CB38AE7C-75FC-BA47-BE71-25FE363F6BDA}" name="Column5721"/>
    <tableColumn id="5742" xr3:uid="{AA47EB23-A79D-D849-828B-EDA739D13CE7}" name="Column5722"/>
    <tableColumn id="5743" xr3:uid="{141DD88E-BBE6-AC46-B996-AB1D43D91EEF}" name="Column5723"/>
    <tableColumn id="5744" xr3:uid="{DFCF8B83-36A1-0046-9B79-8D239063A35D}" name="Column5724"/>
    <tableColumn id="5745" xr3:uid="{DBCD6104-D006-3F48-A90A-BEC02B78EDF5}" name="Column5725"/>
    <tableColumn id="5746" xr3:uid="{110E8BB0-22D8-2148-A3F3-19002B1BEAE6}" name="Column5726"/>
    <tableColumn id="5747" xr3:uid="{60C02B51-E7A3-4945-B273-A45F33DF6B69}" name="Column5727"/>
    <tableColumn id="5748" xr3:uid="{9DB9870A-C034-FD41-A285-495DDBD178D0}" name="Column5728"/>
    <tableColumn id="5749" xr3:uid="{DEA6A3BE-9DDC-B544-A749-A7BA514574BE}" name="Column5729"/>
    <tableColumn id="5750" xr3:uid="{84B707BC-5383-9B49-A5AC-6E3E1CC4D937}" name="Column5730"/>
    <tableColumn id="5751" xr3:uid="{CB326A29-ECC2-C44D-BA4B-F5C5843E6BD7}" name="Column5731"/>
    <tableColumn id="5752" xr3:uid="{44E2BC31-7FCC-124F-A43A-32FA7A18C76E}" name="Column5732"/>
    <tableColumn id="5753" xr3:uid="{AABB9CEC-5681-CC49-9F81-7651A872460D}" name="Column5733"/>
    <tableColumn id="5754" xr3:uid="{50588791-7BD8-9E46-8716-016381CEA767}" name="Column5734"/>
    <tableColumn id="5755" xr3:uid="{C97817E2-3585-7D42-A299-63A4C7A41F1C}" name="Column5735"/>
    <tableColumn id="5756" xr3:uid="{5BAFA56A-E2C6-4E4C-ABD1-D4AC9DD4E0E8}" name="Column5736"/>
    <tableColumn id="5757" xr3:uid="{BF0E76DC-9FDF-FF4B-A3AF-770BFCD443D0}" name="Column5737"/>
    <tableColumn id="5758" xr3:uid="{8B5F30D9-C230-EB43-AECC-F1DCB2E27415}" name="Column5738"/>
    <tableColumn id="5759" xr3:uid="{5990D482-F899-D44D-97EB-20672F2D6CAE}" name="Column5739"/>
    <tableColumn id="5760" xr3:uid="{C6EE789A-7AB6-1343-9C26-F1BEB105D280}" name="Column5740"/>
    <tableColumn id="5761" xr3:uid="{30573D19-9BC4-D947-8250-84CF9B114F29}" name="Column5741"/>
    <tableColumn id="5762" xr3:uid="{3D6B9B3A-2459-5F4B-A088-1CD5E9313424}" name="Column5742"/>
    <tableColumn id="5763" xr3:uid="{6AAABD6E-3BA1-3C43-995D-D2EC8017A749}" name="Column5743"/>
    <tableColumn id="5764" xr3:uid="{B8B3242B-8BA2-1649-862F-92FCC756E2F7}" name="Column5744"/>
    <tableColumn id="5765" xr3:uid="{F39F5F03-36CF-2646-A93D-5717E571F6A8}" name="Column5745"/>
    <tableColumn id="5766" xr3:uid="{0C86EAEB-DE79-DE4F-86B9-6085C47F8ADA}" name="Column5746"/>
    <tableColumn id="5767" xr3:uid="{1ACC583A-773A-7D44-AB7B-B1D8B7004C1F}" name="Column5747"/>
    <tableColumn id="5768" xr3:uid="{98471523-244B-C549-8139-B731C9596C9E}" name="Column5748"/>
    <tableColumn id="5769" xr3:uid="{6D75AACF-B883-C34D-89D0-BDEDB2AF6A20}" name="Column5749"/>
    <tableColumn id="5770" xr3:uid="{43E753D4-CCC1-8F4F-A426-CFBE05C64BC3}" name="Column5750"/>
    <tableColumn id="5771" xr3:uid="{EEEAD056-F4E7-9A43-B371-6130837B2799}" name="Column5751"/>
    <tableColumn id="5772" xr3:uid="{C706265A-1F31-A94A-91DE-3964D36B7082}" name="Column5752"/>
    <tableColumn id="5773" xr3:uid="{E05E8876-956C-714A-9D0B-029707CABE75}" name="Column5753"/>
    <tableColumn id="5774" xr3:uid="{E0EFA3F2-D20A-6F48-A665-53DD873CFEE1}" name="Column5754"/>
    <tableColumn id="5775" xr3:uid="{275C757A-1243-5B49-B35C-A021FEDC3F56}" name="Column5755"/>
    <tableColumn id="5776" xr3:uid="{B768E242-6CF7-AC48-9EE1-F459D916386B}" name="Column5756"/>
    <tableColumn id="5777" xr3:uid="{EEC867E1-BF91-7640-A772-3AF1B173FD52}" name="Column5757"/>
    <tableColumn id="5778" xr3:uid="{E8723960-0D54-C745-9372-BCEDFF7F6A6D}" name="Column5758"/>
    <tableColumn id="5779" xr3:uid="{53B20EF9-CA2C-9D41-A6F7-FB1CB4A6BDDF}" name="Column5759"/>
    <tableColumn id="5780" xr3:uid="{E0951D94-E1CA-9D4B-AEA5-1033F23C7E2B}" name="Column5760"/>
    <tableColumn id="5781" xr3:uid="{12D67597-697C-6041-B398-BF6C8DACAEC9}" name="Column5761"/>
    <tableColumn id="5782" xr3:uid="{E3A62CC2-6C05-6442-8261-638548F64382}" name="Column5762"/>
    <tableColumn id="5783" xr3:uid="{5047D200-E3D2-7C4B-A7C3-028005D8FC34}" name="Column5763"/>
    <tableColumn id="5784" xr3:uid="{2EC92345-5934-964F-8194-8FBA9D0002F0}" name="Column5764"/>
    <tableColumn id="5785" xr3:uid="{0D44E03C-F2C8-9C4D-B8D8-2C1E75B5377C}" name="Column5765"/>
    <tableColumn id="5786" xr3:uid="{46B5B0E7-7FDD-534C-885C-8AE723BDA4FE}" name="Column5766"/>
    <tableColumn id="5787" xr3:uid="{690D3440-BF8D-7346-ABB1-289248A33F04}" name="Column5767"/>
    <tableColumn id="5788" xr3:uid="{A5380284-5173-394B-89CF-A51791121B4A}" name="Column5768"/>
    <tableColumn id="5789" xr3:uid="{080B18C3-B750-3D40-B09D-54FF1EC0CF18}" name="Column5769"/>
    <tableColumn id="5790" xr3:uid="{DFD472AA-860D-BE49-851C-C878E44C2C4D}" name="Column5770"/>
    <tableColumn id="5791" xr3:uid="{218A75C9-22CD-2D48-92E7-BC73B5DF25DE}" name="Column5771"/>
    <tableColumn id="5792" xr3:uid="{97F20D67-B06C-E042-90E9-2658907534A4}" name="Column5772"/>
    <tableColumn id="5793" xr3:uid="{5273A107-4C4F-3341-B005-1955235CEC64}" name="Column5773"/>
    <tableColumn id="5794" xr3:uid="{BA208FB3-220D-834D-A733-C1E6183A6BC9}" name="Column5774"/>
    <tableColumn id="5795" xr3:uid="{A2F69463-2B06-2943-8A5D-6103CA215CDA}" name="Column5775"/>
    <tableColumn id="5796" xr3:uid="{29215FC7-8FA6-474F-81BD-6FD0EF720E6C}" name="Column5776"/>
    <tableColumn id="5797" xr3:uid="{A4ED8A3A-C8DF-F049-AFDB-890FAE98D84E}" name="Column5777"/>
    <tableColumn id="5798" xr3:uid="{EDACA7F3-A207-1E4C-9EBB-6E9BA32590AE}" name="Column5778"/>
    <tableColumn id="5799" xr3:uid="{E090D8FF-D4A3-F549-8DBC-A5FB4C0DC5FE}" name="Column5779"/>
    <tableColumn id="5800" xr3:uid="{AF113C50-4887-2B46-9215-526C4152A750}" name="Column5780"/>
    <tableColumn id="5801" xr3:uid="{BA939828-80C9-4B4C-A2C5-C08D78E53BF3}" name="Column5781"/>
    <tableColumn id="5802" xr3:uid="{31CC05D9-8A0A-BD4F-AFB3-61B05F562F13}" name="Column5782"/>
    <tableColumn id="5803" xr3:uid="{F93692A4-9B92-3C4B-A080-18189B968EC1}" name="Column5783"/>
    <tableColumn id="5804" xr3:uid="{CE2323E7-0490-5F41-971C-A600BF3371CB}" name="Column5784"/>
    <tableColumn id="5805" xr3:uid="{B46A8790-537F-FC46-8AF7-FBA024604174}" name="Column5785"/>
    <tableColumn id="5806" xr3:uid="{ED81E3AF-10F8-154E-9C5E-20DBEEF04300}" name="Column5786"/>
    <tableColumn id="5807" xr3:uid="{D8762F48-2DD2-9142-A962-72B128658059}" name="Column5787"/>
    <tableColumn id="5808" xr3:uid="{148E2A3B-7F31-FE4F-83F6-703640D4F624}" name="Column5788"/>
    <tableColumn id="5809" xr3:uid="{73F316C0-336F-7C4D-8AF7-170E214C3B98}" name="Column5789"/>
    <tableColumn id="5810" xr3:uid="{77AC294F-A000-8E45-91E7-73D9730ED282}" name="Column5790"/>
    <tableColumn id="5811" xr3:uid="{1DBDD015-3ADB-BE46-A7BA-4D0532B67A33}" name="Column5791"/>
    <tableColumn id="5812" xr3:uid="{5F7E3A1B-6FB1-1942-A3B0-06A5995E81B8}" name="Column5792"/>
    <tableColumn id="5813" xr3:uid="{0538590E-252F-B44E-91FC-C64C4F7A93F2}" name="Column5793"/>
    <tableColumn id="5814" xr3:uid="{98A9C6E4-592F-444C-A9D5-FAE0F5F21B03}" name="Column5794"/>
    <tableColumn id="5815" xr3:uid="{1F1AE79D-AC31-6D4E-AACC-464B86393376}" name="Column5795"/>
    <tableColumn id="5816" xr3:uid="{9D629CDF-FCA5-4144-B9CD-92FE0C7E3BB4}" name="Column5796"/>
    <tableColumn id="5817" xr3:uid="{DFF051BB-8DA5-B843-AF1A-3396DF795D8A}" name="Column5797"/>
    <tableColumn id="5818" xr3:uid="{EC1C8C8A-AD66-8D41-BC01-10D8B71DD224}" name="Column5798"/>
    <tableColumn id="5819" xr3:uid="{5EC4A61A-964B-4D45-A48A-2FDA8E66598A}" name="Column5799"/>
    <tableColumn id="5820" xr3:uid="{17EB705F-5289-9044-8A7F-D6D3ABE5D5A0}" name="Column5800"/>
    <tableColumn id="5821" xr3:uid="{9BB8BB36-00C8-F448-A0A7-3B0939874EEE}" name="Column5801"/>
    <tableColumn id="5822" xr3:uid="{A15B4DCE-1BDF-314D-918D-217D4F626579}" name="Column5802"/>
    <tableColumn id="5823" xr3:uid="{76568523-E94F-AF42-94BA-6F56B2E9477F}" name="Column5803"/>
    <tableColumn id="5824" xr3:uid="{65FF82C8-F077-3B45-ADD1-B2198A6BB5BD}" name="Column5804"/>
    <tableColumn id="5825" xr3:uid="{7E391044-35C1-484B-8C6E-A2DE650B1FBA}" name="Column5805"/>
    <tableColumn id="5826" xr3:uid="{A559311B-295F-3F45-9BE5-D07F78F36820}" name="Column5806"/>
    <tableColumn id="5827" xr3:uid="{F93BD8D3-F477-4548-877F-DBCEBB037BE4}" name="Column5807"/>
    <tableColumn id="5828" xr3:uid="{ABF70CA3-9393-BE47-ABC5-684506E6DBC0}" name="Column5808"/>
    <tableColumn id="5829" xr3:uid="{A7948708-16B2-F944-A1FD-542EF3BE532B}" name="Column5809"/>
    <tableColumn id="5830" xr3:uid="{8DB8E07A-B8B0-1846-ADAF-4B4996120475}" name="Column5810"/>
    <tableColumn id="5831" xr3:uid="{05D5ABBD-F872-7840-A3E0-F492C1D3F1C2}" name="Column5811"/>
    <tableColumn id="5832" xr3:uid="{AF938600-E7EB-1844-B7A8-242040A6D4F1}" name="Column5812"/>
    <tableColumn id="5833" xr3:uid="{C8414995-B7FB-EC4C-8754-61BB2AE8B20D}" name="Column5813"/>
    <tableColumn id="5834" xr3:uid="{442F6009-634B-9545-8B66-A899C88C10B6}" name="Column5814"/>
    <tableColumn id="5835" xr3:uid="{2A6A7F1C-67AA-A64B-81AE-EE59CF270982}" name="Column5815"/>
    <tableColumn id="5836" xr3:uid="{FBCEA248-CD05-794C-9B4E-A5510A840FC4}" name="Column5816"/>
    <tableColumn id="5837" xr3:uid="{B4A7D36D-424B-8D4F-9243-A8CE17EFEF91}" name="Column5817"/>
    <tableColumn id="5838" xr3:uid="{B0C50742-608A-5E45-934B-C1C2FAFA3325}" name="Column5818"/>
    <tableColumn id="5839" xr3:uid="{0A2B44C3-15AC-4F4E-8562-FAD42865E6AF}" name="Column5819"/>
    <tableColumn id="5840" xr3:uid="{719D27F4-6BF6-9B4C-AB44-F1A02EE0CA1A}" name="Column5820"/>
    <tableColumn id="5841" xr3:uid="{FF931EF7-C649-C74E-AB78-F70EC0352465}" name="Column5821"/>
    <tableColumn id="5842" xr3:uid="{2B171496-7C67-E846-9CD9-F13F922AD7F4}" name="Column5822"/>
    <tableColumn id="5843" xr3:uid="{3A3064CB-96B5-CA41-9B57-7E28F0E8E4D1}" name="Column5823"/>
    <tableColumn id="5844" xr3:uid="{6DC2D6B3-6B11-2549-8BBE-8F2404FD7B00}" name="Column5824"/>
    <tableColumn id="5845" xr3:uid="{2031FA2A-95E4-AE4B-B47D-8BF5EBC52C92}" name="Column5825"/>
    <tableColumn id="5846" xr3:uid="{FC581A05-6376-7C4C-AB6E-10E4715FF694}" name="Column5826"/>
    <tableColumn id="5847" xr3:uid="{CB14E170-224D-A14F-967C-A495DB068EDE}" name="Column5827"/>
    <tableColumn id="5848" xr3:uid="{F27613A7-042C-5947-871C-20A1A87C2752}" name="Column5828"/>
    <tableColumn id="5849" xr3:uid="{DC4834EF-07CC-2B4D-BDD6-539E12580E90}" name="Column5829"/>
    <tableColumn id="5850" xr3:uid="{EC8A9BFB-5122-A547-954D-7301CFE09157}" name="Column5830"/>
    <tableColumn id="5851" xr3:uid="{F0C65FCB-1879-4340-92C4-B14F58642025}" name="Column5831"/>
    <tableColumn id="5852" xr3:uid="{75E86AA0-A8BA-3C47-B092-8B70C5EE6378}" name="Column5832"/>
    <tableColumn id="5853" xr3:uid="{D6C49571-ADD3-9640-8E7C-D83700AB1B83}" name="Column5833"/>
    <tableColumn id="5854" xr3:uid="{C4D03E57-A62D-AB4D-9268-93080F30223E}" name="Column5834"/>
    <tableColumn id="5855" xr3:uid="{30A9252B-2D43-574D-8C90-510F2E8F018E}" name="Column5835"/>
    <tableColumn id="5856" xr3:uid="{3ADF5111-3714-3E42-829A-C9F6A0EED118}" name="Column5836"/>
    <tableColumn id="5857" xr3:uid="{07D12479-6FD2-2B42-8ACB-EEAD224871B8}" name="Column5837"/>
    <tableColumn id="5858" xr3:uid="{30EA033A-E1F9-D14B-AEA2-09FEF11B9439}" name="Column5838"/>
    <tableColumn id="5859" xr3:uid="{9D96E40A-0527-CF4A-AA98-D8858FBAE2E1}" name="Column5839"/>
    <tableColumn id="5860" xr3:uid="{D97799C3-EC56-E341-BD3A-CBBB47ED6F82}" name="Column5840"/>
    <tableColumn id="5861" xr3:uid="{FBC66BF7-F152-4C47-B743-172C74197BDA}" name="Column5841"/>
    <tableColumn id="5862" xr3:uid="{6E6C3FA7-E253-7149-B5AC-AF4CD7D95303}" name="Column5842"/>
    <tableColumn id="5863" xr3:uid="{44B043E4-8B75-D544-8C4E-A2BD1E1F2DE9}" name="Column5843"/>
    <tableColumn id="5864" xr3:uid="{77402E70-8D93-5942-81C2-363963597A46}" name="Column5844"/>
    <tableColumn id="5865" xr3:uid="{CE9DD105-C19D-1B4F-89F3-F80815A45818}" name="Column5845"/>
    <tableColumn id="5866" xr3:uid="{AEE8493D-5531-F241-8C19-8855F16B925E}" name="Column5846"/>
    <tableColumn id="5867" xr3:uid="{0D3C2959-E2C6-6640-982E-F3B726821828}" name="Column5847"/>
    <tableColumn id="5868" xr3:uid="{7FA85C33-70B7-254F-A936-CE3312FB85DC}" name="Column5848"/>
    <tableColumn id="5869" xr3:uid="{D784EF04-25F5-6C42-B3D0-9462D327832D}" name="Column5849"/>
    <tableColumn id="5870" xr3:uid="{CA535823-39DB-C94F-90D4-AFCDD85C2061}" name="Column5850"/>
    <tableColumn id="5871" xr3:uid="{DA21B4FD-B3F8-084B-A569-04DAD032461D}" name="Column5851"/>
    <tableColumn id="5872" xr3:uid="{4FA1F58D-CD0D-244C-99E4-9E003940AFD3}" name="Column5852"/>
    <tableColumn id="5873" xr3:uid="{3103D319-2175-AC49-BCAC-10CDA523443F}" name="Column5853"/>
    <tableColumn id="5874" xr3:uid="{6E48F30B-1BFD-794E-8948-67ED4BED8811}" name="Column5854"/>
    <tableColumn id="5875" xr3:uid="{3DA7E688-5ED5-7749-AE87-DD9A79FE6C5A}" name="Column5855"/>
    <tableColumn id="5876" xr3:uid="{AA24484D-5FEB-B44B-9A80-8CCEE17D2E54}" name="Column5856"/>
    <tableColumn id="5877" xr3:uid="{6806DF93-8759-A145-821B-319444257010}" name="Column5857"/>
    <tableColumn id="5878" xr3:uid="{1D891FAF-34EC-E743-A2F2-A6741E129624}" name="Column5858"/>
    <tableColumn id="5879" xr3:uid="{2E7D6FBD-5D8B-7C49-9A69-026EC7AB90CC}" name="Column5859"/>
    <tableColumn id="5880" xr3:uid="{BC5B2FCB-A865-3A49-8FF7-5B969A7560CE}" name="Column5860"/>
    <tableColumn id="5881" xr3:uid="{ADD7F6A3-E58C-3148-9BB4-4D3A470353D8}" name="Column5861"/>
    <tableColumn id="5882" xr3:uid="{8C7E000E-CF97-A64F-9200-D00AF7C87D24}" name="Column5862"/>
    <tableColumn id="5883" xr3:uid="{D83F3941-5A83-5D4B-9781-FC7EDA1AD94B}" name="Column5863"/>
    <tableColumn id="5884" xr3:uid="{953CFF8A-FAFC-3147-8BD2-E86A03586C08}" name="Column5864"/>
    <tableColumn id="5885" xr3:uid="{E97E05CE-A1DD-D247-91D1-F859FB66C66D}" name="Column5865"/>
    <tableColumn id="5886" xr3:uid="{3AC8F425-A82E-5144-8797-127639C2E3B4}" name="Column5866"/>
    <tableColumn id="5887" xr3:uid="{7468A0AD-6DFF-C943-82D6-7FD7238654E9}" name="Column5867"/>
    <tableColumn id="5888" xr3:uid="{6CE3457B-CA5A-E441-AD14-63443099F2D8}" name="Column5868"/>
    <tableColumn id="5889" xr3:uid="{CE7A7834-8027-1041-A643-C3A946F94E02}" name="Column5869"/>
    <tableColumn id="5890" xr3:uid="{9574A9A8-43F4-C743-9E62-25401EF3C841}" name="Column5870"/>
    <tableColumn id="5891" xr3:uid="{E537D28C-6EB7-6440-BB4B-3601AFEFC80A}" name="Column5871"/>
    <tableColumn id="5892" xr3:uid="{430D82FE-8605-8545-AE68-789EA1205B7B}" name="Column5872"/>
    <tableColumn id="5893" xr3:uid="{A45E2DAE-0868-D542-812D-88125F38AC09}" name="Column5873"/>
    <tableColumn id="5894" xr3:uid="{EC3E47D3-939B-F945-B261-40E8F1FE3797}" name="Column5874"/>
    <tableColumn id="5895" xr3:uid="{319997DB-41DB-8A4E-9B18-55342F5D7CA0}" name="Column5875"/>
    <tableColumn id="5896" xr3:uid="{16E04F72-F3D1-3E46-BC1A-741ECC78C732}" name="Column5876"/>
    <tableColumn id="5897" xr3:uid="{83F5D556-E61F-514D-B517-CC7900F43029}" name="Column5877"/>
    <tableColumn id="5898" xr3:uid="{7D8126F9-725E-7D4F-B9E9-253B312E20E0}" name="Column5878"/>
    <tableColumn id="5899" xr3:uid="{59A4AD40-0604-6347-A4F5-0633CAAA6013}" name="Column5879"/>
    <tableColumn id="5900" xr3:uid="{978E95E6-3D11-5B4C-9FB3-58D23270B196}" name="Column5880"/>
    <tableColumn id="5901" xr3:uid="{9B1CEA62-7551-D544-BD46-2C7844088861}" name="Column5881"/>
    <tableColumn id="5902" xr3:uid="{9848604C-E4E5-1945-952B-45155BEF4DE9}" name="Column5882"/>
    <tableColumn id="5903" xr3:uid="{F4EF4615-E6AF-E041-92A2-CC019AC6E8FA}" name="Column5883"/>
    <tableColumn id="5904" xr3:uid="{4F700282-7117-244D-8596-027EA174EFA5}" name="Column5884"/>
    <tableColumn id="5905" xr3:uid="{CEE4A057-CA03-C947-9215-ED8E203B4C60}" name="Column5885"/>
    <tableColumn id="5906" xr3:uid="{C06AF33D-0A5E-964D-A90E-CC1E45F6D99B}" name="Column5886"/>
    <tableColumn id="5907" xr3:uid="{78DC8983-10D6-1840-96C2-7060CBDA38D1}" name="Column5887"/>
    <tableColumn id="5908" xr3:uid="{B4B05E72-B368-2D4A-9602-13E746B68413}" name="Column5888"/>
    <tableColumn id="5909" xr3:uid="{EE7313CF-75B1-694F-9461-57C341C8DB54}" name="Column5889"/>
    <tableColumn id="5910" xr3:uid="{D1E35B48-99DE-8A49-B580-518BBD50715D}" name="Column5890"/>
    <tableColumn id="5911" xr3:uid="{A40CCE94-CAFD-C246-A69B-291B773A848B}" name="Column5891"/>
    <tableColumn id="5912" xr3:uid="{E99D8124-C6DB-5A46-8925-2D6B9E419087}" name="Column5892"/>
    <tableColumn id="5913" xr3:uid="{BAEBFD51-1EAF-DE40-ADE2-1BC6206FF04B}" name="Column5893"/>
    <tableColumn id="5914" xr3:uid="{0E3A0727-B876-EF4A-A573-FAC75D6FC457}" name="Column5894"/>
    <tableColumn id="5915" xr3:uid="{CF3EDBAC-4719-D644-9232-7D2905ED3B85}" name="Column5895"/>
    <tableColumn id="5916" xr3:uid="{B5663CB5-AD5A-EE4D-876E-5FF056647990}" name="Column5896"/>
    <tableColumn id="5917" xr3:uid="{0E77B479-32F2-744C-B47C-6A02D262DFA7}" name="Column5897"/>
    <tableColumn id="5918" xr3:uid="{C7C1D6DD-A72C-F244-A8C2-03951E253293}" name="Column5898"/>
    <tableColumn id="5919" xr3:uid="{B35FA6E3-8C10-6C45-BD14-B885C71F16BE}" name="Column5899"/>
    <tableColumn id="5920" xr3:uid="{AC5B01FA-C232-D941-AC8A-2CBAEB1BF01B}" name="Column5900"/>
    <tableColumn id="5921" xr3:uid="{57D9D828-1D3B-504F-B47B-F0315EEAE367}" name="Column5901"/>
    <tableColumn id="5922" xr3:uid="{B79FD851-0941-4C4F-AB60-7DECDC4F6B82}" name="Column5902"/>
    <tableColumn id="5923" xr3:uid="{D0A739FA-EEE0-C74A-86A7-EDD36D0D6BB2}" name="Column5903"/>
    <tableColumn id="5924" xr3:uid="{186D1E0A-5D78-7D41-85B1-1A4EEA9B595F}" name="Column5904"/>
    <tableColumn id="5925" xr3:uid="{95119780-718C-7343-91C7-97836BD7652E}" name="Column5905"/>
    <tableColumn id="5926" xr3:uid="{886327BB-0F92-364E-8800-EFAA9498DF28}" name="Column5906"/>
    <tableColumn id="5927" xr3:uid="{10B146F6-0F4C-B74D-B06A-534AEEBC6C9E}" name="Column5907"/>
    <tableColumn id="5928" xr3:uid="{418F2D90-EF23-C04E-AA44-685F70C33FA6}" name="Column5908"/>
    <tableColumn id="5929" xr3:uid="{B4FAC95D-BCF5-5247-9A18-7C800D0E985F}" name="Column5909"/>
    <tableColumn id="5930" xr3:uid="{57763884-83FB-894A-9527-888F146B02A4}" name="Column5910"/>
    <tableColumn id="5931" xr3:uid="{80CE4BA8-DB43-0643-B863-FEEDD3780FD2}" name="Column5911"/>
    <tableColumn id="5932" xr3:uid="{82ECCA6B-BE3A-C147-8352-DF60FFFC09A0}" name="Column5912"/>
    <tableColumn id="5933" xr3:uid="{938B8FF4-C01E-3446-B030-DFFFACAD037D}" name="Column5913"/>
    <tableColumn id="5934" xr3:uid="{4663E717-3F08-3C40-8214-14A3861D6661}" name="Column5914"/>
    <tableColumn id="5935" xr3:uid="{EFB6045B-DC75-D44D-A4A3-F302EBFFF517}" name="Column5915"/>
    <tableColumn id="5936" xr3:uid="{C260D78F-8107-CC43-BB28-1AA595189A5B}" name="Column5916"/>
    <tableColumn id="5937" xr3:uid="{FFC2E382-04F2-C34D-8563-2E7A68CD28DC}" name="Column5917"/>
    <tableColumn id="5938" xr3:uid="{F43525A8-FB81-EA43-8DB6-C35C425213D1}" name="Column5918"/>
    <tableColumn id="5939" xr3:uid="{E9BC81E6-BE05-6747-91F6-F4CC776FB34D}" name="Column5919"/>
    <tableColumn id="5940" xr3:uid="{BC25002A-9C35-E344-9E4F-74F8C34656DC}" name="Column5920"/>
    <tableColumn id="5941" xr3:uid="{E1B0143E-EE86-074F-9B2D-DA10FEB90394}" name="Column5921"/>
    <tableColumn id="5942" xr3:uid="{853B7C6B-F8DF-9548-81DB-E92EE8EB8569}" name="Column5922"/>
    <tableColumn id="5943" xr3:uid="{0188EBDB-760C-A94F-BCC5-5E924B1A9D78}" name="Column5923"/>
    <tableColumn id="5944" xr3:uid="{55727D21-18DF-AE40-9724-6F98B28F90EC}" name="Column5924"/>
    <tableColumn id="5945" xr3:uid="{0E70C114-AE21-1748-9338-96B79BB15BF7}" name="Column5925"/>
    <tableColumn id="5946" xr3:uid="{6ED70249-12F2-4C46-ADCF-5236C1B79B75}" name="Column5926"/>
    <tableColumn id="5947" xr3:uid="{6F6D4A95-EFF9-2B47-85F8-0BE7035C397A}" name="Column5927"/>
    <tableColumn id="5948" xr3:uid="{BC6DF380-4B18-5948-8624-FDAD3412E6F3}" name="Column5928"/>
    <tableColumn id="5949" xr3:uid="{092BA995-CFAF-E44D-B175-941AAFE039DC}" name="Column5929"/>
    <tableColumn id="5950" xr3:uid="{2DEE241A-FC27-D643-96D4-FB6BEF7DBF50}" name="Column5930"/>
    <tableColumn id="5951" xr3:uid="{E4D4AB56-5AA3-B740-BB57-3C3C28CA179C}" name="Column5931"/>
    <tableColumn id="5952" xr3:uid="{E5047E08-767C-B345-8289-AE15175361ED}" name="Column5932"/>
    <tableColumn id="5953" xr3:uid="{86F13DC9-86BF-6943-A5AA-4DE53B4F8FA4}" name="Column5933"/>
    <tableColumn id="5954" xr3:uid="{1CBAAEB8-6CBA-764F-AA67-94422B4A53B1}" name="Column5934"/>
    <tableColumn id="5955" xr3:uid="{61C3D08D-DA58-D24D-AEE4-229DFFEC46D2}" name="Column5935"/>
    <tableColumn id="5956" xr3:uid="{06A6D5F4-AEA5-A746-8851-C9CEDDD6A316}" name="Column5936"/>
    <tableColumn id="5957" xr3:uid="{15347362-5B12-194A-84C5-CA10ECE456AA}" name="Column5937"/>
    <tableColumn id="5958" xr3:uid="{A7DA4C09-56A8-9B44-972C-AE04BE8A5395}" name="Column5938"/>
    <tableColumn id="5959" xr3:uid="{AD18B677-D51C-004E-8FDB-65BA379D4439}" name="Column5939"/>
    <tableColumn id="5960" xr3:uid="{22CA062B-B30E-CE41-9697-A79DCFBC2532}" name="Column5940"/>
    <tableColumn id="5961" xr3:uid="{3C368E14-DC52-1F4D-9CFD-C69E3F8B83C6}" name="Column5941"/>
    <tableColumn id="5962" xr3:uid="{B74C2538-1ABE-AD4E-B9DA-6BBF3D856FE5}" name="Column5942"/>
    <tableColumn id="5963" xr3:uid="{0EB5CEA7-E903-C548-BD50-68C090A28690}" name="Column5943"/>
    <tableColumn id="5964" xr3:uid="{2DD137A4-F87D-DB45-82A9-65DC9A829DEB}" name="Column5944"/>
    <tableColumn id="5965" xr3:uid="{4DD610B4-0DEF-774C-A13C-8F88A5DB1543}" name="Column5945"/>
    <tableColumn id="5966" xr3:uid="{8304CE91-BED5-3E4F-8374-D690655974AD}" name="Column5946"/>
    <tableColumn id="5967" xr3:uid="{0767B8E0-2268-0640-9868-D9E059DED350}" name="Column5947"/>
    <tableColumn id="5968" xr3:uid="{E09EE9A4-1403-A34C-89C4-032E3F0E0B4D}" name="Column5948"/>
    <tableColumn id="5969" xr3:uid="{B0E29A46-AF4A-B944-A52A-870224E5F69D}" name="Column5949"/>
    <tableColumn id="5970" xr3:uid="{5DADB184-1BB6-374C-9D47-92980272FBC2}" name="Column5950"/>
    <tableColumn id="5971" xr3:uid="{F5CB0A84-C10B-CF45-B84A-3B02BFEE410E}" name="Column5951"/>
    <tableColumn id="5972" xr3:uid="{4EB0F9DC-3C86-1949-876E-18063F66F38C}" name="Column5952"/>
    <tableColumn id="5973" xr3:uid="{1126F385-44CA-7F4A-86CE-F1677D590C17}" name="Column5953"/>
    <tableColumn id="5974" xr3:uid="{66D6B940-D8D8-7E40-A29F-C0B817483FDF}" name="Column5954"/>
    <tableColumn id="5975" xr3:uid="{BA880937-93FB-544E-B826-AAAB0EB19B24}" name="Column5955"/>
    <tableColumn id="5976" xr3:uid="{244B8182-1325-554C-A7F7-6E807ED96D25}" name="Column5956"/>
    <tableColumn id="5977" xr3:uid="{8B74FFF6-A3DF-D84D-BAA7-AC14B08D2856}" name="Column5957"/>
    <tableColumn id="5978" xr3:uid="{CA19845C-FA4A-3D45-B217-0AF96F2B5364}" name="Column5958"/>
    <tableColumn id="5979" xr3:uid="{15E777C4-1730-0D43-AB7F-CD3C9894991F}" name="Column5959"/>
    <tableColumn id="5980" xr3:uid="{F63DCB99-57A1-264C-94E6-CE14237409CA}" name="Column5960"/>
    <tableColumn id="5981" xr3:uid="{922B46FA-440C-F841-A55B-F2253D80DC50}" name="Column5961"/>
    <tableColumn id="5982" xr3:uid="{C0A214AA-851A-2546-BF4B-3E8FB5314E73}" name="Column5962"/>
    <tableColumn id="5983" xr3:uid="{934821DD-485E-F24D-8943-60A39A2D79B1}" name="Column5963"/>
    <tableColumn id="5984" xr3:uid="{7FE00D7A-E701-044D-8703-3B1DC02BBA27}" name="Column5964"/>
    <tableColumn id="5985" xr3:uid="{4D1E4912-57EB-2248-A163-84C6320F2372}" name="Column5965"/>
    <tableColumn id="5986" xr3:uid="{B76562F7-2D67-D845-8B07-7F55DD608DBE}" name="Column5966"/>
    <tableColumn id="5987" xr3:uid="{459F4B44-86D0-494D-9011-C6C77F56D5B0}" name="Column5967"/>
    <tableColumn id="5988" xr3:uid="{7198B94C-1BA5-A247-9C42-9B50DD0BD3FC}" name="Column5968"/>
    <tableColumn id="5989" xr3:uid="{3885342D-F1ED-3446-A1EC-3E21A99EC7BF}" name="Column5969"/>
    <tableColumn id="5990" xr3:uid="{F254A8B0-95ED-9C44-9480-61A5B690AD7D}" name="Column5970"/>
    <tableColumn id="5991" xr3:uid="{B8C6BF87-BE63-174E-AC4F-472BB17B1376}" name="Column5971"/>
    <tableColumn id="5992" xr3:uid="{9CB0612D-B5E0-DE47-B6CD-57172D8D35C6}" name="Column5972"/>
    <tableColumn id="5993" xr3:uid="{635762A5-FB4B-F845-86AF-3C894BCC5539}" name="Column5973"/>
    <tableColumn id="5994" xr3:uid="{976D4D83-2890-F447-9B47-6A9A8E9FFDC8}" name="Column5974"/>
    <tableColumn id="5995" xr3:uid="{11D1FCDF-E01B-E742-A24A-A5D5FA5D8320}" name="Column5975"/>
    <tableColumn id="5996" xr3:uid="{BD33EB7B-88D9-E549-9468-1F260941A1F8}" name="Column5976"/>
    <tableColumn id="5997" xr3:uid="{3FA10825-23C7-5A49-92C7-CA68ECC5D371}" name="Column5977"/>
    <tableColumn id="5998" xr3:uid="{8D41E623-8C94-D94C-9E6D-54C1056678FA}" name="Column5978"/>
    <tableColumn id="5999" xr3:uid="{4CBE9CFA-D67B-9149-9CB2-4956AD2B257A}" name="Column5979"/>
    <tableColumn id="6000" xr3:uid="{C6EE170F-0B03-AD46-A34D-325A0CED9579}" name="Column5980"/>
    <tableColumn id="6001" xr3:uid="{122D2945-DF8B-5A45-B2B9-DC64B30265A1}" name="Column5981"/>
    <tableColumn id="6002" xr3:uid="{82690616-7584-FC45-9825-6C3F58E8EF3F}" name="Column5982"/>
    <tableColumn id="6003" xr3:uid="{E79410AE-442C-B74B-A942-FFFCA286F7C9}" name="Column5983"/>
    <tableColumn id="6004" xr3:uid="{38D3DAB3-9E02-344E-A166-C5435CB60415}" name="Column5984"/>
    <tableColumn id="6005" xr3:uid="{2102767C-2E2E-6A46-BEC3-7C5A2DB68373}" name="Column5985"/>
    <tableColumn id="6006" xr3:uid="{A0A68C43-1904-9541-9B07-9658CA55A8B5}" name="Column5986"/>
    <tableColumn id="6007" xr3:uid="{C757DB65-88A2-3C4D-B41A-907884F0D17D}" name="Column5987"/>
    <tableColumn id="6008" xr3:uid="{663FB66D-AA75-4D43-B8BD-F3E620B8B834}" name="Column5988"/>
    <tableColumn id="6009" xr3:uid="{531E4AC9-A3F5-3545-9CD0-93631BDC583B}" name="Column5989"/>
    <tableColumn id="6010" xr3:uid="{73A04E19-7964-BA47-AAE8-A6AF80C87D69}" name="Column5990"/>
    <tableColumn id="6011" xr3:uid="{79168390-27D0-2E4A-BF3B-4FA2EEEBD046}" name="Column5991"/>
    <tableColumn id="6012" xr3:uid="{814FB018-9D39-D54E-9A7C-3A145C311AA4}" name="Column5992"/>
    <tableColumn id="6013" xr3:uid="{B4AA1AF6-3716-9A49-B7D2-48311FF42AC1}" name="Column5993"/>
    <tableColumn id="6014" xr3:uid="{1E08EED7-E336-4A42-84A6-A84C8D3EF2B0}" name="Column5994"/>
    <tableColumn id="6015" xr3:uid="{0C3A0E3D-A573-8048-A184-BBB6F77A3B10}" name="Column5995"/>
    <tableColumn id="6016" xr3:uid="{E0CAF64F-417C-F94A-BD59-EB9EEC842BCA}" name="Column5996"/>
    <tableColumn id="6017" xr3:uid="{ED68FA19-39E0-C54D-9498-0065604D9CD0}" name="Column5997"/>
    <tableColumn id="6018" xr3:uid="{DF35AB6B-B65C-3045-BE6E-423702E05530}" name="Column5998"/>
    <tableColumn id="6019" xr3:uid="{5752CC5D-12C7-AA4F-8C6A-724FA55A4220}" name="Column5999"/>
    <tableColumn id="6020" xr3:uid="{650E8E5F-01AF-2546-AC28-B0EB87F1D0E3}" name="Column6000"/>
    <tableColumn id="6021" xr3:uid="{33B18E82-7CE6-7E48-BF57-3106A4E4854D}" name="Column6001"/>
    <tableColumn id="6022" xr3:uid="{E2EC6F85-28F0-424C-B00D-4618B44D5485}" name="Column6002"/>
    <tableColumn id="6023" xr3:uid="{E4546221-A84D-114C-AEEA-2EC062D19F57}" name="Column6003"/>
    <tableColumn id="6024" xr3:uid="{25440EA2-EA3E-7748-B46A-FFC195950BEA}" name="Column6004"/>
    <tableColumn id="6025" xr3:uid="{A33ABA10-BF49-6B48-9A2B-8CBE2A4929F1}" name="Column6005"/>
    <tableColumn id="6026" xr3:uid="{FD58A6A8-F3C3-8749-A91E-E929DA674731}" name="Column6006"/>
    <tableColumn id="6027" xr3:uid="{E5D3451C-DA98-F34C-ADA1-A7CE715190C5}" name="Column6007"/>
    <tableColumn id="6028" xr3:uid="{2F7BD2AB-8FAB-A64F-B25A-6B4F59CBAA48}" name="Column6008"/>
    <tableColumn id="6029" xr3:uid="{FB491266-580E-E743-84CA-934B2A2A9DB7}" name="Column6009"/>
    <tableColumn id="6030" xr3:uid="{01E3F6CA-9E14-BA4E-ACF5-32DB6E83B2C5}" name="Column6010"/>
    <tableColumn id="6031" xr3:uid="{41665044-3F2C-0B4F-B578-9AB4F99D5B11}" name="Column6011"/>
    <tableColumn id="6032" xr3:uid="{AF2049F3-138F-B44D-BA43-64277C9FBFEE}" name="Column6012"/>
    <tableColumn id="6033" xr3:uid="{DFA11ED4-F282-FB45-82BB-286D21CE82C0}" name="Column6013"/>
    <tableColumn id="6034" xr3:uid="{EA61D17B-8E79-BB42-92AE-FCAA12CA54F6}" name="Column6014"/>
    <tableColumn id="6035" xr3:uid="{91A0D644-F161-5745-80C6-CD6F8FEC4B59}" name="Column6015"/>
    <tableColumn id="6036" xr3:uid="{D975B358-02F0-434C-85F4-3862DC7D133B}" name="Column6016"/>
    <tableColumn id="6037" xr3:uid="{661BE24D-A104-3E47-9CF9-5707B1B93CE2}" name="Column6017"/>
    <tableColumn id="6038" xr3:uid="{8C1B4ECE-C072-EA4B-9055-F172358DFBDD}" name="Column6018"/>
    <tableColumn id="6039" xr3:uid="{EECCAF6A-A5B1-414B-9984-39CFAA1EB565}" name="Column6019"/>
    <tableColumn id="6040" xr3:uid="{192B493F-56FE-DD45-B02A-99B40C9C3A89}" name="Column6020"/>
    <tableColumn id="6041" xr3:uid="{64F2AE50-4832-CB48-8AB3-3D8B8DE422AF}" name="Column6021"/>
    <tableColumn id="6042" xr3:uid="{19CA2F2F-C7CB-1247-9BBC-941CE0B904D0}" name="Column6022"/>
    <tableColumn id="6043" xr3:uid="{A267FBB6-41CA-914A-B0BF-2411D7203F13}" name="Column6023"/>
    <tableColumn id="6044" xr3:uid="{EDEB20DB-0435-F443-99B0-6A05A1AA4BB7}" name="Column6024"/>
    <tableColumn id="6045" xr3:uid="{8E7AB8E9-FA9C-9C4B-9767-77AF0B04612B}" name="Column6025"/>
    <tableColumn id="6046" xr3:uid="{FA79437E-3C04-8148-8FB6-FE45731EFD6C}" name="Column6026"/>
    <tableColumn id="6047" xr3:uid="{714B1B96-0D47-CD4F-AF54-CE81AD49EC38}" name="Column6027"/>
    <tableColumn id="6048" xr3:uid="{DC78A48B-C1E8-634D-9327-BD68E625E0DA}" name="Column6028"/>
    <tableColumn id="6049" xr3:uid="{993B8C49-3D12-2941-ABDD-D3605CFF75C9}" name="Column6029"/>
    <tableColumn id="6050" xr3:uid="{F7E74B38-CBAF-A546-B6E8-F22D3AD64714}" name="Column6030"/>
    <tableColumn id="6051" xr3:uid="{3502B8FF-1DAD-C64D-AC28-2FFC56CBFE6C}" name="Column6031"/>
    <tableColumn id="6052" xr3:uid="{7811B415-9177-714D-9852-087837816F3E}" name="Column6032"/>
    <tableColumn id="6053" xr3:uid="{05A7DE15-ECDC-1D40-8C79-FC64A51CB149}" name="Column6033"/>
    <tableColumn id="6054" xr3:uid="{9E3D0BE7-7A52-F948-AD91-662EF3EC625C}" name="Column6034"/>
    <tableColumn id="6055" xr3:uid="{101F9C4C-067B-1C48-9954-E0D337291D20}" name="Column6035"/>
    <tableColumn id="6056" xr3:uid="{B11345B6-22AE-9C40-8259-AEA1BF21DD10}" name="Column6036"/>
    <tableColumn id="6057" xr3:uid="{06969724-AF9A-B149-A3E2-15A0E11099F2}" name="Column6037"/>
    <tableColumn id="6058" xr3:uid="{CB155CB2-A8AF-E147-B1FD-04079D2C7A6A}" name="Column6038"/>
    <tableColumn id="6059" xr3:uid="{A69BCFE9-44AF-0741-91D7-231997B86864}" name="Column6039"/>
    <tableColumn id="6060" xr3:uid="{7E289FCD-7293-624F-86EE-AA387B909753}" name="Column6040"/>
    <tableColumn id="6061" xr3:uid="{77B1524F-DED5-8544-BA4C-3ECD0B132AF9}" name="Column6041"/>
    <tableColumn id="6062" xr3:uid="{AF7E2D2E-8F1C-4F45-8789-AA30BB41BE9F}" name="Column6042"/>
    <tableColumn id="6063" xr3:uid="{C27A0FCA-9AE5-2F4B-A966-3500373D55D8}" name="Column6043"/>
    <tableColumn id="6064" xr3:uid="{9EB22F22-26F5-E348-86A4-4AD08D15A787}" name="Column6044"/>
    <tableColumn id="6065" xr3:uid="{7430ED81-330F-D943-841F-EA22C70D0EB6}" name="Column6045"/>
    <tableColumn id="6066" xr3:uid="{CA34C17A-E652-3C4E-8D89-41429B028FA2}" name="Column6046"/>
    <tableColumn id="6067" xr3:uid="{3C2AC3A7-8A04-AF4E-BB27-CBB7535BB8BC}" name="Column6047"/>
    <tableColumn id="6068" xr3:uid="{444E2533-AC86-A942-B167-C2B812D40E5A}" name="Column6048"/>
    <tableColumn id="6069" xr3:uid="{71EB9F1A-74E6-2048-B206-377B0A5C10F0}" name="Column6049"/>
    <tableColumn id="6070" xr3:uid="{72FFE6BF-DA2E-FB4E-AFAE-AD220D866770}" name="Column6050"/>
    <tableColumn id="6071" xr3:uid="{A28D5C11-09BD-5A47-8E65-36877BDB9727}" name="Column6051"/>
    <tableColumn id="6072" xr3:uid="{82CE2DC8-659C-604C-960E-AD803562873F}" name="Column6052"/>
    <tableColumn id="6073" xr3:uid="{23AB9B25-9D66-4645-8ACF-878D72588F0E}" name="Column6053"/>
    <tableColumn id="6074" xr3:uid="{C0920DB1-F328-5A4C-8BF2-428560837530}" name="Column6054"/>
    <tableColumn id="6075" xr3:uid="{E2F7A8A2-80BD-AF4E-A089-E40CAB03031D}" name="Column6055"/>
    <tableColumn id="6076" xr3:uid="{484C81B9-D93E-2947-9369-D6AD8836B512}" name="Column6056"/>
    <tableColumn id="6077" xr3:uid="{E1DC6B35-0641-4F45-87BC-93F55E621CEB}" name="Column6057"/>
    <tableColumn id="6078" xr3:uid="{8EA019AF-AFDA-434C-97D7-51DC10DDCCD2}" name="Column6058"/>
    <tableColumn id="6079" xr3:uid="{9D496FED-58C0-9148-B6DE-0A3644F809A2}" name="Column6059"/>
    <tableColumn id="6080" xr3:uid="{CD11BB6B-C8B3-8E43-98BD-91FC116B47B8}" name="Column6060"/>
    <tableColumn id="6081" xr3:uid="{15E57934-3141-E34B-A2EC-1472EF57B9E6}" name="Column6061"/>
    <tableColumn id="6082" xr3:uid="{CA2B96C3-0465-2041-B7AD-D6486D899238}" name="Column6062"/>
    <tableColumn id="6083" xr3:uid="{F971204C-2A3F-B847-9FDB-33CEB3ACABBF}" name="Column6063"/>
    <tableColumn id="6084" xr3:uid="{D9F10D0F-AABD-1844-8613-59F41640FA6A}" name="Column6064"/>
    <tableColumn id="6085" xr3:uid="{4F07289C-468F-584B-8F16-DCDB245EDD6F}" name="Column6065"/>
    <tableColumn id="6086" xr3:uid="{F2F69B89-ABE6-D444-B936-E9D968583237}" name="Column6066"/>
    <tableColumn id="6087" xr3:uid="{F6F8AECE-DC63-124E-8255-2391944FA5A0}" name="Column6067"/>
    <tableColumn id="6088" xr3:uid="{4E4F302E-4675-1340-96FB-F0F9D5409F37}" name="Column6068"/>
    <tableColumn id="6089" xr3:uid="{7ABEC0C3-162D-C540-B5AC-E618A4AEF3CE}" name="Column6069"/>
    <tableColumn id="6090" xr3:uid="{EF8CE9C8-7C3F-E74E-B748-87B7FBD16E8D}" name="Column6070"/>
    <tableColumn id="6091" xr3:uid="{5633AA1E-A4F8-574B-8505-684787CE827D}" name="Column6071"/>
    <tableColumn id="6092" xr3:uid="{924122D4-8552-DB4C-AE50-533B9A7A8C16}" name="Column6072"/>
    <tableColumn id="6093" xr3:uid="{F14E3D15-D951-D14E-80B5-7D0923CD305A}" name="Column6073"/>
    <tableColumn id="6094" xr3:uid="{173A8A66-6F55-724E-BEBB-05F4876AF087}" name="Column6074"/>
    <tableColumn id="6095" xr3:uid="{EFF89465-FDED-4345-AE34-D960D8A598B8}" name="Column6075"/>
    <tableColumn id="6096" xr3:uid="{0FF051F9-ED13-A94F-A3A1-CBD314233F2A}" name="Column6076"/>
    <tableColumn id="6097" xr3:uid="{7E02FD1B-7397-E64F-A7B7-488A5F4AB0BC}" name="Column6077"/>
    <tableColumn id="6098" xr3:uid="{5443E4FC-5619-ED49-826A-64E3D666F910}" name="Column6078"/>
    <tableColumn id="6099" xr3:uid="{4CD88686-5265-6D45-8B49-D82FC038C8FD}" name="Column6079"/>
    <tableColumn id="6100" xr3:uid="{EBE0BC56-68DE-254F-9080-3C86928EE0E8}" name="Column6080"/>
    <tableColumn id="6101" xr3:uid="{409B9FD5-D0D1-734D-9A18-FA3240683783}" name="Column6081"/>
    <tableColumn id="6102" xr3:uid="{0D4135F1-569E-634C-9F20-7D28C1E38771}" name="Column6082"/>
    <tableColumn id="6103" xr3:uid="{4ECEC420-AEA3-8B4F-A12E-6F407206B94D}" name="Column6083"/>
    <tableColumn id="6104" xr3:uid="{9E8D4151-492D-6E40-A5C7-62926B0006B9}" name="Column6084"/>
    <tableColumn id="6105" xr3:uid="{A8662E75-C0FA-9744-8047-3B0F5A79DCBA}" name="Column6085"/>
    <tableColumn id="6106" xr3:uid="{3F965948-8CF0-5641-B471-720F3EC75EFA}" name="Column6086"/>
    <tableColumn id="6107" xr3:uid="{674463E5-4FB1-4A4E-9D61-797727DEF422}" name="Column6087"/>
    <tableColumn id="6108" xr3:uid="{988EEF73-1AF0-924B-9CA2-250BB436565E}" name="Column6088"/>
    <tableColumn id="6109" xr3:uid="{D47D2B01-74AF-004B-9887-A79B9834D3CB}" name="Column6089"/>
    <tableColumn id="6110" xr3:uid="{8C83241E-6F67-4748-A7BD-A62093B8F809}" name="Column6090"/>
    <tableColumn id="6111" xr3:uid="{709A5C07-A2F1-2D42-A1EB-21ABF87A813C}" name="Column6091"/>
    <tableColumn id="6112" xr3:uid="{8650E95D-5DAB-E84D-98EB-36262479A82A}" name="Column6092"/>
    <tableColumn id="6113" xr3:uid="{80348D1B-9A1B-4E4E-860F-FFC298722578}" name="Column6093"/>
    <tableColumn id="6114" xr3:uid="{253EECFE-C87A-5243-809D-3C5E2ED41184}" name="Column6094"/>
    <tableColumn id="6115" xr3:uid="{B920BA27-5234-8140-B88D-06AE1C35D457}" name="Column6095"/>
    <tableColumn id="6116" xr3:uid="{97955577-5217-914C-A76B-8B04D4EF93EB}" name="Column6096"/>
    <tableColumn id="6117" xr3:uid="{80DF2854-FB97-C248-938C-CC0ED076F075}" name="Column6097"/>
    <tableColumn id="6118" xr3:uid="{5717D0F6-4656-8B4A-B9C0-2F3C12481A71}" name="Column6098"/>
    <tableColumn id="6119" xr3:uid="{73AC23C6-93F9-C24C-AF1C-7D12C898CE3A}" name="Column6099"/>
    <tableColumn id="6120" xr3:uid="{FECBCDCD-B142-194B-9FAA-BD6AF3184BB5}" name="Column6100"/>
    <tableColumn id="6121" xr3:uid="{D5F7EC4E-3EF3-E749-8CAB-9E0C641EABFC}" name="Column6101"/>
    <tableColumn id="6122" xr3:uid="{3DC28D5C-EB37-024C-9E82-9D94FC6A2F1E}" name="Column6102"/>
    <tableColumn id="6123" xr3:uid="{8E8648EF-1A9E-4440-86A9-4E49881C5435}" name="Column6103"/>
    <tableColumn id="6124" xr3:uid="{68E147AF-3C51-874F-915E-FDF0EBFCAD68}" name="Column6104"/>
    <tableColumn id="6125" xr3:uid="{5A2014F8-5EDE-A94F-98B8-8C1CFF96B357}" name="Column6105"/>
    <tableColumn id="6126" xr3:uid="{F13D7F33-B3AB-DB40-AD93-C3149B644394}" name="Column6106"/>
    <tableColumn id="6127" xr3:uid="{912295FC-A393-DC49-AC58-F4C1E40D7655}" name="Column6107"/>
    <tableColumn id="6128" xr3:uid="{A7F989CF-7345-D447-8435-980396DF92E3}" name="Column6108"/>
    <tableColumn id="6129" xr3:uid="{7B9C1594-C411-7F44-9E40-AD973BE0E014}" name="Column6109"/>
    <tableColumn id="6130" xr3:uid="{CCC580ED-05B8-A94D-9571-0AF960D3BB89}" name="Column6110"/>
    <tableColumn id="6131" xr3:uid="{3E3608A5-79B3-7D4D-BCFE-975917DFB341}" name="Column6111"/>
    <tableColumn id="6132" xr3:uid="{E1B6EB0C-5DDC-254E-B40C-EBF144145026}" name="Column6112"/>
    <tableColumn id="6133" xr3:uid="{42647047-CFDE-1E43-B41C-CF2E9E063D3C}" name="Column6113"/>
    <tableColumn id="6134" xr3:uid="{BA66F9CB-0310-724D-9D6D-2F08939147EB}" name="Column6114"/>
    <tableColumn id="6135" xr3:uid="{6AB620C1-EC94-4A44-A30F-F97433F146CE}" name="Column6115"/>
    <tableColumn id="6136" xr3:uid="{3C40A160-81B5-5640-9DF6-217D4EBCF66B}" name="Column6116"/>
    <tableColumn id="6137" xr3:uid="{97F17838-2AA8-444E-89E9-2E0EEDBC22B9}" name="Column6117"/>
    <tableColumn id="6138" xr3:uid="{17F5B34E-33F9-FA4A-8A03-2417E97A6590}" name="Column6118"/>
    <tableColumn id="6139" xr3:uid="{6D3EBD62-1EA1-5F44-A248-D2D1B18E04A5}" name="Column6119"/>
    <tableColumn id="6140" xr3:uid="{512D9153-F716-4E42-8966-E4B5D17CFBBC}" name="Column6120"/>
    <tableColumn id="6141" xr3:uid="{FA7FCCA8-4536-864E-A4F8-40373D7BF088}" name="Column6121"/>
    <tableColumn id="6142" xr3:uid="{A22C0940-C2B5-964C-9C46-4B393B4F1C94}" name="Column6122"/>
    <tableColumn id="6143" xr3:uid="{CFE99835-5693-AF45-8D8C-6D5996AB9CE8}" name="Column6123"/>
    <tableColumn id="6144" xr3:uid="{53FB7806-6219-E14E-94D7-DC9E9E5CB7F6}" name="Column6124"/>
    <tableColumn id="6145" xr3:uid="{AAB71595-2CEF-7048-9CF3-D9FFB28EF1AB}" name="Column6125"/>
    <tableColumn id="6146" xr3:uid="{904D6142-379A-0D44-BFAF-EEC6FD2857B5}" name="Column6126"/>
    <tableColumn id="6147" xr3:uid="{4D926664-DB7A-864E-9AA0-DB4C5F2E0196}" name="Column6127"/>
    <tableColumn id="6148" xr3:uid="{97ACA8F1-2172-C34D-B7B6-30C47C35AB5A}" name="Column6128"/>
    <tableColumn id="6149" xr3:uid="{149688E1-BA9F-C44D-8CFD-E9DC599872EF}" name="Column6129"/>
    <tableColumn id="6150" xr3:uid="{40703960-F85A-9C40-BB32-9FF8C9C49B50}" name="Column6130"/>
    <tableColumn id="6151" xr3:uid="{2693F201-4E06-F449-8C1A-2F4AA1076000}" name="Column6131"/>
    <tableColumn id="6152" xr3:uid="{009D39B8-49B1-C147-BF30-F69ADA8035BF}" name="Column6132"/>
    <tableColumn id="6153" xr3:uid="{21150313-CA6E-A74C-BCE1-83E4E40A84BF}" name="Column6133"/>
    <tableColumn id="6154" xr3:uid="{B5231681-3C9A-474D-A812-7AC8C729B5CB}" name="Column6134"/>
    <tableColumn id="6155" xr3:uid="{23EC0565-405C-0949-92C6-8F73E91FA954}" name="Column6135"/>
    <tableColumn id="6156" xr3:uid="{B7FF37C8-2AB3-0149-8C74-7C2535DCE1CB}" name="Column6136"/>
    <tableColumn id="6157" xr3:uid="{A7EFDF48-D70E-C843-9514-EFF9405EED5C}" name="Column6137"/>
    <tableColumn id="6158" xr3:uid="{3629A764-1163-B443-9886-A5AFE8D92FE3}" name="Column6138"/>
    <tableColumn id="6159" xr3:uid="{98553984-2A00-B54A-B535-93A3FD2560A0}" name="Column6139"/>
    <tableColumn id="6160" xr3:uid="{BB236CA9-4FBF-E149-8F7A-63FC0948453D}" name="Column6140"/>
    <tableColumn id="6161" xr3:uid="{7E1F17A1-AB90-9B4C-B2CF-B355F0343048}" name="Column6141"/>
    <tableColumn id="6162" xr3:uid="{B65EBC09-B50D-B145-A016-7D844469840F}" name="Column6142"/>
    <tableColumn id="6163" xr3:uid="{756AB98B-CD27-3B43-9877-E604CAF15095}" name="Column6143"/>
    <tableColumn id="6164" xr3:uid="{E1F82B0E-CF8D-F741-A62C-F79B0A78D58B}" name="Column6144"/>
    <tableColumn id="6165" xr3:uid="{10C55E95-E6C6-444B-B09C-3C0556D639A4}" name="Column6145"/>
    <tableColumn id="6166" xr3:uid="{B22459AC-9322-B541-951F-7B5EE2A136CA}" name="Column6146"/>
    <tableColumn id="6167" xr3:uid="{C88CF170-8286-B040-8704-F5A33CD819C3}" name="Column6147"/>
    <tableColumn id="6168" xr3:uid="{EB92F516-861C-2D49-BACF-275D4651BDDA}" name="Column6148"/>
    <tableColumn id="6169" xr3:uid="{0DCAD7A2-9AFA-0E4A-8B63-E6121750497D}" name="Column6149"/>
    <tableColumn id="6170" xr3:uid="{BDDCB1CB-5A87-EB4B-8EBF-6FF400EA184A}" name="Column6150"/>
    <tableColumn id="6171" xr3:uid="{3A23A6BE-0B21-7840-B844-1AEA3CB66282}" name="Column6151"/>
    <tableColumn id="6172" xr3:uid="{E2449613-2EC2-5348-967F-9EDC0E831ADD}" name="Column6152"/>
    <tableColumn id="6173" xr3:uid="{DB2EF5D9-4902-6D40-A7E2-5A8B56E39325}" name="Column6153"/>
    <tableColumn id="6174" xr3:uid="{1306B685-7B54-4E41-8E95-5FE780AF63DD}" name="Column6154"/>
    <tableColumn id="6175" xr3:uid="{F6F66C04-E0AB-104B-B355-2C261BFE8CD6}" name="Column6155"/>
    <tableColumn id="6176" xr3:uid="{7F69010A-A9BF-1746-838E-3EB30BDEF7D5}" name="Column6156"/>
    <tableColumn id="6177" xr3:uid="{1C845A4A-1D53-D148-AD25-6C0611772D19}" name="Column6157"/>
    <tableColumn id="6178" xr3:uid="{B6397B99-50F4-DE41-8967-98CFCBA6AF05}" name="Column6158"/>
    <tableColumn id="6179" xr3:uid="{3444AED1-5A8F-3643-BEE5-9303110F93CB}" name="Column6159"/>
    <tableColumn id="6180" xr3:uid="{BCE8B348-5339-884E-A620-C57695C9B104}" name="Column6160"/>
    <tableColumn id="6181" xr3:uid="{74E568DA-981C-A342-B9E3-0D06BF6AD371}" name="Column6161"/>
    <tableColumn id="6182" xr3:uid="{C3812412-9FD8-244A-AE6E-7BB43AC429B9}" name="Column6162"/>
    <tableColumn id="6183" xr3:uid="{0BADD653-C6BC-8841-85EA-505FD54E8C65}" name="Column6163"/>
    <tableColumn id="6184" xr3:uid="{ECAE330F-D438-2645-A91B-E7403B40EE31}" name="Column6164"/>
    <tableColumn id="6185" xr3:uid="{F45DD97B-53E4-D84C-A26F-CFE9E75B8005}" name="Column6165"/>
    <tableColumn id="6186" xr3:uid="{2F4172B9-B3A1-9F4A-A7F8-68CB7E63612A}" name="Column6166"/>
    <tableColumn id="6187" xr3:uid="{8EE5B3B1-9945-CA4F-AF96-5E8867768007}" name="Column6167"/>
    <tableColumn id="6188" xr3:uid="{5C2DD3D1-276B-2445-BD57-820156BA3F3B}" name="Column6168"/>
    <tableColumn id="6189" xr3:uid="{90FF9247-78FB-0645-A8C7-B53187983CC9}" name="Column6169"/>
    <tableColumn id="6190" xr3:uid="{70D116DB-3938-BC41-B306-1F2F350D0734}" name="Column6170"/>
    <tableColumn id="6191" xr3:uid="{06700359-59C7-4041-873D-DA57039E7F31}" name="Column6171"/>
    <tableColumn id="6192" xr3:uid="{A01CF689-B1C7-6548-AC27-9392F9DC9C93}" name="Column6172"/>
    <tableColumn id="6193" xr3:uid="{60349ABA-CCA4-A747-8EE9-8C3177FCA360}" name="Column6173"/>
    <tableColumn id="6194" xr3:uid="{81C92E30-C02E-6B4B-B1CF-D14BF1DB6054}" name="Column6174"/>
    <tableColumn id="6195" xr3:uid="{1266D2B1-6769-8D42-B027-7E796FB6305E}" name="Column6175"/>
    <tableColumn id="6196" xr3:uid="{FF380F20-AEFC-4546-9046-10B4D5C37095}" name="Column6176"/>
    <tableColumn id="6197" xr3:uid="{ED9E7D47-1972-3347-9246-F67B03B16329}" name="Column6177"/>
    <tableColumn id="6198" xr3:uid="{FE0F9B84-D152-4848-B46C-7E94B40F064C}" name="Column6178"/>
    <tableColumn id="6199" xr3:uid="{6ABBBD03-860B-0A40-96E9-51F79B796A2C}" name="Column6179"/>
    <tableColumn id="6200" xr3:uid="{B6D7271B-ADBC-EF42-BE6E-FB090164E18A}" name="Column6180"/>
    <tableColumn id="6201" xr3:uid="{EDCA4A91-E091-D447-A971-A97A8F38380A}" name="Column6181"/>
    <tableColumn id="6202" xr3:uid="{11AB0BFB-EFEF-5442-973D-2A5B1614992B}" name="Column6182"/>
    <tableColumn id="6203" xr3:uid="{D4BA47E2-ECF7-3E4D-828C-E394D7648B2D}" name="Column6183"/>
    <tableColumn id="6204" xr3:uid="{B36EF791-5298-344A-9B0F-2D9706BBEC8D}" name="Column6184"/>
    <tableColumn id="6205" xr3:uid="{0A393CAA-968A-3341-8B44-B46E6F2ACBC6}" name="Column6185"/>
    <tableColumn id="6206" xr3:uid="{3729A1E0-56D3-D94F-B683-FA1F3D459C8D}" name="Column6186"/>
    <tableColumn id="6207" xr3:uid="{F3166BBC-2E36-3749-A87E-AE2A0400A548}" name="Column6187"/>
    <tableColumn id="6208" xr3:uid="{841FF20B-FD12-5E45-94AC-D107944AD89D}" name="Column6188"/>
    <tableColumn id="6209" xr3:uid="{C0878106-5635-5449-8BAF-65BCA5D83DA5}" name="Column6189"/>
    <tableColumn id="6210" xr3:uid="{EB5EA51F-70E5-574B-969A-4A59F6F554EE}" name="Column6190"/>
    <tableColumn id="6211" xr3:uid="{C07EBF12-5F29-6A43-B1DD-71D51E20C85F}" name="Column6191"/>
    <tableColumn id="6212" xr3:uid="{1FD0C071-127F-534D-90DD-83DC510ADB56}" name="Column6192"/>
    <tableColumn id="6213" xr3:uid="{461E5375-AC03-8D44-AADF-DF33D0EB5E36}" name="Column6193"/>
    <tableColumn id="6214" xr3:uid="{98DE2CCE-BC33-5241-8A08-A673B924920F}" name="Column6194"/>
    <tableColumn id="6215" xr3:uid="{F23AF75F-A6FE-794B-B478-B8AA44D7AB77}" name="Column6195"/>
    <tableColumn id="6216" xr3:uid="{7A2D0D8D-0427-F441-BEC9-A1E3FC86ADCD}" name="Column6196"/>
    <tableColumn id="6217" xr3:uid="{23C15CDB-F2E2-5D42-8A59-B9577839570A}" name="Column6197"/>
    <tableColumn id="6218" xr3:uid="{9B352236-A50B-0846-B7CB-4B73BF136F91}" name="Column6198"/>
    <tableColumn id="6219" xr3:uid="{56EBC396-ED46-1547-8E51-4D224680FC40}" name="Column6199"/>
    <tableColumn id="6220" xr3:uid="{8C4F7827-FD3C-DE41-A020-7AA6E1836731}" name="Column6200"/>
    <tableColumn id="6221" xr3:uid="{005AD649-45CE-6D4D-9A7F-DAE3C9A1BACF}" name="Column6201"/>
    <tableColumn id="6222" xr3:uid="{BEA47191-534F-6345-9C69-500856F8ECB0}" name="Column6202"/>
    <tableColumn id="6223" xr3:uid="{CB9C0233-764D-1541-AB91-3761319525FB}" name="Column6203"/>
    <tableColumn id="6224" xr3:uid="{0F8ADA6F-D298-0548-9702-BDE2C857F2FA}" name="Column6204"/>
    <tableColumn id="6225" xr3:uid="{74B2F8F8-33D5-374B-9EE4-4DD21C615884}" name="Column6205"/>
    <tableColumn id="6226" xr3:uid="{21F8F1C6-3CEA-BD45-BDE0-3E172EEDB023}" name="Column6206"/>
    <tableColumn id="6227" xr3:uid="{268C2ACC-6CB4-BE49-A1D0-819404957B45}" name="Column6207"/>
    <tableColumn id="6228" xr3:uid="{97550897-B80C-7644-9410-A094ECB80EB9}" name="Column6208"/>
    <tableColumn id="6229" xr3:uid="{A8D9B894-015C-3949-953E-B24F74BB5F5C}" name="Column6209"/>
    <tableColumn id="6230" xr3:uid="{BB394A7B-AC63-BF4A-9B4B-BAB404309577}" name="Column6210"/>
    <tableColumn id="6231" xr3:uid="{DC045BD7-2B7E-E54A-8ED8-13CBD981EE75}" name="Column6211"/>
    <tableColumn id="6232" xr3:uid="{C9D08C7E-CE44-5640-AFE5-B5831EC6FFB3}" name="Column6212"/>
    <tableColumn id="6233" xr3:uid="{7A8B9E43-CC13-3B45-A40C-CEE225053BB1}" name="Column6213"/>
    <tableColumn id="6234" xr3:uid="{B919E11D-B987-5440-A994-47F96D556A91}" name="Column6214"/>
    <tableColumn id="6235" xr3:uid="{289D5BD7-6C44-3140-BA44-85202927E3C4}" name="Column6215"/>
    <tableColumn id="6236" xr3:uid="{9F2AEA01-208B-4E41-8526-00008D4216C1}" name="Column6216"/>
    <tableColumn id="6237" xr3:uid="{4772794C-F8C3-6F4B-99AB-795FA1C3B1DE}" name="Column6217"/>
    <tableColumn id="6238" xr3:uid="{B186F77C-0DA1-4F46-BE51-354A68285362}" name="Column6218"/>
    <tableColumn id="6239" xr3:uid="{3353F021-8702-1C47-8592-2BD05C179285}" name="Column6219"/>
    <tableColumn id="6240" xr3:uid="{5B54D0D2-E666-2245-84AD-CC155DFDDD72}" name="Column6220"/>
    <tableColumn id="6241" xr3:uid="{776881E9-E0E2-A342-9CA4-E4F62380BC80}" name="Column6221"/>
    <tableColumn id="6242" xr3:uid="{C0C7E859-BD37-BB4B-8CEA-238D782AE40C}" name="Column6222"/>
    <tableColumn id="6243" xr3:uid="{843B5ACD-2129-A74E-8D4C-405F2340B860}" name="Column6223"/>
    <tableColumn id="6244" xr3:uid="{4CBA501A-BFA6-5C4E-A626-FE5C399B8D63}" name="Column6224"/>
    <tableColumn id="6245" xr3:uid="{6C598F7C-E829-FD43-9531-BEC14CEE6EDB}" name="Column6225"/>
    <tableColumn id="6246" xr3:uid="{34BBCCB9-7CAA-6440-8944-DAA0D2A63B70}" name="Column6226"/>
    <tableColumn id="6247" xr3:uid="{C21BB2A5-4C1D-5A43-A84F-B392F05E60C2}" name="Column6227"/>
    <tableColumn id="6248" xr3:uid="{DF171CD9-85D8-A34A-B75B-91DD357CCA61}" name="Column6228"/>
    <tableColumn id="6249" xr3:uid="{ED8CCA42-B38E-E749-A985-CD4303D06AA3}" name="Column6229"/>
    <tableColumn id="6250" xr3:uid="{EF252E95-A73D-0046-B1FF-6DE82604E7D3}" name="Column6230"/>
    <tableColumn id="6251" xr3:uid="{5DEBFB58-AD40-9E4D-98B4-FCD7E453E98B}" name="Column6231"/>
    <tableColumn id="6252" xr3:uid="{603F900E-E846-394A-BB90-BE5B6760BE99}" name="Column6232"/>
    <tableColumn id="6253" xr3:uid="{AD9389B6-7BC7-AF40-9954-FA94F8145227}" name="Column6233"/>
    <tableColumn id="6254" xr3:uid="{DACB49C4-CEA6-BE4F-B1AE-87778D5C73F8}" name="Column6234"/>
    <tableColumn id="6255" xr3:uid="{C69F8666-5428-FB4C-8B07-B810F2E5642C}" name="Column6235"/>
    <tableColumn id="6256" xr3:uid="{C4E0E4D3-F75D-1944-A25C-B4C2EB963DF7}" name="Column6236"/>
    <tableColumn id="6257" xr3:uid="{DCC2C84D-BB47-B74E-AC94-8C15F83C4479}" name="Column6237"/>
    <tableColumn id="6258" xr3:uid="{0172773B-E76C-764B-B8A7-069E0C199668}" name="Column6238"/>
    <tableColumn id="6259" xr3:uid="{A9B16C13-B3FB-B743-8FD0-ED4BD958A662}" name="Column6239"/>
    <tableColumn id="6260" xr3:uid="{92E138A1-4AF0-884C-83F3-B153DA6FDB93}" name="Column6240"/>
    <tableColumn id="6261" xr3:uid="{A9D8DC08-0433-3D41-9278-D0B765317345}" name="Column6241"/>
    <tableColumn id="6262" xr3:uid="{705FDFAD-F0C6-D245-BC6C-AE635DBD7C78}" name="Column6242"/>
    <tableColumn id="6263" xr3:uid="{4B8F037D-AD2F-1948-B0EB-FCD544B1EB1D}" name="Column6243"/>
    <tableColumn id="6264" xr3:uid="{73E8B2AB-1346-8C4F-9D3F-315EBEEC25E9}" name="Column6244"/>
    <tableColumn id="6265" xr3:uid="{53E97189-F40A-9B48-B29B-902C738C2CB4}" name="Column6245"/>
    <tableColumn id="6266" xr3:uid="{2992B499-BFC3-7249-B6C4-091714C8972C}" name="Column6246"/>
    <tableColumn id="6267" xr3:uid="{6E6B0A69-76E4-8348-BA10-50B65B70ADB2}" name="Column6247"/>
    <tableColumn id="6268" xr3:uid="{F3671234-B2EA-B14C-98EC-EFE5A8C1C4BF}" name="Column6248"/>
    <tableColumn id="6269" xr3:uid="{092C2443-5F46-7343-8DB0-81EB24B34410}" name="Column6249"/>
    <tableColumn id="6270" xr3:uid="{B14F76D2-53E4-7C47-93D2-3C733B49F58A}" name="Column6250"/>
    <tableColumn id="6271" xr3:uid="{72BA951E-8EDB-D249-AD15-B61A45730A1A}" name="Column6251"/>
    <tableColumn id="6272" xr3:uid="{0F62D23C-7965-8644-B99B-695963A7786F}" name="Column6252"/>
    <tableColumn id="6273" xr3:uid="{CEAC9F14-1460-9A40-B5C2-D96C3D6CD0D7}" name="Column6253"/>
    <tableColumn id="6274" xr3:uid="{E89FDE26-6DBB-2B45-B568-9EFFAABCBC0B}" name="Column6254"/>
    <tableColumn id="6275" xr3:uid="{688E7655-428D-3640-9A15-9A14F914CC2B}" name="Column6255"/>
    <tableColumn id="6276" xr3:uid="{172650C7-6BBF-BD49-998E-CFE4CB98D58F}" name="Column6256"/>
    <tableColumn id="6277" xr3:uid="{2FBE2BEF-8131-0D43-8BFF-32CD41105364}" name="Column6257"/>
    <tableColumn id="6278" xr3:uid="{2DFE5450-8260-4442-AB48-CFF7DE63AB16}" name="Column6258"/>
    <tableColumn id="6279" xr3:uid="{4F2A910D-4B27-CC41-AB43-30993639BD74}" name="Column6259"/>
    <tableColumn id="6280" xr3:uid="{C63BE668-818A-1742-BA3A-F4FD14F733E1}" name="Column6260"/>
    <tableColumn id="6281" xr3:uid="{A296F8EF-E497-A84D-9303-8526D567FAAB}" name="Column6261"/>
    <tableColumn id="6282" xr3:uid="{B7753382-A7B6-EC4D-A86C-7C4F29E41DF5}" name="Column6262"/>
    <tableColumn id="6283" xr3:uid="{520CEB00-1790-D548-8077-C5CEF66E586C}" name="Column6263"/>
    <tableColumn id="6284" xr3:uid="{8D77E2E9-823B-6A40-B7DB-D6C7FA664747}" name="Column6264"/>
    <tableColumn id="6285" xr3:uid="{12A6143F-1388-A74E-B0CA-CA1E1D01D4CC}" name="Column6265"/>
    <tableColumn id="6286" xr3:uid="{122566BD-85F1-404F-8C45-79CC383E9C02}" name="Column6266"/>
    <tableColumn id="6287" xr3:uid="{2DDF81FD-C8CD-E24B-B121-CFB1D0D16662}" name="Column6267"/>
    <tableColumn id="6288" xr3:uid="{CA1720D2-059F-C14E-914C-3FB219641183}" name="Column6268"/>
    <tableColumn id="6289" xr3:uid="{108AC3FF-9ED8-6E49-B9F7-BAAB3C279E44}" name="Column6269"/>
    <tableColumn id="6290" xr3:uid="{012A66DB-ECFB-6C4C-B7F8-5228FB352E2C}" name="Column6270"/>
    <tableColumn id="6291" xr3:uid="{A7911DE3-80DF-E34B-AB03-DBF4E1ACB079}" name="Column6271"/>
    <tableColumn id="6292" xr3:uid="{56F808E3-76FF-1344-9897-48B1BE756211}" name="Column6272"/>
    <tableColumn id="6293" xr3:uid="{CBA78924-A872-2A4B-BBDD-6E67BBD0C27A}" name="Column6273"/>
    <tableColumn id="6294" xr3:uid="{06D5EA0E-E39C-A447-9FEF-2F73470F62E4}" name="Column6274"/>
    <tableColumn id="6295" xr3:uid="{3D7AD6A4-955A-6E49-B223-897E15F82CB1}" name="Column6275"/>
    <tableColumn id="6296" xr3:uid="{64ADB358-2DC7-B648-8060-0F0BCAB839B5}" name="Column6276"/>
    <tableColumn id="6297" xr3:uid="{42DF0DC7-4555-844C-90BB-F9D30D75D24D}" name="Column6277"/>
    <tableColumn id="6298" xr3:uid="{27061A27-D3E6-1F42-B8F5-AFCB4E885C44}" name="Column6278"/>
    <tableColumn id="6299" xr3:uid="{59B783B2-24F5-C746-9F92-75E9C5CE3684}" name="Column6279"/>
    <tableColumn id="6300" xr3:uid="{0383B31C-0BE9-854A-9271-43019680F884}" name="Column6280"/>
    <tableColumn id="6301" xr3:uid="{33DCB8D5-8385-A045-BFA8-919CCB93E60C}" name="Column6281"/>
    <tableColumn id="6302" xr3:uid="{731F6ABC-3676-C045-B75D-86AC79E6DB77}" name="Column6282"/>
    <tableColumn id="6303" xr3:uid="{4376B6CE-9205-B54A-83FD-BC5A1CE5D203}" name="Column6283"/>
    <tableColumn id="6304" xr3:uid="{2D76D83C-40E3-CB48-A027-77CEF715EBF1}" name="Column6284"/>
    <tableColumn id="6305" xr3:uid="{3C7CA76D-1C63-BD41-BEBB-B949981DBC55}" name="Column6285"/>
    <tableColumn id="6306" xr3:uid="{1D0D1D0D-0B27-5C4C-BE26-539F1FED0C1C}" name="Column6286"/>
    <tableColumn id="6307" xr3:uid="{F0EAFF9C-A787-4549-B1ED-8CB12D3D4B9F}" name="Column6287"/>
    <tableColumn id="6308" xr3:uid="{6A116077-1B81-BF4E-B7EF-ED628B510047}" name="Column6288"/>
    <tableColumn id="6309" xr3:uid="{DF0551A3-30AA-844B-A93D-0E5A867C7F6F}" name="Column6289"/>
    <tableColumn id="6310" xr3:uid="{B0E9872D-923D-EE4C-8046-F69D8C975E8B}" name="Column6290"/>
    <tableColumn id="6311" xr3:uid="{63A29726-E457-6047-826B-CFDBB96DA42F}" name="Column6291"/>
    <tableColumn id="6312" xr3:uid="{0F679EFF-89B4-9943-905A-64389543DA35}" name="Column6292"/>
    <tableColumn id="6313" xr3:uid="{8C085DE5-15D5-EC47-B1D3-93AA752A4B39}" name="Column6293"/>
    <tableColumn id="6314" xr3:uid="{957D5578-D9CA-7340-A5C8-CE251966EDC8}" name="Column6294"/>
    <tableColumn id="6315" xr3:uid="{15C020D0-244A-AE46-8E3F-92BE5706809B}" name="Column6295"/>
    <tableColumn id="6316" xr3:uid="{72660054-C3B0-E942-BE57-CD13E585BF4B}" name="Column6296"/>
    <tableColumn id="6317" xr3:uid="{E1B22842-6C27-2E48-A511-47E06AEA5633}" name="Column6297"/>
    <tableColumn id="6318" xr3:uid="{B11A34F9-23DE-694A-A33A-6EDC1C9A0D61}" name="Column6298"/>
    <tableColumn id="6319" xr3:uid="{680CF3FA-8D55-ED40-97B3-7728A8E9E931}" name="Column6299"/>
    <tableColumn id="6320" xr3:uid="{0577E961-A9E7-8949-8EEA-D6A1436B8474}" name="Column6300"/>
    <tableColumn id="6321" xr3:uid="{16D8A1F7-FB94-A04C-AACF-CB05452E3737}" name="Column6301"/>
    <tableColumn id="6322" xr3:uid="{B722F1B1-8AE5-2D41-9BA2-B5BBCC263C7E}" name="Column6302"/>
    <tableColumn id="6323" xr3:uid="{6F4F2D40-D222-BF49-AD6C-3012C4B10BCF}" name="Column6303"/>
    <tableColumn id="6324" xr3:uid="{D82D095D-FBA9-6D44-9662-2EF360F8B339}" name="Column6304"/>
    <tableColumn id="6325" xr3:uid="{0785A0D9-EA4E-4545-B0C1-600BB3F81023}" name="Column6305"/>
    <tableColumn id="6326" xr3:uid="{C8D2FDCB-339A-B64B-9367-217E3A76AB79}" name="Column6306"/>
    <tableColumn id="6327" xr3:uid="{FDF55186-7022-944D-AD6D-7AB88E3BFB6E}" name="Column6307"/>
    <tableColumn id="6328" xr3:uid="{8B0B19F5-2828-2042-B596-665CA709EE29}" name="Column6308"/>
    <tableColumn id="6329" xr3:uid="{A91FDA08-3A50-B149-AAFC-EBCEA68079BF}" name="Column6309"/>
    <tableColumn id="6330" xr3:uid="{9C5F10EC-AA37-0649-8C9B-310A5D373299}" name="Column6310"/>
    <tableColumn id="6331" xr3:uid="{9BF8381C-505B-FE41-A425-284D722114FA}" name="Column6311"/>
    <tableColumn id="6332" xr3:uid="{BCE1F6E5-F9B9-5E4E-930C-0FF453EF2327}" name="Column6312"/>
    <tableColumn id="6333" xr3:uid="{CC344E2B-6D17-A64F-927D-5CE4F929FB7D}" name="Column6313"/>
    <tableColumn id="6334" xr3:uid="{091E77CA-E02D-574D-95E5-A8E3A1374CBC}" name="Column6314"/>
    <tableColumn id="6335" xr3:uid="{12D945B9-BDB6-A243-9991-3622E6477CF2}" name="Column6315"/>
    <tableColumn id="6336" xr3:uid="{DC25226D-3E87-E448-8D64-B5040327346C}" name="Column6316"/>
    <tableColumn id="6337" xr3:uid="{3B17F62E-67B5-BD42-8B7C-99EEAB9CEEA1}" name="Column6317"/>
    <tableColumn id="6338" xr3:uid="{0498A10E-7EE5-BD4A-948D-C165F79BFC46}" name="Column6318"/>
    <tableColumn id="6339" xr3:uid="{20C97DF1-2CE3-FE47-8809-943A67FFECD1}" name="Column6319"/>
    <tableColumn id="6340" xr3:uid="{BF1ECD1B-8D31-B045-9008-7E19F4E54D7F}" name="Column6320"/>
    <tableColumn id="6341" xr3:uid="{A531EC03-3807-7148-A9F6-53C9ECD19CB7}" name="Column6321"/>
    <tableColumn id="6342" xr3:uid="{D9CB1A37-4758-E24F-B728-722DC349DE52}" name="Column6322"/>
    <tableColumn id="6343" xr3:uid="{80B62B2E-3C50-6944-96B1-79E134A0546E}" name="Column6323"/>
    <tableColumn id="6344" xr3:uid="{4A93AD9E-FFF0-3145-AFF4-B143200ABF7B}" name="Column6324"/>
    <tableColumn id="6345" xr3:uid="{81F935DC-5FCF-E142-AEFA-D1230179FDC8}" name="Column6325"/>
    <tableColumn id="6346" xr3:uid="{0E30DB95-83FE-6E42-845C-56A1982C6A18}" name="Column6326"/>
    <tableColumn id="6347" xr3:uid="{A898B450-B6E7-3B4C-AF1E-8B49A7E9ECC8}" name="Column6327"/>
    <tableColumn id="6348" xr3:uid="{F51BB3D6-AC96-6340-AF60-E80A19C74275}" name="Column6328"/>
    <tableColumn id="6349" xr3:uid="{F59542D1-CDD2-C540-AB9A-989AA6DEFC9C}" name="Column6329"/>
    <tableColumn id="6350" xr3:uid="{B61D108D-E292-1D40-BFB0-D7BD8B8B0601}" name="Column6330"/>
    <tableColumn id="6351" xr3:uid="{1417FC2C-1EB2-4146-B54E-6DD4A412582B}" name="Column6331"/>
    <tableColumn id="6352" xr3:uid="{D21BE8AB-988C-494C-90FB-C2AD2A853F78}" name="Column6332"/>
    <tableColumn id="6353" xr3:uid="{5C3E74EC-E9A8-924A-BEA3-94A1D6A1A38D}" name="Column6333"/>
    <tableColumn id="6354" xr3:uid="{A3612C8D-1218-0B43-8193-9FE50A4ED1C2}" name="Column6334"/>
    <tableColumn id="6355" xr3:uid="{41CA582A-FC9E-EB4D-85AC-E10E3E199A2E}" name="Column6335"/>
    <tableColumn id="6356" xr3:uid="{9B0861C0-2093-594D-ACCE-E7DE9ED1B6CD}" name="Column6336"/>
    <tableColumn id="6357" xr3:uid="{661CCA66-C434-7E48-B0C9-4943E43CB807}" name="Column6337"/>
    <tableColumn id="6358" xr3:uid="{490ECE9E-C285-D046-AA82-3070F825751C}" name="Column6338"/>
    <tableColumn id="6359" xr3:uid="{7607A1B5-28BD-D44A-B6FA-82B5AF1D64F0}" name="Column6339"/>
    <tableColumn id="6360" xr3:uid="{F409B114-E091-C14B-9F77-F64B841C01E6}" name="Column6340"/>
    <tableColumn id="6361" xr3:uid="{8ACE243A-CD69-DA46-8867-44CF977AB79E}" name="Column6341"/>
    <tableColumn id="6362" xr3:uid="{E749C5A5-6942-F946-9AFB-C8D3DDB099EF}" name="Column6342"/>
    <tableColumn id="6363" xr3:uid="{D8149A2C-39FA-A747-B92B-3009E65AE105}" name="Column6343"/>
    <tableColumn id="6364" xr3:uid="{2B7390D5-84B3-0B47-9203-E501B9E03DDE}" name="Column6344"/>
    <tableColumn id="6365" xr3:uid="{ABBB2D8D-1CD8-BE47-B444-0FFC76B39CA0}" name="Column6345"/>
    <tableColumn id="6366" xr3:uid="{A5AC7312-830B-C44D-9A4C-930C0241563C}" name="Column6346"/>
    <tableColumn id="6367" xr3:uid="{DF19CFBB-D3BE-914D-AC81-0AF5C4C0D1E1}" name="Column6347"/>
    <tableColumn id="6368" xr3:uid="{55ECFAC4-CA7A-8B44-9422-572A2632FAE2}" name="Column6348"/>
    <tableColumn id="6369" xr3:uid="{E3A3DB03-75F6-044F-AE61-B34BF00FB0F7}" name="Column6349"/>
    <tableColumn id="6370" xr3:uid="{199FFD2A-EF12-F54C-8FC5-55825DF8703A}" name="Column6350"/>
    <tableColumn id="6371" xr3:uid="{F70D6116-04BA-1242-A0D9-BD323DE411F0}" name="Column6351"/>
    <tableColumn id="6372" xr3:uid="{3BD65012-9EB3-964B-9CDC-2A49BFAF8986}" name="Column6352"/>
    <tableColumn id="6373" xr3:uid="{0BE85C38-4C41-9D4A-9D5F-3DF3309AA110}" name="Column6353"/>
    <tableColumn id="6374" xr3:uid="{A0EA1227-BCB7-0049-9ABD-FFD0EB48E66F}" name="Column6354"/>
    <tableColumn id="6375" xr3:uid="{A4E1B2B7-C607-2340-AB3E-4EDBD7A0D5EA}" name="Column6355"/>
    <tableColumn id="6376" xr3:uid="{B2AE57F7-965E-804B-BDB9-4D9456514AC0}" name="Column6356"/>
    <tableColumn id="6377" xr3:uid="{76BC79DD-3F43-F94B-B699-9268838EFBD6}" name="Column6357"/>
    <tableColumn id="6378" xr3:uid="{930619B7-2B4A-CC4D-95B0-730BE84E7C05}" name="Column6358"/>
    <tableColumn id="6379" xr3:uid="{30E3A80A-2E69-EA4C-A255-71AC89DEEAA1}" name="Column6359"/>
    <tableColumn id="6380" xr3:uid="{17EF562D-4827-7E4B-8F65-23FBF4B6B2BF}" name="Column6360"/>
    <tableColumn id="6381" xr3:uid="{956B84EF-F28E-044E-AA71-A44ACC1D6179}" name="Column6361"/>
    <tableColumn id="6382" xr3:uid="{BD56A09A-D647-B844-A533-8DCEDF33E151}" name="Column6362"/>
    <tableColumn id="6383" xr3:uid="{B09C4C11-DF0F-694E-85E3-05D5C3C8D8C6}" name="Column6363"/>
    <tableColumn id="6384" xr3:uid="{DCDB6E79-E741-3B4A-AFAB-0BA8F3BA569F}" name="Column6364"/>
    <tableColumn id="6385" xr3:uid="{67958385-178D-3041-A293-46F2C7BD8C9F}" name="Column6365"/>
    <tableColumn id="6386" xr3:uid="{ACC2B298-8FA4-1442-8AFA-42C68DEEA842}" name="Column6366"/>
    <tableColumn id="6387" xr3:uid="{7F64932A-CC3B-9C47-BC44-C6CD159258DD}" name="Column6367"/>
    <tableColumn id="6388" xr3:uid="{CD7BE2E2-A9CB-6B45-9A29-AC039B145682}" name="Column6368"/>
    <tableColumn id="6389" xr3:uid="{192A6FC4-B538-4B4B-947D-D5940B39A32D}" name="Column6369"/>
    <tableColumn id="6390" xr3:uid="{7B9125DC-38DB-454A-8D3F-C2E40DC33F6F}" name="Column6370"/>
    <tableColumn id="6391" xr3:uid="{FB460DE8-A573-2C4C-8F83-F4D024BA13CA}" name="Column6371"/>
    <tableColumn id="6392" xr3:uid="{87BF1695-3E4B-124A-918A-A1B693B4B616}" name="Column6372"/>
    <tableColumn id="6393" xr3:uid="{E5B1A8DF-ACBF-6D4F-8013-48C1D7F6E90B}" name="Column6373"/>
    <tableColumn id="6394" xr3:uid="{12AE476B-1727-AE49-9396-3275C4FFAFF9}" name="Column6374"/>
    <tableColumn id="6395" xr3:uid="{4BAF4210-EB20-C245-8BE4-A1C7BD255BC4}" name="Column6375"/>
    <tableColumn id="6396" xr3:uid="{8AAB59FE-CA70-BE47-AFAB-AAD2A99A99CA}" name="Column6376"/>
    <tableColumn id="6397" xr3:uid="{38A69A73-28AD-434A-A39E-76B692426B52}" name="Column6377"/>
    <tableColumn id="6398" xr3:uid="{3A61609F-7747-1549-A6BE-B51459AC07D2}" name="Column6378"/>
    <tableColumn id="6399" xr3:uid="{04B6D47C-1428-594B-827D-0FD4ED88A882}" name="Column6379"/>
    <tableColumn id="6400" xr3:uid="{284C8889-9BE7-D944-AD85-95588365CB08}" name="Column6380"/>
    <tableColumn id="6401" xr3:uid="{99DF1B31-E853-6947-BDA5-25EB2577400A}" name="Column6381"/>
    <tableColumn id="6402" xr3:uid="{1E2DE59E-90E7-DD4B-96F7-27A35D1E8FC4}" name="Column6382"/>
    <tableColumn id="6403" xr3:uid="{E3DEFF18-19C1-184C-AE71-656885554950}" name="Column6383"/>
    <tableColumn id="6404" xr3:uid="{DEE1FE2E-9EBB-254F-82A8-E7C588C4831A}" name="Column6384"/>
    <tableColumn id="6405" xr3:uid="{1D96FE7E-7495-A640-8554-CF763F87B88F}" name="Column6385"/>
    <tableColumn id="6406" xr3:uid="{C22FA9AB-F5E5-594A-850E-1F42AF613425}" name="Column6386"/>
    <tableColumn id="6407" xr3:uid="{20A9658A-8437-3E42-A80E-8A889F9A7F6E}" name="Column6387"/>
    <tableColumn id="6408" xr3:uid="{64719B09-900B-9B42-B92C-D93F2ABD0C6D}" name="Column6388"/>
    <tableColumn id="6409" xr3:uid="{02578C3F-F9FB-0249-AABC-9C47734AD38D}" name="Column6389"/>
    <tableColumn id="6410" xr3:uid="{21EE4A4B-497B-D743-8E91-C5D39021EE05}" name="Column6390"/>
    <tableColumn id="6411" xr3:uid="{3048B8A9-5B63-7E46-93E0-0C6BF92B1CD8}" name="Column6391"/>
    <tableColumn id="6412" xr3:uid="{D7E7123B-2501-E445-8EE2-C143C9907D6B}" name="Column6392"/>
    <tableColumn id="6413" xr3:uid="{A0E5CB12-8798-5E46-8543-9627B4096719}" name="Column6393"/>
    <tableColumn id="6414" xr3:uid="{B68AE5BE-23E5-EF46-9CEC-E1A67939FA09}" name="Column6394"/>
    <tableColumn id="6415" xr3:uid="{16BFE5C7-E471-D343-B73D-09D132ED1A1E}" name="Column6395"/>
    <tableColumn id="6416" xr3:uid="{65DFDB67-8B72-9F4B-8407-F94D8171106E}" name="Column6396"/>
    <tableColumn id="6417" xr3:uid="{E4ED7D3D-1CC9-B24E-9123-05B32D33814E}" name="Column6397"/>
    <tableColumn id="6418" xr3:uid="{1DC0BCA9-5BD9-A646-9F96-488BD7031E99}" name="Column6398"/>
    <tableColumn id="6419" xr3:uid="{00C1D060-1BCB-FD43-BEF8-F644FE2B25DB}" name="Column6399"/>
    <tableColumn id="6420" xr3:uid="{DBD26214-5E8A-8546-AB18-42E640821CF8}" name="Column6400"/>
    <tableColumn id="6421" xr3:uid="{AF35E73E-A550-BE4E-A119-09677B3A6AD3}" name="Column6401"/>
    <tableColumn id="6422" xr3:uid="{CE1E8066-92DD-3A40-A78D-7534264D3765}" name="Column6402"/>
    <tableColumn id="6423" xr3:uid="{4A87ACF9-DF81-034D-9A5B-FC06FCCB8CE1}" name="Column6403"/>
    <tableColumn id="6424" xr3:uid="{53BC0410-3902-044C-AED7-2085F54E4F36}" name="Column6404"/>
    <tableColumn id="6425" xr3:uid="{600927C8-88D6-E34D-95DD-08BB1EE3248F}" name="Column6405"/>
    <tableColumn id="6426" xr3:uid="{077E8A47-145B-AB4B-9989-856467E749DB}" name="Column6406"/>
    <tableColumn id="6427" xr3:uid="{67691956-6B3D-A649-9640-60EDCFB3AC59}" name="Column6407"/>
    <tableColumn id="6428" xr3:uid="{8E04E8B5-326C-A642-AB64-09E9519CC774}" name="Column6408"/>
    <tableColumn id="6429" xr3:uid="{93292769-3966-A44D-9347-1E9FF9182838}" name="Column6409"/>
    <tableColumn id="6430" xr3:uid="{DAE13B16-76D7-BA41-B450-841DC7B8404C}" name="Column6410"/>
    <tableColumn id="6431" xr3:uid="{523E9847-628B-9B48-AE46-9921B8947C26}" name="Column6411"/>
    <tableColumn id="6432" xr3:uid="{EDCB24CA-9752-5946-8754-92150147C6E3}" name="Column6412"/>
    <tableColumn id="6433" xr3:uid="{EAA83C48-C686-1C4F-B268-74C9ABE4C4C5}" name="Column6413"/>
    <tableColumn id="6434" xr3:uid="{595FC1B8-A074-8542-B388-8E107318435B}" name="Column6414"/>
    <tableColumn id="6435" xr3:uid="{CF204AE7-E106-EE46-B3A1-BD067BA02E91}" name="Column6415"/>
    <tableColumn id="6436" xr3:uid="{BEB54169-5568-C040-BA27-E7F2E47BA00B}" name="Column6416"/>
    <tableColumn id="6437" xr3:uid="{0CE63E44-8DD2-7646-A890-4375C9C5B4C5}" name="Column6417"/>
    <tableColumn id="6438" xr3:uid="{C73E7270-855B-8E41-BE78-001C9B8C1955}" name="Column6418"/>
    <tableColumn id="6439" xr3:uid="{82547338-0022-4D47-8A40-282096FD4C22}" name="Column6419"/>
    <tableColumn id="6440" xr3:uid="{B956FE51-F9C3-0F41-83A3-B9C8FB198A33}" name="Column6420"/>
    <tableColumn id="6441" xr3:uid="{BF21661B-B9A4-E94E-B75C-BD59E67683D9}" name="Column6421"/>
    <tableColumn id="6442" xr3:uid="{AAA90CD1-F2E4-5341-B4D0-C751AC87F6A2}" name="Column6422"/>
    <tableColumn id="6443" xr3:uid="{A387F24B-CA58-334A-BD46-1187C0F54715}" name="Column6423"/>
    <tableColumn id="6444" xr3:uid="{50F375F6-B15B-A345-970C-53894058B50F}" name="Column6424"/>
    <tableColumn id="6445" xr3:uid="{15B3B854-AB7C-6E4F-9858-29C2BCC2F7D4}" name="Column6425"/>
    <tableColumn id="6446" xr3:uid="{2D3CA590-C6A6-194D-AF28-5B9A5535F2A3}" name="Column6426"/>
    <tableColumn id="6447" xr3:uid="{252B8D77-AD9C-C343-B22C-0D8ADCF6154E}" name="Column6427"/>
    <tableColumn id="6448" xr3:uid="{334B70AC-6961-AE4F-937B-5704AD8A0E56}" name="Column6428"/>
    <tableColumn id="6449" xr3:uid="{75F7AA74-B887-A648-B393-FB7F1B5523AF}" name="Column6429"/>
    <tableColumn id="6450" xr3:uid="{1A6B59D2-D0C9-A943-98E5-8D1CF28DF043}" name="Column6430"/>
    <tableColumn id="6451" xr3:uid="{011D60A6-7467-1E46-BEEE-56B70D543129}" name="Column6431"/>
    <tableColumn id="6452" xr3:uid="{74520E28-70AF-584C-9866-2DA4A9CC0F5A}" name="Column6432"/>
    <tableColumn id="6453" xr3:uid="{254934C1-561D-EB49-AFE2-3F76218AB167}" name="Column6433"/>
    <tableColumn id="6454" xr3:uid="{4F729692-6862-8448-9A8A-950AC55E6155}" name="Column6434"/>
    <tableColumn id="6455" xr3:uid="{5D8C7F13-6515-B241-B8E1-480275319BFF}" name="Column6435"/>
    <tableColumn id="6456" xr3:uid="{4F8DD246-4BCC-4143-BDFA-2D3541EF900F}" name="Column6436"/>
    <tableColumn id="6457" xr3:uid="{10CBBC11-8BC1-1B4B-B41B-161FEBA565AD}" name="Column6437"/>
    <tableColumn id="6458" xr3:uid="{4123E767-227F-1241-B607-249BBEFFBAEA}" name="Column6438"/>
    <tableColumn id="6459" xr3:uid="{083A76E6-6113-004D-9554-E2AC01AA7821}" name="Column6439"/>
    <tableColumn id="6460" xr3:uid="{D2A3B3BA-BCA8-DD47-9520-58A24A92CB9D}" name="Column6440"/>
    <tableColumn id="6461" xr3:uid="{9F94C02E-92F1-ED4B-A68A-076E9DD66BF4}" name="Column6441"/>
    <tableColumn id="6462" xr3:uid="{54A20FAA-0931-F24C-A673-007C0EEFE83E}" name="Column6442"/>
    <tableColumn id="6463" xr3:uid="{2F8E6CD0-F8F3-354A-88A8-569F66DFD565}" name="Column6443"/>
    <tableColumn id="6464" xr3:uid="{8E430178-FB0B-B546-92DE-3C883B879988}" name="Column6444"/>
    <tableColumn id="6465" xr3:uid="{13B6D94D-D693-4744-8996-C226390A4F76}" name="Column6445"/>
    <tableColumn id="6466" xr3:uid="{4201FAAA-D721-B44F-A49B-F562F9533C04}" name="Column6446"/>
    <tableColumn id="6467" xr3:uid="{B4290A23-5F36-0344-BB91-5071B350EF31}" name="Column6447"/>
    <tableColumn id="6468" xr3:uid="{0358EEEE-B70C-9244-A4D1-1A6287FECFBA}" name="Column6448"/>
    <tableColumn id="6469" xr3:uid="{805767B8-C4EB-0B4F-BEDF-64BC0B3CEF99}" name="Column6449"/>
    <tableColumn id="6470" xr3:uid="{B4BA363E-FEA7-D64E-9403-F34754A9E928}" name="Column6450"/>
    <tableColumn id="6471" xr3:uid="{4DD66C2B-2549-FC49-9689-C0C56F48EDDC}" name="Column6451"/>
    <tableColumn id="6472" xr3:uid="{DE1185F4-8667-9744-AC2F-2141D3C5A3D0}" name="Column6452"/>
    <tableColumn id="6473" xr3:uid="{850B0545-18D6-1A4B-A65C-6708CE015A48}" name="Column6453"/>
    <tableColumn id="6474" xr3:uid="{4851E995-9954-4646-B9A6-F556C2B9893A}" name="Column6454"/>
    <tableColumn id="6475" xr3:uid="{956DD44E-EE2A-5048-B361-988AEE22267C}" name="Column6455"/>
    <tableColumn id="6476" xr3:uid="{6D3E7727-629F-854C-9850-4E008CF761D7}" name="Column6456"/>
    <tableColumn id="6477" xr3:uid="{5AFB531D-E2E0-0249-8E6B-FAC78B6C22A9}" name="Column6457"/>
    <tableColumn id="6478" xr3:uid="{6E95A146-6C0E-0B4B-831F-CFFA702D51A9}" name="Column6458"/>
    <tableColumn id="6479" xr3:uid="{FE8A175A-5F79-C543-9CD5-D21632980DA7}" name="Column6459"/>
    <tableColumn id="6480" xr3:uid="{FE3163C6-B09F-C140-8F62-BC2893470BDD}" name="Column6460"/>
    <tableColumn id="6481" xr3:uid="{8528198D-60B8-0241-A15E-EAF5C4065BB1}" name="Column6461"/>
    <tableColumn id="6482" xr3:uid="{68A5B451-96E2-4F42-8CC6-9B0BAD96DE6C}" name="Column6462"/>
    <tableColumn id="6483" xr3:uid="{31423D85-D9DB-DB4F-B5E2-971C6F98FB09}" name="Column6463"/>
    <tableColumn id="6484" xr3:uid="{274CDD1D-FF9C-114B-8972-E5E0CED7EB75}" name="Column6464"/>
    <tableColumn id="6485" xr3:uid="{6929A4D5-7853-E648-B913-606B2F25E2F1}" name="Column6465"/>
    <tableColumn id="6486" xr3:uid="{9400F527-0C2F-5B40-94A8-E409D77E365A}" name="Column6466"/>
    <tableColumn id="6487" xr3:uid="{E52DCDE3-36A9-094D-A99E-2EE8BB5CA87F}" name="Column6467"/>
    <tableColumn id="6488" xr3:uid="{FC40BC0E-BB5D-7049-8C13-3E9C56444C8E}" name="Column6468"/>
    <tableColumn id="6489" xr3:uid="{8FD6D07B-6776-F842-A24D-133870EF939B}" name="Column6469"/>
    <tableColumn id="6490" xr3:uid="{12B7DEDC-62F1-6748-AE20-0A97E2A80EF6}" name="Column6470"/>
    <tableColumn id="6491" xr3:uid="{B9B8777F-0AEF-B245-89A2-F483B68E26CE}" name="Column6471"/>
    <tableColumn id="6492" xr3:uid="{CB94126A-EDAC-8244-9E45-BBC4FB6D6850}" name="Column6472"/>
    <tableColumn id="6493" xr3:uid="{D4B8BF5A-3860-594B-BFD2-BD7A82EF6E72}" name="Column6473"/>
    <tableColumn id="6494" xr3:uid="{57AC3852-C670-7942-B3C9-15E171A4FA74}" name="Column6474"/>
    <tableColumn id="6495" xr3:uid="{B00D1DBC-C8D5-7749-A268-57AB43224AE6}" name="Column6475"/>
    <tableColumn id="6496" xr3:uid="{309FB611-7177-054D-9C99-D64B4B307DB9}" name="Column6476"/>
    <tableColumn id="6497" xr3:uid="{1DC944EF-60F1-DF4A-8A57-4E38820441A7}" name="Column6477"/>
    <tableColumn id="6498" xr3:uid="{6881E679-95DA-6C41-B2CF-575648DBDEC2}" name="Column6478"/>
    <tableColumn id="6499" xr3:uid="{20C5FCEB-0186-C242-B103-84C65630E80B}" name="Column6479"/>
    <tableColumn id="6500" xr3:uid="{CDC81E18-2548-5D4D-8C98-77DDB11AFE09}" name="Column6480"/>
    <tableColumn id="6501" xr3:uid="{59B247F4-0B3D-3E43-A2F5-4791393E0AAB}" name="Column6481"/>
    <tableColumn id="6502" xr3:uid="{D5D580BF-A920-AD45-8C9E-EC3BF93C73AB}" name="Column6482"/>
    <tableColumn id="6503" xr3:uid="{4AAC221B-9536-F14D-91F8-01D534E5DDD4}" name="Column6483"/>
    <tableColumn id="6504" xr3:uid="{1CA10BFB-246B-A74C-A31A-0B2F2014AA40}" name="Column6484"/>
    <tableColumn id="6505" xr3:uid="{DDDBA50A-5C22-BC43-8C60-225042C15667}" name="Column6485"/>
    <tableColumn id="6506" xr3:uid="{5D11E821-84B6-F740-B0C4-CEDF03CE0A57}" name="Column6486"/>
    <tableColumn id="6507" xr3:uid="{B4050408-4B7A-BA48-B370-E246AEE8852C}" name="Column6487"/>
    <tableColumn id="6508" xr3:uid="{9FAC2379-19CA-4940-B1E1-846F3A2ADEB6}" name="Column6488"/>
    <tableColumn id="6509" xr3:uid="{F90C339E-781B-F64C-AC0F-806AEB5E0477}" name="Column6489"/>
    <tableColumn id="6510" xr3:uid="{8E173B98-3407-5443-BED3-8D98FE7B07F5}" name="Column6490"/>
    <tableColumn id="6511" xr3:uid="{69E15358-5243-7B42-9C99-44493CC41C6C}" name="Column6491"/>
    <tableColumn id="6512" xr3:uid="{E4203711-114C-D248-9984-C0841443D103}" name="Column6492"/>
    <tableColumn id="6513" xr3:uid="{8889FE6E-B2A9-DC4B-9F67-7146FD6CAB88}" name="Column6493"/>
    <tableColumn id="6514" xr3:uid="{2265AC61-6AC4-D642-B71E-7E3FFD259A9E}" name="Column6494"/>
    <tableColumn id="6515" xr3:uid="{7C58B9B7-3EAD-384E-830A-FFB504F580DE}" name="Column6495"/>
    <tableColumn id="6516" xr3:uid="{FD68437A-0E1E-E145-ACF5-21AF85940147}" name="Column6496"/>
    <tableColumn id="6517" xr3:uid="{CE2B7D68-90EA-054F-965F-AEF6AB89043D}" name="Column6497"/>
    <tableColumn id="6518" xr3:uid="{CB44AEC0-E37B-9B41-9AAE-683616FC186F}" name="Column6498"/>
    <tableColumn id="6519" xr3:uid="{49A9E0DA-FA78-EF42-88F2-C8EEE3338B7B}" name="Column6499"/>
    <tableColumn id="6520" xr3:uid="{82C7B4ED-E9AD-594B-A115-1C1AA01B62BC}" name="Column6500"/>
    <tableColumn id="6521" xr3:uid="{04A94CD7-4AE5-DA46-9F2A-A460F733D31C}" name="Column6501"/>
    <tableColumn id="6522" xr3:uid="{9571B8F8-A04F-9B4E-8B78-E9A550B03988}" name="Column6502"/>
    <tableColumn id="6523" xr3:uid="{EF64BD35-A9F8-CD40-9703-17F211AD8355}" name="Column6503"/>
    <tableColumn id="6524" xr3:uid="{D82B74D0-C249-844F-8CFE-32252E6A1999}" name="Column6504"/>
    <tableColumn id="6525" xr3:uid="{FE1674A5-E5DE-5F4A-80A9-CB9293CFE07B}" name="Column6505"/>
    <tableColumn id="6526" xr3:uid="{EC18488C-848C-0045-A25C-B51F73538577}" name="Column6506"/>
    <tableColumn id="6527" xr3:uid="{56AA14C7-A173-BB49-83B7-2782C702198F}" name="Column6507"/>
    <tableColumn id="6528" xr3:uid="{78CBE471-2B03-C546-A57A-518645730CEB}" name="Column6508"/>
    <tableColumn id="6529" xr3:uid="{E5170A91-468C-B443-B854-80D35C6D6F4E}" name="Column6509"/>
    <tableColumn id="6530" xr3:uid="{A0175F65-C0B5-CE4B-A26C-FFAA8B8721B2}" name="Column6510"/>
    <tableColumn id="6531" xr3:uid="{26E82337-1D85-4A41-A701-15AB2FFD72B4}" name="Column6511"/>
    <tableColumn id="6532" xr3:uid="{0FC3EF9B-9994-0E4B-9212-815C83B585B0}" name="Column6512"/>
    <tableColumn id="6533" xr3:uid="{0A1A9DC8-2737-684D-B50B-E0CB871D68BF}" name="Column6513"/>
    <tableColumn id="6534" xr3:uid="{0454B71E-3711-2442-8659-81C12845F515}" name="Column6514"/>
    <tableColumn id="6535" xr3:uid="{1D0EB148-B48E-4A4C-9D72-98F7599BE6E0}" name="Column6515"/>
    <tableColumn id="6536" xr3:uid="{D4888DBE-B5DD-4B43-BE80-3F75E398A041}" name="Column6516"/>
    <tableColumn id="6537" xr3:uid="{042FCF28-855E-8E4A-986C-BD5013E759F5}" name="Column6517"/>
    <tableColumn id="6538" xr3:uid="{42530D37-31E9-844E-93C6-690A26BC9176}" name="Column6518"/>
    <tableColumn id="6539" xr3:uid="{938A7972-AC95-D143-AA31-2CA44FC894DF}" name="Column6519"/>
    <tableColumn id="6540" xr3:uid="{FA9FEA69-B58F-7B41-AC4F-06332401B0E2}" name="Column6520"/>
    <tableColumn id="6541" xr3:uid="{0B61000F-10D9-1D4B-A849-7969E6AC94FF}" name="Column6521"/>
    <tableColumn id="6542" xr3:uid="{66D0ED1C-445E-214D-B192-0CBB3601D7D7}" name="Column6522"/>
    <tableColumn id="6543" xr3:uid="{2378C159-7AB0-BA43-A703-E4343814D45C}" name="Column6523"/>
    <tableColumn id="6544" xr3:uid="{AF5D8150-CEAB-4444-9C3E-C48C15F9B8E2}" name="Column6524"/>
    <tableColumn id="6545" xr3:uid="{51C4ED15-DDD9-F649-B1CC-E3EAB8A1D144}" name="Column6525"/>
    <tableColumn id="6546" xr3:uid="{36161D83-3659-B541-9A64-49C054713EC6}" name="Column6526"/>
    <tableColumn id="6547" xr3:uid="{BCD85026-F264-F44F-ACC3-BB7AEEA431CB}" name="Column6527"/>
    <tableColumn id="6548" xr3:uid="{EA403154-AF25-1344-A395-6D986FD7D347}" name="Column6528"/>
    <tableColumn id="6549" xr3:uid="{69F5CD52-2FC4-2F4B-83BA-1778D4C2D06E}" name="Column6529"/>
    <tableColumn id="6550" xr3:uid="{8782730D-113D-744D-8148-927208BCE1DC}" name="Column6530"/>
    <tableColumn id="6551" xr3:uid="{82D17C6A-2C13-FB42-BC4D-C0F5F12A43FA}" name="Column6531"/>
    <tableColumn id="6552" xr3:uid="{8630462C-AEE5-F04E-89B7-E11F32579AE7}" name="Column6532"/>
    <tableColumn id="6553" xr3:uid="{BB24FC71-3B7A-054E-A1A8-D30AAE1F7DC6}" name="Column6533"/>
    <tableColumn id="6554" xr3:uid="{27096624-A637-704D-8F22-3D5E8CD3FF90}" name="Column6534"/>
    <tableColumn id="6555" xr3:uid="{F1AEE8EE-30C4-8541-B21D-477B5769C81D}" name="Column6535"/>
    <tableColumn id="6556" xr3:uid="{0307CECF-F2FF-FA42-9D93-AB13A05FAABE}" name="Column6536"/>
    <tableColumn id="6557" xr3:uid="{D6C28808-18E2-9745-9C6A-1FDACE2D85CE}" name="Column6537"/>
    <tableColumn id="6558" xr3:uid="{5AC94E8F-3C5C-424D-8A90-ADB8187091ED}" name="Column6538"/>
    <tableColumn id="6559" xr3:uid="{0B2DA148-8E9C-D448-8303-FAB36F6E1980}" name="Column6539"/>
    <tableColumn id="6560" xr3:uid="{03BD96AB-751B-A742-B9E9-0AA8239E56E6}" name="Column6540"/>
    <tableColumn id="6561" xr3:uid="{5426A26C-9F5F-814F-8E22-221B3BC14051}" name="Column6541"/>
    <tableColumn id="6562" xr3:uid="{185B6415-5F7D-EE4C-A32D-81B9DC72F7D1}" name="Column6542"/>
    <tableColumn id="6563" xr3:uid="{E463BD11-6554-974C-8633-FF4195323D4D}" name="Column6543"/>
    <tableColumn id="6564" xr3:uid="{71E4356B-9267-C84C-AE0A-149781EA1681}" name="Column6544"/>
    <tableColumn id="6565" xr3:uid="{933DDC4D-EEC5-6840-8A02-EA8EF0758710}" name="Column6545"/>
    <tableColumn id="6566" xr3:uid="{AB681190-F613-9D4E-BA37-DA4925E85BB9}" name="Column6546"/>
    <tableColumn id="6567" xr3:uid="{1A8703F9-1113-074E-96EC-855A2DA38792}" name="Column6547"/>
    <tableColumn id="6568" xr3:uid="{F91D0C7E-75B6-6749-B76E-C8C15D76A3F7}" name="Column6548"/>
    <tableColumn id="6569" xr3:uid="{AA4D57B0-5D50-8E40-9B14-633A1F449AA0}" name="Column6549"/>
    <tableColumn id="6570" xr3:uid="{E8AF6A9C-F06A-7047-A95D-DB6E132E0A53}" name="Column6550"/>
    <tableColumn id="6571" xr3:uid="{B507DFED-1762-034E-8472-4E2E308A7D2C}" name="Column6551"/>
    <tableColumn id="6572" xr3:uid="{72164D90-5BDC-FC48-B7AD-10954DF9FA14}" name="Column6552"/>
    <tableColumn id="6573" xr3:uid="{9464AA69-F69D-DD48-8C1B-791BED5E46FB}" name="Column6553"/>
    <tableColumn id="6574" xr3:uid="{9E6233E7-4E29-EC49-B4CC-2C258309B5AC}" name="Column6554"/>
    <tableColumn id="6575" xr3:uid="{E363D973-26EB-3146-BB8F-8150C2090EC4}" name="Column6555"/>
    <tableColumn id="6576" xr3:uid="{826BBD10-8D23-DE45-8A0D-75929D4C780D}" name="Column6556"/>
    <tableColumn id="6577" xr3:uid="{71F1F049-5DDC-4244-BE15-B39147AAB1CC}" name="Column6557"/>
    <tableColumn id="6578" xr3:uid="{19939493-45D1-4B42-99F5-597CB20AB736}" name="Column6558"/>
    <tableColumn id="6579" xr3:uid="{77F4130A-A1A7-C04B-BA0F-E7A5D409FE70}" name="Column6559"/>
    <tableColumn id="6580" xr3:uid="{554EE113-8055-2E4D-9972-9E71C8AE3DEC}" name="Column6560"/>
    <tableColumn id="6581" xr3:uid="{29A402F7-2E36-C84C-B986-586222AA7567}" name="Column6561"/>
    <tableColumn id="6582" xr3:uid="{7FF222AB-2CF6-C848-B918-F5D5E3DB91D9}" name="Column6562"/>
    <tableColumn id="6583" xr3:uid="{BBFC9B66-C70E-7341-8EFA-25ABE996FAA1}" name="Column6563"/>
    <tableColumn id="6584" xr3:uid="{D6B76397-371D-1E4F-9258-C55836D85CBE}" name="Column6564"/>
    <tableColumn id="6585" xr3:uid="{0DC2E26A-D608-6643-858E-2034378C170E}" name="Column6565"/>
    <tableColumn id="6586" xr3:uid="{F1F525EE-FC8F-7D4F-A5F0-9999FA76B7A4}" name="Column6566"/>
    <tableColumn id="6587" xr3:uid="{4F94F4C3-9C5C-C142-A966-48F6EF57FE35}" name="Column6567"/>
    <tableColumn id="6588" xr3:uid="{EF447238-2CE2-264E-AC00-91997207437F}" name="Column6568"/>
    <tableColumn id="6589" xr3:uid="{EE56429A-41EE-E84B-9653-8B05432F7A4A}" name="Column6569"/>
    <tableColumn id="6590" xr3:uid="{FD510EFB-A13C-CC40-98F5-8158DCF7CAE7}" name="Column6570"/>
    <tableColumn id="6591" xr3:uid="{5FA5B068-56BF-2A40-ACDF-40BE7023C6B0}" name="Column6571"/>
    <tableColumn id="6592" xr3:uid="{E8C516D2-37AA-4142-A661-0793DC7EB084}" name="Column6572"/>
    <tableColumn id="6593" xr3:uid="{E19F15BF-EBD1-104C-AA2B-44B2DA644BF2}" name="Column6573"/>
    <tableColumn id="6594" xr3:uid="{4C6BA026-5C4F-EA46-AA66-074BB5E2BF2F}" name="Column6574"/>
    <tableColumn id="6595" xr3:uid="{4CC1B2E7-1147-F948-AB25-3EB7017CF672}" name="Column6575"/>
    <tableColumn id="6596" xr3:uid="{F234DFD5-4D32-1D4B-9773-C0062C542C95}" name="Column6576"/>
    <tableColumn id="6597" xr3:uid="{2191A7D4-1C9B-104D-A8EA-D6B912A3C90B}" name="Column6577"/>
    <tableColumn id="6598" xr3:uid="{7F57A7B5-B8FE-5E48-AB5C-7FC85BF76039}" name="Column6578"/>
    <tableColumn id="6599" xr3:uid="{BEBDD33D-1A2E-E347-B3B7-5320544518B3}" name="Column6579"/>
    <tableColumn id="6600" xr3:uid="{874AB5C0-047B-744C-8CBF-6A7BD0644D1F}" name="Column6580"/>
    <tableColumn id="6601" xr3:uid="{577220B0-18B5-6547-948D-DC5F4D221B51}" name="Column6581"/>
    <tableColumn id="6602" xr3:uid="{931266D0-97E0-B540-BE68-E3D7DDF6C10F}" name="Column6582"/>
    <tableColumn id="6603" xr3:uid="{CA68A0C9-FB3F-7A49-BCCE-3645AF09C935}" name="Column6583"/>
    <tableColumn id="6604" xr3:uid="{27096F94-E1AD-AD49-9114-0DDA32A3C658}" name="Column6584"/>
    <tableColumn id="6605" xr3:uid="{8918DE3F-4EC9-5541-B246-B609D04BE1C0}" name="Column6585"/>
    <tableColumn id="6606" xr3:uid="{E9EF9AA6-28C6-9C41-AB94-9AEAAD95244D}" name="Column6586"/>
    <tableColumn id="6607" xr3:uid="{DB20F6C0-0216-BC43-9A1B-72C585F2B289}" name="Column6587"/>
    <tableColumn id="6608" xr3:uid="{5482D876-A4F1-C04B-B438-9ED1CB682AE4}" name="Column6588"/>
    <tableColumn id="6609" xr3:uid="{13A929AD-9750-F148-9215-7ADA58F0D64A}" name="Column6589"/>
    <tableColumn id="6610" xr3:uid="{0D2156C9-54AE-2346-8B06-1962332778FB}" name="Column6590"/>
    <tableColumn id="6611" xr3:uid="{10DA0658-E6D9-C94C-A8D8-019349FF1EC9}" name="Column6591"/>
    <tableColumn id="6612" xr3:uid="{270796CD-7866-7647-B4D9-48E7D49EEB9B}" name="Column6592"/>
    <tableColumn id="6613" xr3:uid="{B9624B55-B3D8-754B-B196-5FF85106EC1A}" name="Column6593"/>
    <tableColumn id="6614" xr3:uid="{B24C6879-DC4F-444A-BBC5-1B62A0B38DC2}" name="Column6594"/>
    <tableColumn id="6615" xr3:uid="{035B4396-5295-174E-A82D-EA4AD5279341}" name="Column6595"/>
    <tableColumn id="6616" xr3:uid="{DE81CEFD-E54F-624A-933F-764A3A9ABF13}" name="Column6596"/>
    <tableColumn id="6617" xr3:uid="{44C65687-E0A6-544A-A8B0-6E5C80BBB271}" name="Column6597"/>
    <tableColumn id="6618" xr3:uid="{84F8B936-008D-E943-BD48-FCF1D0AE5CC6}" name="Column6598"/>
    <tableColumn id="6619" xr3:uid="{09DC6A96-3EAA-994B-AEB7-E6A03C999020}" name="Column6599"/>
    <tableColumn id="6620" xr3:uid="{155434EC-5210-724D-98CC-9DB995A73FA7}" name="Column6600"/>
    <tableColumn id="6621" xr3:uid="{AE812466-9BF6-B448-A3A3-A39FEC734918}" name="Column6601"/>
    <tableColumn id="6622" xr3:uid="{BC683CE6-F2AD-6C4B-88CF-7C3D5D759506}" name="Column6602"/>
    <tableColumn id="6623" xr3:uid="{8112D10C-FB7D-EF40-8154-1B25BEB5A467}" name="Column6603"/>
    <tableColumn id="6624" xr3:uid="{A17A6A59-28B9-C945-8601-EBAFFB639911}" name="Column6604"/>
    <tableColumn id="6625" xr3:uid="{510096C7-CDDA-4A4D-A6D8-D678842F151D}" name="Column6605"/>
    <tableColumn id="6626" xr3:uid="{738BEC04-6CC1-EC4A-815A-7223A440B63F}" name="Column6606"/>
    <tableColumn id="6627" xr3:uid="{2EE5BB81-6F76-D147-80D1-60467BDCC264}" name="Column6607"/>
    <tableColumn id="6628" xr3:uid="{5AE8DC6B-5668-584A-A65A-6BDCDC50438A}" name="Column6608"/>
    <tableColumn id="6629" xr3:uid="{32C1BECA-D601-0D4B-8DAB-B3A10FC1BA8B}" name="Column6609"/>
    <tableColumn id="6630" xr3:uid="{8D354739-3AAC-D84D-9DA0-D9A628708D28}" name="Column6610"/>
    <tableColumn id="6631" xr3:uid="{E697F192-9DA8-C64A-9550-D0B77ECA0239}" name="Column6611"/>
    <tableColumn id="6632" xr3:uid="{695C5384-E2CA-B042-BA44-D2F3D8414CF8}" name="Column6612"/>
    <tableColumn id="6633" xr3:uid="{C0DAEEAA-002E-6643-8910-08B23FDD8102}" name="Column6613"/>
    <tableColumn id="6634" xr3:uid="{AB84F94D-83D9-A941-BC9B-7E1C7E4E2A18}" name="Column6614"/>
    <tableColumn id="6635" xr3:uid="{0D131516-2880-2D42-8A9B-FBBF64F537EC}" name="Column6615"/>
    <tableColumn id="6636" xr3:uid="{866BCD75-B41A-8840-A297-A4C9259F92D1}" name="Column6616"/>
    <tableColumn id="6637" xr3:uid="{E0433BD3-0EF6-DC42-AEB2-9E7C28E9083E}" name="Column6617"/>
    <tableColumn id="6638" xr3:uid="{5F282951-EF8A-F34D-BF06-D6612F3B920F}" name="Column6618"/>
    <tableColumn id="6639" xr3:uid="{F13D377B-6322-2A4A-8120-BB2FE04AC362}" name="Column6619"/>
    <tableColumn id="6640" xr3:uid="{5B458C3F-DFA0-8D4C-983B-6DF2246BF42E}" name="Column6620"/>
    <tableColumn id="6641" xr3:uid="{D1A66D91-FB2F-5247-A224-FAC5CE416DE3}" name="Column6621"/>
    <tableColumn id="6642" xr3:uid="{D863D195-198E-6D46-8801-76E52B234B73}" name="Column6622"/>
    <tableColumn id="6643" xr3:uid="{B3E2CA31-B6A1-4A48-A838-B069FA159071}" name="Column6623"/>
    <tableColumn id="6644" xr3:uid="{0AE0AC3F-EDB3-7248-9906-8EA2E3F4D475}" name="Column6624"/>
    <tableColumn id="6645" xr3:uid="{53F2DEAD-16D1-FE40-B36D-5E2ED3E635C5}" name="Column6625"/>
    <tableColumn id="6646" xr3:uid="{7A8E4201-AB83-5747-BB93-9EE28944D3F6}" name="Column6626"/>
    <tableColumn id="6647" xr3:uid="{47D21397-D5DD-1242-B29D-BB57E96E39E0}" name="Column6627"/>
    <tableColumn id="6648" xr3:uid="{A8CCF13C-A0CF-B04F-B184-97937B2B0AFD}" name="Column6628"/>
    <tableColumn id="6649" xr3:uid="{E441094D-98A4-2646-BDBA-23A6AE80B711}" name="Column6629"/>
    <tableColumn id="6650" xr3:uid="{6A99B180-7061-6749-B1ED-E0B2E6C00220}" name="Column6630"/>
    <tableColumn id="6651" xr3:uid="{3FEB6374-0D76-034D-AEFC-AA03D852C223}" name="Column6631"/>
    <tableColumn id="6652" xr3:uid="{DB0B851F-DB04-9B47-B218-9501170E0439}" name="Column6632"/>
    <tableColumn id="6653" xr3:uid="{64D1C582-18AD-4741-A26E-01F58A0F23AD}" name="Column6633"/>
    <tableColumn id="6654" xr3:uid="{281D9FDE-C2EA-CA43-A0F7-78BEA5FE3E60}" name="Column6634"/>
    <tableColumn id="6655" xr3:uid="{6DABE18E-AD05-9C40-A6D4-3091E026EC9B}" name="Column6635"/>
    <tableColumn id="6656" xr3:uid="{1878EC4D-4420-D841-B46D-198091685D28}" name="Column6636"/>
    <tableColumn id="6657" xr3:uid="{DEB48F1D-5E43-C545-97FF-518235EA3155}" name="Column6637"/>
    <tableColumn id="6658" xr3:uid="{D165D771-AAA7-DD4F-A417-F884A5D3D13D}" name="Column6638"/>
    <tableColumn id="6659" xr3:uid="{BCEF31A7-1BCE-BB48-B5C3-F34F46023CE7}" name="Column6639"/>
    <tableColumn id="6660" xr3:uid="{E5BD0A26-4129-8848-92AC-22F59AD3C762}" name="Column6640"/>
    <tableColumn id="6661" xr3:uid="{9F78333B-285D-5A40-8C65-97EE14243825}" name="Column6641"/>
    <tableColumn id="6662" xr3:uid="{A766C6DB-1CB5-4248-BCAA-3347D326699C}" name="Column6642"/>
    <tableColumn id="6663" xr3:uid="{879045FD-FBEA-5D44-8C05-9A2B4EA11DB2}" name="Column6643"/>
    <tableColumn id="6664" xr3:uid="{FD5A30E5-F99F-DC4A-B630-74C29A98681A}" name="Column6644"/>
    <tableColumn id="6665" xr3:uid="{B71C7B65-1190-3746-A5EA-1BAC7B496BDF}" name="Column6645"/>
    <tableColumn id="6666" xr3:uid="{3CF90419-4E48-2A42-B99A-C22F3A9D4C16}" name="Column6646"/>
    <tableColumn id="6667" xr3:uid="{29176512-8E31-9944-B722-885E4B32F22A}" name="Column6647"/>
    <tableColumn id="6668" xr3:uid="{9DD43E73-B76B-6844-9544-FAC4637AB3B3}" name="Column6648"/>
    <tableColumn id="6669" xr3:uid="{32F796EE-B106-F748-9225-49EBE65A9CDB}" name="Column6649"/>
    <tableColumn id="6670" xr3:uid="{7D23B6A9-B6E8-124C-BD44-01A8419ED515}" name="Column6650"/>
    <tableColumn id="6671" xr3:uid="{00CC9BD7-902A-CB40-9DE2-A012DB903706}" name="Column6651"/>
    <tableColumn id="6672" xr3:uid="{9292A64B-5CB6-2A46-A24B-EDB74A769224}" name="Column6652"/>
    <tableColumn id="6673" xr3:uid="{C0817263-8CED-5D4B-A526-425301A86ED1}" name="Column6653"/>
    <tableColumn id="6674" xr3:uid="{B8C165CE-CA8B-BD48-9E59-38AEA6B6DD2F}" name="Column6654"/>
    <tableColumn id="6675" xr3:uid="{0E554F57-1E3F-254D-934A-5A665A1A417E}" name="Column6655"/>
    <tableColumn id="6676" xr3:uid="{61B439D6-B6BB-E647-9EA8-0DE4A878ACE2}" name="Column6656"/>
    <tableColumn id="6677" xr3:uid="{C15A39B0-506A-A747-9CC2-DEE1D2C7BAA5}" name="Column6657"/>
    <tableColumn id="6678" xr3:uid="{F1EC2C73-8A71-4C41-B794-52153283EB6B}" name="Column6658"/>
    <tableColumn id="6679" xr3:uid="{11854351-D1A8-864C-B0A1-BAD07CA1F4BC}" name="Column6659"/>
    <tableColumn id="6680" xr3:uid="{DA7FF62B-6DFA-D94E-8956-A489A0F33C4D}" name="Column6660"/>
    <tableColumn id="6681" xr3:uid="{A5F3A4A0-A91C-0F46-9349-AC5540B50B96}" name="Column6661"/>
    <tableColumn id="6682" xr3:uid="{FD65A280-CB2D-2544-8BF4-CF4FDFB2EEA8}" name="Column6662"/>
    <tableColumn id="6683" xr3:uid="{D9DA61F5-7C8D-6945-838E-140BD5B95765}" name="Column6663"/>
    <tableColumn id="6684" xr3:uid="{FD91E445-89C5-BF44-853E-07F90179EF7C}" name="Column6664"/>
    <tableColumn id="6685" xr3:uid="{7942DA0C-AE37-9F44-B38B-5BD43F16E67E}" name="Column6665"/>
    <tableColumn id="6686" xr3:uid="{083A40F4-40D7-624C-827E-A778DBE5C551}" name="Column6666"/>
    <tableColumn id="6687" xr3:uid="{EE18E726-685F-D34C-B920-2795571D8894}" name="Column6667"/>
    <tableColumn id="6688" xr3:uid="{3CC72B1D-C5FC-D64E-9C2F-685A02A9DC92}" name="Column6668"/>
    <tableColumn id="6689" xr3:uid="{A7A68E10-58FF-244A-9D3E-96F5921CE5C9}" name="Column6669"/>
    <tableColumn id="6690" xr3:uid="{AF2DE87E-109E-3E4A-8E9D-9A4733FD5B6F}" name="Column6670"/>
    <tableColumn id="6691" xr3:uid="{6300DAB3-61A8-0C4F-A80D-596842F86FBD}" name="Column6671"/>
    <tableColumn id="6692" xr3:uid="{0BA477ED-E489-4649-A890-73217B36FBD8}" name="Column6672"/>
    <tableColumn id="6693" xr3:uid="{14A414B9-ED8A-424A-9567-A81187AF6359}" name="Column6673"/>
    <tableColumn id="6694" xr3:uid="{48568816-C0E3-B24A-B0AA-A54B3F47783D}" name="Column6674"/>
    <tableColumn id="6695" xr3:uid="{2E8DFF08-CBEE-C44C-BFDF-63A8DBA86BB9}" name="Column6675"/>
    <tableColumn id="6696" xr3:uid="{9000AB45-DE2E-B744-8CCA-1364A2B463C2}" name="Column6676"/>
    <tableColumn id="6697" xr3:uid="{90EE86B0-8B52-F14F-8C50-3E984B686CB0}" name="Column6677"/>
    <tableColumn id="6698" xr3:uid="{85A35A98-60BC-DB48-8153-2A4FF3C083BD}" name="Column6678"/>
    <tableColumn id="6699" xr3:uid="{EA12C7BE-3C7F-6F46-8522-857EE29E7E45}" name="Column6679"/>
    <tableColumn id="6700" xr3:uid="{A6EBD28F-3FF1-A146-ABE5-4847BC92803A}" name="Column6680"/>
    <tableColumn id="6701" xr3:uid="{360F39A3-D1FD-4542-B6BC-988C4D942F99}" name="Column6681"/>
    <tableColumn id="6702" xr3:uid="{054C6F38-3459-D244-A73C-A4397A6F82C0}" name="Column6682"/>
    <tableColumn id="6703" xr3:uid="{B5718ACE-C9F7-1743-9FD5-AE00F71418E4}" name="Column6683"/>
    <tableColumn id="6704" xr3:uid="{79B2A1C2-64CC-C541-9D0F-421072808E5E}" name="Column6684"/>
    <tableColumn id="6705" xr3:uid="{4A6A5BD3-AB04-E149-A184-559D0E9E3E48}" name="Column6685"/>
    <tableColumn id="6706" xr3:uid="{8BE9057D-4C7D-DA43-90A5-7DEEEC4662AC}" name="Column6686"/>
    <tableColumn id="6707" xr3:uid="{F539C326-F76D-B64C-A9C9-97A5FBD9CB51}" name="Column6687"/>
    <tableColumn id="6708" xr3:uid="{279E4530-BE91-E547-A60F-7AD3BD9E50A7}" name="Column6688"/>
    <tableColumn id="6709" xr3:uid="{921F697F-5A5C-6541-AEFF-485C8BE16982}" name="Column6689"/>
    <tableColumn id="6710" xr3:uid="{BA4D7EC4-E02D-5542-9252-833BEFBA2711}" name="Column6690"/>
    <tableColumn id="6711" xr3:uid="{D659E662-D3DD-394D-BFCB-6C36306F1102}" name="Column6691"/>
    <tableColumn id="6712" xr3:uid="{DD0163B9-9706-374C-86C6-DFBEA7AFD357}" name="Column6692"/>
    <tableColumn id="6713" xr3:uid="{75E17138-973F-DB40-B47E-DAB2AB320F6A}" name="Column6693"/>
    <tableColumn id="6714" xr3:uid="{1EB35106-FDD0-1144-82D2-D26D06FDDD02}" name="Column6694"/>
    <tableColumn id="6715" xr3:uid="{0D5EEE18-D75D-1C45-ACBE-3673BAAEF7E3}" name="Column6695"/>
    <tableColumn id="6716" xr3:uid="{B936670C-F08A-A243-824C-DB61265C56BB}" name="Column6696"/>
    <tableColumn id="6717" xr3:uid="{B8C72860-14B8-DF47-B54E-EF19C8401C7A}" name="Column6697"/>
    <tableColumn id="6718" xr3:uid="{26E5B8AF-78A4-4143-B3B5-B32ADEA6BA33}" name="Column6698"/>
    <tableColumn id="6719" xr3:uid="{1150A12D-C5D7-8F42-892C-E581A5075176}" name="Column6699"/>
    <tableColumn id="6720" xr3:uid="{B81DC07E-C4DD-7544-8C96-B0CFAED5BBD0}" name="Column6700"/>
    <tableColumn id="6721" xr3:uid="{122F1E53-62F6-F644-9BC7-57BADD3BB2C1}" name="Column6701"/>
    <tableColumn id="6722" xr3:uid="{41D408EA-4D60-A043-9E46-FA9316E50EF5}" name="Column6702"/>
    <tableColumn id="6723" xr3:uid="{62F90D3C-6B0C-0F49-97E3-580A6ED4B1E7}" name="Column6703"/>
    <tableColumn id="6724" xr3:uid="{49320F45-F0E1-F34A-81A0-642999A3550E}" name="Column6704"/>
    <tableColumn id="6725" xr3:uid="{0FE113CA-9AB8-CD42-A512-1F5AD2F02CBA}" name="Column6705"/>
    <tableColumn id="6726" xr3:uid="{76B49F1A-3B97-8C4A-88F7-38BEB483D6BA}" name="Column6706"/>
    <tableColumn id="6727" xr3:uid="{6D5F643B-C310-7449-A8DB-2003FD64183B}" name="Column6707"/>
    <tableColumn id="6728" xr3:uid="{57E6CC3E-5930-974A-8B3D-8AA9AF14382E}" name="Column6708"/>
    <tableColumn id="6729" xr3:uid="{05812469-4CDE-FC46-AB83-83988DCCAC85}" name="Column6709"/>
    <tableColumn id="6730" xr3:uid="{3111CD0C-0287-7749-AF13-90ED95B31E8F}" name="Column6710"/>
    <tableColumn id="6731" xr3:uid="{FFD0E099-832A-2246-913E-F2E3F44EDD7D}" name="Column6711"/>
    <tableColumn id="6732" xr3:uid="{C512861A-3656-4C47-8588-2499786DA9BB}" name="Column6712"/>
    <tableColumn id="6733" xr3:uid="{028F867A-3BD0-8C41-861B-39FF6F448645}" name="Column6713"/>
    <tableColumn id="6734" xr3:uid="{15599FF1-BCF9-764A-B829-89689CFDB6BB}" name="Column6714"/>
    <tableColumn id="6735" xr3:uid="{6AE8CC64-53F6-454B-AB27-75A99C624D85}" name="Column6715"/>
    <tableColumn id="6736" xr3:uid="{A45A50E5-4501-2648-B71F-157D370138EA}" name="Column6716"/>
    <tableColumn id="6737" xr3:uid="{183670CD-98C6-7C4C-81C6-A524F0BDD425}" name="Column6717"/>
    <tableColumn id="6738" xr3:uid="{D5F11458-DD4C-ED45-99EC-549685844646}" name="Column6718"/>
    <tableColumn id="6739" xr3:uid="{E258DE5F-8606-164C-AC7B-24FCC23CCF9D}" name="Column6719"/>
    <tableColumn id="6740" xr3:uid="{A3745984-EB90-9C47-8C4F-D68AE2119A70}" name="Column6720"/>
    <tableColumn id="6741" xr3:uid="{D894EDFA-C5CC-4E4D-86F0-E22A50C63BFD}" name="Column6721"/>
    <tableColumn id="6742" xr3:uid="{584F704B-7B6E-F34C-A045-1B41F55E14F9}" name="Column6722"/>
    <tableColumn id="6743" xr3:uid="{CFC4B9E6-3AE7-4F4E-BA91-DFD87730DA42}" name="Column6723"/>
    <tableColumn id="6744" xr3:uid="{3FE0A72D-6C2C-D448-895F-C5DBFF940FC0}" name="Column6724"/>
    <tableColumn id="6745" xr3:uid="{E63A8ADC-88A4-B84A-AE48-0AE0264D69F8}" name="Column6725"/>
    <tableColumn id="6746" xr3:uid="{6739304A-1FC0-534B-AC5D-0D2918A2B5FD}" name="Column6726"/>
    <tableColumn id="6747" xr3:uid="{8A1E4202-6F11-ED45-8F4E-881BEE57837E}" name="Column6727"/>
    <tableColumn id="6748" xr3:uid="{3F8C9F68-C917-7E41-8739-24C79823F92A}" name="Column6728"/>
    <tableColumn id="6749" xr3:uid="{B5765D47-1D70-BE42-8BE3-E10848A37FAF}" name="Column6729"/>
    <tableColumn id="6750" xr3:uid="{5DE35747-90FE-C944-9EA3-B35F94241BE4}" name="Column6730"/>
    <tableColumn id="6751" xr3:uid="{690E6F9F-BADA-D947-908E-5384945A8650}" name="Column6731"/>
    <tableColumn id="6752" xr3:uid="{4E952307-1F5C-4848-84C6-3A707074BCA3}" name="Column6732"/>
    <tableColumn id="6753" xr3:uid="{4DCF7041-175B-7840-B230-E0AF93CD1EF6}" name="Column6733"/>
    <tableColumn id="6754" xr3:uid="{3DB4D55E-F550-DB42-BF2E-46BC18C3214D}" name="Column6734"/>
    <tableColumn id="6755" xr3:uid="{76B375A1-5313-2B4B-906A-3790FD44545F}" name="Column6735"/>
    <tableColumn id="6756" xr3:uid="{3D1333F6-EE03-AC40-9B88-F57F7913820F}" name="Column6736"/>
    <tableColumn id="6757" xr3:uid="{7421E0B8-CB9F-FD48-8007-B8D2C2A51F5F}" name="Column6737"/>
    <tableColumn id="6758" xr3:uid="{CCE38159-78FE-D34F-8637-E6EFA9E16D58}" name="Column6738"/>
    <tableColumn id="6759" xr3:uid="{1A0C6E26-D20B-DC49-A343-53E44B939F30}" name="Column6739"/>
    <tableColumn id="6760" xr3:uid="{38BBB4F3-0E76-534E-8C6F-3E36D6F7C514}" name="Column6740"/>
    <tableColumn id="6761" xr3:uid="{B533508C-D725-834F-9699-88D4F64DC6AC}" name="Column6741"/>
    <tableColumn id="6762" xr3:uid="{F9BA7815-4AB7-6040-856C-0E466DD0E78F}" name="Column6742"/>
    <tableColumn id="6763" xr3:uid="{095BBB2F-F36C-A049-B86E-870AB3030589}" name="Column6743"/>
    <tableColumn id="6764" xr3:uid="{4F936575-C5C0-7F4C-BDED-DA6F6663EB0C}" name="Column6744"/>
    <tableColumn id="6765" xr3:uid="{5A5A0C45-0042-CC40-AC19-75CFB12F7DDF}" name="Column6745"/>
    <tableColumn id="6766" xr3:uid="{B547C002-6513-7144-9D34-DDF7DBC58492}" name="Column6746"/>
    <tableColumn id="6767" xr3:uid="{F8F70E8A-FA91-3648-A884-72A3E051616F}" name="Column6747"/>
    <tableColumn id="6768" xr3:uid="{2EA00A5D-5E57-1846-811D-922F280B6091}" name="Column6748"/>
    <tableColumn id="6769" xr3:uid="{4E60114C-A86D-6C4F-952D-E6C23400C315}" name="Column6749"/>
    <tableColumn id="6770" xr3:uid="{B216A6C6-5AAC-CC47-9AE8-73EDF25DB9E7}" name="Column6750"/>
    <tableColumn id="6771" xr3:uid="{DEDD5FBA-BF85-1F47-A66D-C4095D4B4ACD}" name="Column6751"/>
    <tableColumn id="6772" xr3:uid="{BBC1AFF6-4BAC-EB4F-9035-1DB6B6F4D76A}" name="Column6752"/>
    <tableColumn id="6773" xr3:uid="{CA32AF5D-D48B-2740-9478-8820A5983D97}" name="Column6753"/>
    <tableColumn id="6774" xr3:uid="{3847B8DE-280C-B540-938A-71CF0FD4C369}" name="Column6754"/>
    <tableColumn id="6775" xr3:uid="{87CC5E33-942B-114B-ABC3-60BF8AD1D5F2}" name="Column6755"/>
    <tableColumn id="6776" xr3:uid="{533385F7-5C52-A14A-9680-D289768A6C2C}" name="Column6756"/>
    <tableColumn id="6777" xr3:uid="{D17B8271-4F85-E246-A164-0D51A93F5042}" name="Column6757"/>
    <tableColumn id="6778" xr3:uid="{B67452CA-59D9-924C-ACA5-DB32D2299459}" name="Column6758"/>
    <tableColumn id="6779" xr3:uid="{1C2ED53D-5C22-CD4B-A353-29D2B0281F4B}" name="Column6759"/>
    <tableColumn id="6780" xr3:uid="{C882FE1F-D23C-CC45-BE02-920ED6090C97}" name="Column6760"/>
    <tableColumn id="6781" xr3:uid="{7D8B5CFA-991E-4E43-ABCD-554D4E86DAC1}" name="Column6761"/>
    <tableColumn id="6782" xr3:uid="{D72B296B-5DF9-114C-9F10-136215B2B70D}" name="Column6762"/>
    <tableColumn id="6783" xr3:uid="{78E4928A-F7FD-6844-AFAA-BB16FAC6C53A}" name="Column6763"/>
    <tableColumn id="6784" xr3:uid="{82E52168-AF5A-124E-992C-C93405CF4244}" name="Column6764"/>
    <tableColumn id="6785" xr3:uid="{A392C179-E75D-2A4D-BBCA-A3EC9FE2B098}" name="Column6765"/>
    <tableColumn id="6786" xr3:uid="{EE7A3CBC-F9F3-4B45-B0F0-EA8CD99A70B4}" name="Column6766"/>
    <tableColumn id="6787" xr3:uid="{FB2E5EFF-7021-B344-B3BB-31977B9F4581}" name="Column6767"/>
    <tableColumn id="6788" xr3:uid="{63834154-6878-6F42-BCEF-D9FB22F2646B}" name="Column6768"/>
    <tableColumn id="6789" xr3:uid="{E0B3C38A-1274-1A44-9CB9-8A1AEE9845C4}" name="Column6769"/>
    <tableColumn id="6790" xr3:uid="{7C8C73B0-F00F-964B-9C3C-915F65FAD761}" name="Column6770"/>
    <tableColumn id="6791" xr3:uid="{1210E99E-BDF2-1B45-8359-F71035412C30}" name="Column6771"/>
    <tableColumn id="6792" xr3:uid="{FF5056BC-8D1C-0A45-BA0D-648048544982}" name="Column6772"/>
    <tableColumn id="6793" xr3:uid="{93C2968D-478C-A44B-A7C6-E9A0605C3C5D}" name="Column6773"/>
    <tableColumn id="6794" xr3:uid="{2C304368-ACA1-D84D-AB5A-B402AF5DC9B5}" name="Column6774"/>
    <tableColumn id="6795" xr3:uid="{776540FB-64C4-3E46-B2D2-9BF4F21A75ED}" name="Column6775"/>
    <tableColumn id="6796" xr3:uid="{9DBC8931-B56A-B546-BC8A-82E3FBE228FB}" name="Column6776"/>
    <tableColumn id="6797" xr3:uid="{3B39C291-FDB0-7F47-8192-10FA39E4F85D}" name="Column6777"/>
    <tableColumn id="6798" xr3:uid="{3EB1AE86-AA41-D64E-982E-7A50FF6F91DF}" name="Column6778"/>
    <tableColumn id="6799" xr3:uid="{98ADDB3A-F279-814E-84FF-B677458D3B7B}" name="Column6779"/>
    <tableColumn id="6800" xr3:uid="{2634B21B-6FE6-7447-BDAE-11117CAFE4B9}" name="Column6780"/>
    <tableColumn id="6801" xr3:uid="{900E4374-7DFB-C24B-BFEE-4A471634ABC2}" name="Column6781"/>
    <tableColumn id="6802" xr3:uid="{D03C826E-2DD9-8D4F-ABC9-BFFDE2376058}" name="Column6782"/>
    <tableColumn id="6803" xr3:uid="{FEDE2F24-5F19-7744-B595-4923AA90715F}" name="Column6783"/>
    <tableColumn id="6804" xr3:uid="{78304E1D-5CBE-004E-A981-4AA2772CE4E8}" name="Column6784"/>
    <tableColumn id="6805" xr3:uid="{B7BAD0F5-DF30-1C4D-B474-CFB0652EB3DA}" name="Column6785"/>
    <tableColumn id="6806" xr3:uid="{DA9B7350-D6BC-0B4D-BB7E-924261C4D172}" name="Column6786"/>
    <tableColumn id="6807" xr3:uid="{7CC335E3-FE80-0242-9514-8FAAC5E19119}" name="Column6787"/>
    <tableColumn id="6808" xr3:uid="{14B925B0-4EAE-AB49-8217-F02117FBCA16}" name="Column6788"/>
    <tableColumn id="6809" xr3:uid="{326DF495-D12D-EC45-9764-7632CA4C382E}" name="Column6789"/>
    <tableColumn id="6810" xr3:uid="{1EC98E08-976D-BB44-B417-E4A104D8424A}" name="Column6790"/>
    <tableColumn id="6811" xr3:uid="{25CA6DF5-3239-484C-BA6C-2656CC33EC57}" name="Column6791"/>
    <tableColumn id="6812" xr3:uid="{0DA37D75-1EB3-7B4E-A089-A673A72B86CA}" name="Column6792"/>
    <tableColumn id="6813" xr3:uid="{0A2EEDA9-619D-CD49-8FCD-0CF8FB635F10}" name="Column6793"/>
    <tableColumn id="6814" xr3:uid="{5DCAF702-488C-784E-A9F3-1CDC604213F8}" name="Column6794"/>
    <tableColumn id="6815" xr3:uid="{D7177DBD-EDA6-CA48-9E00-E3796F26F80B}" name="Column6795"/>
    <tableColumn id="6816" xr3:uid="{5FA0DA1D-1170-8345-99D3-3F3121C3B0EC}" name="Column6796"/>
    <tableColumn id="6817" xr3:uid="{91F826F8-EBAE-6341-BC1E-372D90C74802}" name="Column6797"/>
    <tableColumn id="6818" xr3:uid="{35CDEC20-683C-124C-8A04-3132567AE3E0}" name="Column6798"/>
    <tableColumn id="6819" xr3:uid="{FB51609E-A9D1-AE40-A911-51B31DAC6E58}" name="Column6799"/>
    <tableColumn id="6820" xr3:uid="{FE2087D7-A4C3-AF44-AB60-2FCDE087AB42}" name="Column6800"/>
    <tableColumn id="6821" xr3:uid="{449D37AC-ADE7-1E43-B535-31A8EA23D93A}" name="Column6801"/>
    <tableColumn id="6822" xr3:uid="{F908D570-016C-CD41-B8AD-29736AABA42F}" name="Column6802"/>
    <tableColumn id="6823" xr3:uid="{052B1B5D-402C-1B49-89F9-E8F687CAEF91}" name="Column6803"/>
    <tableColumn id="6824" xr3:uid="{72D2CB32-5209-D64F-AFB5-7EDB428501EB}" name="Column6804"/>
    <tableColumn id="6825" xr3:uid="{05F78D06-16CC-7A4C-BE24-AB7B7D0BC39A}" name="Column6805"/>
    <tableColumn id="6826" xr3:uid="{65EAC518-2655-5144-868B-F6B4A52B6087}" name="Column6806"/>
    <tableColumn id="6827" xr3:uid="{2FE2A8F0-336B-844F-A6BF-CED55E2B6971}" name="Column6807"/>
    <tableColumn id="6828" xr3:uid="{8B05A5A2-0940-1547-A47C-6D7BC0B95536}" name="Column6808"/>
    <tableColumn id="6829" xr3:uid="{A2D7264B-440B-9940-9F36-6BB4E51D76CF}" name="Column6809"/>
    <tableColumn id="6830" xr3:uid="{90FC5D33-1483-0A4F-9E79-8780D196D47F}" name="Column6810"/>
    <tableColumn id="6831" xr3:uid="{C1968A18-413F-A74F-9D6B-896B7E95A0A1}" name="Column6811"/>
    <tableColumn id="6832" xr3:uid="{223AEEF9-C394-B046-BA9B-7276755D39F5}" name="Column6812"/>
    <tableColumn id="6833" xr3:uid="{2454F464-C7AB-354B-8544-75E6F37369FE}" name="Column6813"/>
    <tableColumn id="6834" xr3:uid="{39960885-CD41-F64D-8B54-42D4EA164B45}" name="Column6814"/>
    <tableColumn id="6835" xr3:uid="{A8A91D25-D765-E04C-B5D2-B8838D040F93}" name="Column6815"/>
    <tableColumn id="6836" xr3:uid="{E1F66A64-F953-1F4D-A285-7AFEE0F7DD2A}" name="Column6816"/>
    <tableColumn id="6837" xr3:uid="{D3EEFB82-FF9B-2845-A1CF-1ADBB93498D7}" name="Column6817"/>
    <tableColumn id="6838" xr3:uid="{991A9A0C-1DCF-6947-BFE3-8FA07BB66277}" name="Column6818"/>
    <tableColumn id="6839" xr3:uid="{3468A05B-A79C-0543-9219-4E1417AB2404}" name="Column6819"/>
    <tableColumn id="6840" xr3:uid="{C980BCA8-B3B8-2441-B4A5-CD7F8C04A05E}" name="Column6820"/>
    <tableColumn id="6841" xr3:uid="{FD4FB959-F094-7F4D-9E7B-1254A4831F52}" name="Column6821"/>
    <tableColumn id="6842" xr3:uid="{A849F013-7185-BC40-9C15-F0598702C9C7}" name="Column6822"/>
    <tableColumn id="6843" xr3:uid="{CA74B92F-3E01-1C42-A27B-ED512059C983}" name="Column6823"/>
    <tableColumn id="6844" xr3:uid="{E5B876F4-59C8-6D42-9BE1-03AD659F6D42}" name="Column6824"/>
    <tableColumn id="6845" xr3:uid="{F8519BA2-D111-D940-918D-AE31CE580FAF}" name="Column6825"/>
    <tableColumn id="6846" xr3:uid="{7DCF7BC5-3B31-F046-B135-74B35F1CAE3F}" name="Column6826"/>
    <tableColumn id="6847" xr3:uid="{C1CE770C-5F1F-1A4C-AB06-26B3B8101C1C}" name="Column6827"/>
    <tableColumn id="6848" xr3:uid="{48F9C39C-6034-5241-A86D-1F3EDB03B152}" name="Column6828"/>
    <tableColumn id="6849" xr3:uid="{D422ECA8-E635-8B4A-AFA8-498954753DDE}" name="Column6829"/>
    <tableColumn id="6850" xr3:uid="{1E88F08D-5908-2843-90DE-DFD996928047}" name="Column6830"/>
    <tableColumn id="6851" xr3:uid="{F9810AFA-EEF1-E94F-A9F8-891325307269}" name="Column6831"/>
    <tableColumn id="6852" xr3:uid="{73A39F26-950E-4F4F-A667-08D891E95CB8}" name="Column6832"/>
    <tableColumn id="6853" xr3:uid="{7A59267C-4D74-7E4A-9B69-B78A49A168E4}" name="Column6833"/>
    <tableColumn id="6854" xr3:uid="{F2527CD2-9F53-2243-9BC2-E2808C7B4B6B}" name="Column6834"/>
    <tableColumn id="6855" xr3:uid="{F5593FBF-248C-0644-9847-45C9BF2EF2A5}" name="Column6835"/>
    <tableColumn id="6856" xr3:uid="{1DC1FA1F-10B9-7044-ACAF-35A1C5E2F698}" name="Column6836"/>
    <tableColumn id="6857" xr3:uid="{F7113481-9BC5-4B49-B4D7-3C7D17C64EAF}" name="Column6837"/>
    <tableColumn id="6858" xr3:uid="{462552BD-EE70-F84E-BB91-755EC55C9C97}" name="Column6838"/>
    <tableColumn id="6859" xr3:uid="{4AEE1998-FEEC-534D-8CEF-3B045FF95769}" name="Column6839"/>
    <tableColumn id="6860" xr3:uid="{619BA054-BA42-BC48-9811-9903EF1B5126}" name="Column6840"/>
    <tableColumn id="6861" xr3:uid="{42EC2D13-8F30-A045-8130-24C0878EB325}" name="Column6841"/>
    <tableColumn id="6862" xr3:uid="{D5FA0AD2-E53E-1046-A8F6-10E21D4496A2}" name="Column6842"/>
    <tableColumn id="6863" xr3:uid="{CCE45099-FAAD-FA40-9DF1-3C46C493E4D6}" name="Column6843"/>
    <tableColumn id="6864" xr3:uid="{372555AC-F3E4-444D-A3D2-F2078D2F9060}" name="Column6844"/>
    <tableColumn id="6865" xr3:uid="{8F588CA6-32FD-C34A-A41E-214E7468EA72}" name="Column6845"/>
    <tableColumn id="6866" xr3:uid="{6827A26F-A938-044E-91DF-04D0A34AC87A}" name="Column6846"/>
    <tableColumn id="6867" xr3:uid="{BDED88DA-EEE9-D74C-B743-337DED01D171}" name="Column6847"/>
    <tableColumn id="6868" xr3:uid="{9CCEEAF3-33F1-F144-BFFC-DC5862AEE696}" name="Column6848"/>
    <tableColumn id="6869" xr3:uid="{FD5A8C30-65F6-0E44-BFFA-830AF7490D68}" name="Column6849"/>
    <tableColumn id="6870" xr3:uid="{55062525-F83D-AF43-8A5C-1FBDA771723B}" name="Column6850"/>
    <tableColumn id="6871" xr3:uid="{EFB417CE-4772-B349-8A89-F8074548D881}" name="Column6851"/>
    <tableColumn id="6872" xr3:uid="{A43E2631-A829-3348-9459-85F63B0E996B}" name="Column6852"/>
    <tableColumn id="6873" xr3:uid="{216A5554-6F0E-CA4C-AC5D-230822D61DA5}" name="Column6853"/>
    <tableColumn id="6874" xr3:uid="{B08CCD50-D392-5742-B4A1-503ABCC2AF74}" name="Column6854"/>
    <tableColumn id="6875" xr3:uid="{D1C2888B-B9EF-1E4B-85A1-E3859D2862D5}" name="Column6855"/>
    <tableColumn id="6876" xr3:uid="{02960D8A-82BB-9943-8FB5-AB26547B61D9}" name="Column6856"/>
    <tableColumn id="6877" xr3:uid="{9243B11A-B6E5-074A-ACBC-11144A6B13E3}" name="Column6857"/>
    <tableColumn id="6878" xr3:uid="{DABB82A9-4638-B240-9050-E135C0C14C13}" name="Column6858"/>
    <tableColumn id="6879" xr3:uid="{79AE3D2C-C618-7547-B85B-25A494587FBB}" name="Column6859"/>
    <tableColumn id="6880" xr3:uid="{77CFF2F9-6139-534D-9B2D-026B03B38FAF}" name="Column6860"/>
    <tableColumn id="6881" xr3:uid="{49D6003C-5C21-E14A-9213-5913BDEA6F4E}" name="Column6861"/>
    <tableColumn id="6882" xr3:uid="{195C885A-8E2C-2B45-90E0-E8C756FEC1FE}" name="Column6862"/>
    <tableColumn id="6883" xr3:uid="{32868C4F-054F-434D-B4AB-4600E1F9C572}" name="Column6863"/>
    <tableColumn id="6884" xr3:uid="{E7D5F9F0-1D14-654C-A1CE-7AB5D37301B5}" name="Column6864"/>
    <tableColumn id="6885" xr3:uid="{C2ED8ACE-8276-9B4E-A01C-47EF2056F53F}" name="Column6865"/>
    <tableColumn id="6886" xr3:uid="{ADD7A85E-59A6-8649-9884-DA029C1434AA}" name="Column6866"/>
    <tableColumn id="6887" xr3:uid="{BB642AC8-0612-F744-9457-DF90C635CCEE}" name="Column6867"/>
    <tableColumn id="6888" xr3:uid="{A9C48B34-0E3D-464B-9BA0-96E81A7B76D4}" name="Column6868"/>
    <tableColumn id="6889" xr3:uid="{0F66BDDA-2E2D-FA49-8400-B18D01DC9CA3}" name="Column6869"/>
    <tableColumn id="6890" xr3:uid="{A5B337DD-6849-2941-97D9-FFA13E572E29}" name="Column6870"/>
    <tableColumn id="6891" xr3:uid="{2392F4CC-5751-2440-84E1-176B068A9F41}" name="Column6871"/>
    <tableColumn id="6892" xr3:uid="{A2C83397-5229-7645-AFE0-ADAF6912972B}" name="Column6872"/>
    <tableColumn id="6893" xr3:uid="{12E7A2B9-A078-224F-B744-F106881C1CD2}" name="Column6873"/>
    <tableColumn id="6894" xr3:uid="{33528830-B142-8347-AD50-43A6CF978D01}" name="Column6874"/>
    <tableColumn id="6895" xr3:uid="{3D6EB474-DB44-6644-B5FB-06CA76332192}" name="Column6875"/>
    <tableColumn id="6896" xr3:uid="{73B88A02-B560-FE40-A66A-3E7251F0E34D}" name="Column6876"/>
    <tableColumn id="6897" xr3:uid="{7318FC31-A4CD-3843-948A-802BEDC3782C}" name="Column6877"/>
    <tableColumn id="6898" xr3:uid="{04E0ACAF-AEC0-074E-A1EB-87C70DD5A0F7}" name="Column6878"/>
    <tableColumn id="6899" xr3:uid="{CC78A7B8-D4A3-2843-9476-E10486A819D1}" name="Column6879"/>
    <tableColumn id="6900" xr3:uid="{0C89C211-7FFE-4145-AD5F-418409B2FF75}" name="Column6880"/>
    <tableColumn id="6901" xr3:uid="{737AFF5A-3008-2E4E-A72A-08A337F18E6A}" name="Column6881"/>
    <tableColumn id="6902" xr3:uid="{CA8713D0-D57A-6541-AEA2-3814E6DF5F40}" name="Column6882"/>
    <tableColumn id="6903" xr3:uid="{E4301EF7-76D3-AF47-9485-7393F513AE70}" name="Column6883"/>
    <tableColumn id="6904" xr3:uid="{F8D39777-4286-444F-B711-7B3A56ECB7DC}" name="Column6884"/>
    <tableColumn id="6905" xr3:uid="{D95B2384-E2DA-A44B-AD12-9B78A76F74F5}" name="Column6885"/>
    <tableColumn id="6906" xr3:uid="{30713DE9-FCC0-1F42-B982-4C88D89E05D6}" name="Column6886"/>
    <tableColumn id="6907" xr3:uid="{CA00416D-5B86-C545-B931-5520A83C3EB3}" name="Column6887"/>
    <tableColumn id="6908" xr3:uid="{8E66471B-83AE-344C-BEA6-A3BEADF776E6}" name="Column6888"/>
    <tableColumn id="6909" xr3:uid="{3B92492D-F12A-5849-9ED5-38899598DA62}" name="Column6889"/>
    <tableColumn id="6910" xr3:uid="{2E91E9D1-FD9B-874E-82C8-FF51B118D43D}" name="Column6890"/>
    <tableColumn id="6911" xr3:uid="{43247907-43E6-5545-A739-1C7082C80085}" name="Column6891"/>
    <tableColumn id="6912" xr3:uid="{8F171813-B871-424F-9C07-30120906C53B}" name="Column6892"/>
    <tableColumn id="6913" xr3:uid="{4EADA4DC-11BB-2E45-821C-8A7BA611936F}" name="Column6893"/>
    <tableColumn id="6914" xr3:uid="{A3DFDFAF-20F4-1B48-A82D-FBE89CA4F18A}" name="Column6894"/>
    <tableColumn id="6915" xr3:uid="{E3378175-A96C-D249-A46D-64EB013D2931}" name="Column6895"/>
    <tableColumn id="6916" xr3:uid="{3284C83A-E52A-8F4D-A0E5-D92575B9AE8C}" name="Column6896"/>
    <tableColumn id="6917" xr3:uid="{860D348C-9F98-FC49-95FB-143C960B2E11}" name="Column6897"/>
    <tableColumn id="6918" xr3:uid="{9F1813C8-1E0A-D040-B6C1-551A1041832B}" name="Column6898"/>
    <tableColumn id="6919" xr3:uid="{6D9CE288-6E3A-474B-BEFD-38AC4E69AD2A}" name="Column6899"/>
    <tableColumn id="6920" xr3:uid="{73573826-5E86-5741-8675-E8C5F5ADB5AE}" name="Column6900"/>
    <tableColumn id="6921" xr3:uid="{237FE787-5014-C446-81CB-E32C51ED08C1}" name="Column6901"/>
    <tableColumn id="6922" xr3:uid="{4668C10F-DF85-4B41-AB1A-F3BECF68B56E}" name="Column6902"/>
    <tableColumn id="6923" xr3:uid="{633064E9-D6A9-6F4E-B7D3-61CB8C845F7B}" name="Column6903"/>
    <tableColumn id="6924" xr3:uid="{17673D12-8D91-DD4B-A4F3-385A366BD463}" name="Column6904"/>
    <tableColumn id="6925" xr3:uid="{2DC11C32-7C98-1D4B-A811-BA41C502B3AB}" name="Column6905"/>
    <tableColumn id="6926" xr3:uid="{66B6FC00-7261-D941-BCBF-1EC4084CF747}" name="Column6906"/>
    <tableColumn id="6927" xr3:uid="{4BD29C35-3FDF-8645-A4EF-1728C39861E1}" name="Column6907"/>
    <tableColumn id="6928" xr3:uid="{14935F52-84FB-7042-A7BB-76C6440275EB}" name="Column6908"/>
    <tableColumn id="6929" xr3:uid="{C53A9F49-6388-5548-B62D-E54635EA7FF0}" name="Column6909"/>
    <tableColumn id="6930" xr3:uid="{88A2B7BA-8A51-2044-B9B9-E5C2E887A265}" name="Column6910"/>
    <tableColumn id="6931" xr3:uid="{8813DADD-EB40-4741-B513-B165CCB0E3AE}" name="Column6911"/>
    <tableColumn id="6932" xr3:uid="{3C862084-2913-4E4B-B26C-B486B4DB2A25}" name="Column6912"/>
    <tableColumn id="6933" xr3:uid="{EF7FF278-AA5B-964F-AFC7-8D2025A25921}" name="Column6913"/>
    <tableColumn id="6934" xr3:uid="{1C2D660C-F4BF-B24A-9D9A-CE51FE2E81BB}" name="Column6914"/>
    <tableColumn id="6935" xr3:uid="{28B51650-E704-6A4E-8E35-B3C32743F484}" name="Column6915"/>
    <tableColumn id="6936" xr3:uid="{2DF969F4-1C07-694E-BE47-391D8DF1A0BF}" name="Column6916"/>
    <tableColumn id="6937" xr3:uid="{35A7A758-7567-6641-AE23-42FB40373452}" name="Column6917"/>
    <tableColumn id="6938" xr3:uid="{DD205215-82B8-3C42-8787-047229C81B41}" name="Column6918"/>
    <tableColumn id="6939" xr3:uid="{034D50A3-6EF5-D648-8D8C-7F15D768CFC0}" name="Column6919"/>
    <tableColumn id="6940" xr3:uid="{E192CDB2-68DC-5748-9FAA-20956453606C}" name="Column6920"/>
    <tableColumn id="6941" xr3:uid="{E82931B0-BD41-C149-9293-B0FE7BAAFBCA}" name="Column6921"/>
    <tableColumn id="6942" xr3:uid="{49D5BF60-34CD-F54E-8616-E0D534D4ACFE}" name="Column6922"/>
    <tableColumn id="6943" xr3:uid="{5D44CAAE-3119-884F-94EA-4A8CAA18E83D}" name="Column6923"/>
    <tableColumn id="6944" xr3:uid="{6893F54D-A813-F041-A050-4F31B3ACD685}" name="Column6924"/>
    <tableColumn id="6945" xr3:uid="{9A35FA54-BCEC-BD4F-89AD-81BA15FB81BE}" name="Column6925"/>
    <tableColumn id="6946" xr3:uid="{D2808B36-577B-4849-9433-019F4E96328B}" name="Column6926"/>
    <tableColumn id="6947" xr3:uid="{037A9EBB-412A-B743-B2AA-DA098753DEAF}" name="Column6927"/>
    <tableColumn id="6948" xr3:uid="{2B2496B6-555A-F14C-AE09-57DDA4E6D93A}" name="Column6928"/>
    <tableColumn id="6949" xr3:uid="{39B53E15-1CC3-5C4D-9220-8A2B6F2C8752}" name="Column6929"/>
    <tableColumn id="6950" xr3:uid="{C53080FA-E80C-9D4A-8B83-ACED9AA2C941}" name="Column6930"/>
    <tableColumn id="6951" xr3:uid="{21E6058C-29B9-B445-AB85-3325FF879B3B}" name="Column6931"/>
    <tableColumn id="6952" xr3:uid="{B0DFB7FD-FCF7-BC43-A25B-B0A07FB6D4F2}" name="Column6932"/>
    <tableColumn id="6953" xr3:uid="{90B49B3E-A401-794A-BF64-976F26BA5165}" name="Column6933"/>
    <tableColumn id="6954" xr3:uid="{4CDC9F6B-C5AC-7A43-A327-CA56F335680D}" name="Column6934"/>
    <tableColumn id="6955" xr3:uid="{3106B963-BD55-584B-8B2C-557DBBCF8AE6}" name="Column6935"/>
    <tableColumn id="6956" xr3:uid="{2F493123-FD2D-574F-8FC9-93096A2C0C23}" name="Column6936"/>
    <tableColumn id="6957" xr3:uid="{3EF9E4FE-3F3F-BB48-AF59-727B2E45A706}" name="Column6937"/>
    <tableColumn id="6958" xr3:uid="{1C8DE379-8047-8140-9BEB-EF5CFD9ADFAB}" name="Column6938"/>
    <tableColumn id="6959" xr3:uid="{93623914-3D1E-BA46-8C44-296A5397F055}" name="Column6939"/>
    <tableColumn id="6960" xr3:uid="{A8404FCE-EBD8-B548-AF9C-8E15282482DD}" name="Column6940"/>
    <tableColumn id="6961" xr3:uid="{A66EAB9C-7BFB-B747-94B2-4477D4077FD5}" name="Column6941"/>
    <tableColumn id="6962" xr3:uid="{E7BAFAF4-35A7-394B-8DE6-2A383B84701D}" name="Column6942"/>
    <tableColumn id="6963" xr3:uid="{C3E730F7-7567-CC42-BFC5-12FBDD2D3312}" name="Column6943"/>
    <tableColumn id="6964" xr3:uid="{2761CD7C-31E7-854F-98AE-87D6E4D814A2}" name="Column6944"/>
    <tableColumn id="6965" xr3:uid="{2EE9B52E-F93D-934D-8BF0-E60DFDBF871A}" name="Column6945"/>
    <tableColumn id="6966" xr3:uid="{32806FEB-C54E-B74B-A6D6-D7E1ABCEA647}" name="Column6946"/>
    <tableColumn id="6967" xr3:uid="{16FA3275-C428-D54C-8C02-2C014308F59D}" name="Column6947"/>
    <tableColumn id="6968" xr3:uid="{FA9E68CF-4AD6-1846-92A2-8C247FE770D7}" name="Column6948"/>
    <tableColumn id="6969" xr3:uid="{9191B28B-94B1-5443-A96E-C171C811160D}" name="Column6949"/>
    <tableColumn id="6970" xr3:uid="{0DF33615-4260-A649-8258-C40B29815A46}" name="Column6950"/>
    <tableColumn id="6971" xr3:uid="{5750F3B7-5F5C-A04D-A2E8-C8828BF77B6B}" name="Column6951"/>
    <tableColumn id="6972" xr3:uid="{A297F1DD-4F0F-2A4F-B8D0-3B03ADA89CEB}" name="Column6952"/>
    <tableColumn id="6973" xr3:uid="{6AA5A17F-418F-984F-8513-19A04D6AB571}" name="Column6953"/>
    <tableColumn id="6974" xr3:uid="{DCB47FF9-5B2E-FD4D-ADF1-70FC1B334404}" name="Column6954"/>
    <tableColumn id="6975" xr3:uid="{CBD3F41D-7FF9-8A43-A128-E6DE9F64A465}" name="Column6955"/>
    <tableColumn id="6976" xr3:uid="{E69980C4-DFF1-4649-AB9C-19A5F7B18825}" name="Column6956"/>
    <tableColumn id="6977" xr3:uid="{99C84CB8-F798-FD4C-ABC6-72D8F37C63ED}" name="Column6957"/>
    <tableColumn id="6978" xr3:uid="{DAD62EAD-C077-8945-898A-C3137030CF42}" name="Column6958"/>
    <tableColumn id="6979" xr3:uid="{61083D43-FEAE-0847-8695-9095A23A377C}" name="Column6959"/>
    <tableColumn id="6980" xr3:uid="{FBB84135-BCE5-AC49-BFE8-71F1A555BAD0}" name="Column6960"/>
    <tableColumn id="6981" xr3:uid="{7295C9BF-294B-9F4E-BE76-06928A4FC255}" name="Column6961"/>
    <tableColumn id="6982" xr3:uid="{6038A630-2FA0-C545-81B5-2C018A0FE30C}" name="Column6962"/>
    <tableColumn id="6983" xr3:uid="{F63E78B0-6AFF-3C4C-A0CA-B8D0A2285F13}" name="Column6963"/>
    <tableColumn id="6984" xr3:uid="{CFBAF100-4427-6E43-9D97-B78E3000801B}" name="Column6964"/>
    <tableColumn id="6985" xr3:uid="{823FC899-9AD6-2544-BE0D-A00F6379CA7B}" name="Column6965"/>
    <tableColumn id="6986" xr3:uid="{8844E4B2-46D6-CC42-97ED-D1ECD0427220}" name="Column6966"/>
    <tableColumn id="6987" xr3:uid="{97A2BC60-54E7-8642-B4DF-76687551B66F}" name="Column6967"/>
    <tableColumn id="6988" xr3:uid="{624FF7D4-C6FF-2E45-B4A9-9D51EC3427F2}" name="Column6968"/>
    <tableColumn id="6989" xr3:uid="{B44CA1EE-9FCC-E34D-9D8E-958F7845D505}" name="Column6969"/>
    <tableColumn id="6990" xr3:uid="{44DD90D1-262E-1F4D-BA49-7AFDABB0D085}" name="Column6970"/>
    <tableColumn id="6991" xr3:uid="{D46017BD-BF01-4144-893E-31E70EF20238}" name="Column6971"/>
    <tableColumn id="6992" xr3:uid="{05B0E718-96B7-0F44-8D1C-28D40ED41E1D}" name="Column6972"/>
    <tableColumn id="6993" xr3:uid="{3C2ECB20-748B-CB41-956E-17294D2487D3}" name="Column6973"/>
    <tableColumn id="6994" xr3:uid="{AC166FA1-D254-B44B-8CCE-B3B46EB86035}" name="Column6974"/>
    <tableColumn id="6995" xr3:uid="{1F6E5133-C4CB-3B45-8C9B-21352B2A8782}" name="Column6975"/>
    <tableColumn id="6996" xr3:uid="{95DB34DC-3786-CE49-B43E-438EC138EA23}" name="Column6976"/>
    <tableColumn id="6997" xr3:uid="{089F1263-BB2E-A340-B570-3AADA206A11E}" name="Column6977"/>
    <tableColumn id="6998" xr3:uid="{15850083-AC4F-3946-9E90-16048BE54D9C}" name="Column6978"/>
    <tableColumn id="6999" xr3:uid="{BB5B6C7B-EEB0-B648-8F5B-8A4270F951D9}" name="Column6979"/>
    <tableColumn id="7000" xr3:uid="{8E37DBFF-FCAC-724A-BC77-E844B90BC79A}" name="Column6980"/>
    <tableColumn id="7001" xr3:uid="{FB09679F-D3BD-374E-B59B-85728FA6F06B}" name="Column6981"/>
    <tableColumn id="7002" xr3:uid="{C55E82C6-2CC2-704C-A956-2D63F8C116A7}" name="Column6982"/>
    <tableColumn id="7003" xr3:uid="{83B3CF9F-99A5-264B-BCDD-309924FAFE8B}" name="Column6983"/>
    <tableColumn id="7004" xr3:uid="{F5D0A7B1-CC70-8A48-81CB-57D00BA26AEA}" name="Column6984"/>
    <tableColumn id="7005" xr3:uid="{2305A648-4982-8A49-993A-A967C30E86F8}" name="Column6985"/>
    <tableColumn id="7006" xr3:uid="{0352952F-2FB3-CB4B-97A2-F5711CAB88BA}" name="Column6986"/>
    <tableColumn id="7007" xr3:uid="{7080CCC6-26DF-E749-AF68-4FC196760F2E}" name="Column6987"/>
    <tableColumn id="7008" xr3:uid="{C1D513F1-6E1C-6D46-A24C-936ED27DBB82}" name="Column6988"/>
    <tableColumn id="7009" xr3:uid="{136E1C4D-2BCA-DD42-A3D2-6DB365CDA0A9}" name="Column6989"/>
    <tableColumn id="7010" xr3:uid="{1D1B7F2A-94E9-364E-ADED-18F4C8A81E19}" name="Column6990"/>
    <tableColumn id="7011" xr3:uid="{36D3D270-86B9-0444-9567-A93B8C2778CE}" name="Column6991"/>
    <tableColumn id="7012" xr3:uid="{E02B58EB-2BA1-5841-82E9-C6E40BC72419}" name="Column6992"/>
    <tableColumn id="7013" xr3:uid="{BDA2AC33-48BD-4147-BCE0-45D2FE8FA535}" name="Column6993"/>
    <tableColumn id="7014" xr3:uid="{193BF8BA-4692-714A-A436-05C26D206618}" name="Column6994"/>
    <tableColumn id="7015" xr3:uid="{6E898A43-99DD-9840-B157-11301D338910}" name="Column6995"/>
    <tableColumn id="7016" xr3:uid="{1218D024-01B1-0A45-B5EA-2527488840DD}" name="Column6996"/>
    <tableColumn id="7017" xr3:uid="{F28A3EA9-472E-9847-B9CE-4CA79954BD29}" name="Column6997"/>
    <tableColumn id="7018" xr3:uid="{0CF52B9F-14A1-304A-AD1E-069B6AD30C19}" name="Column6998"/>
    <tableColumn id="7019" xr3:uid="{C2E3EBD8-DD47-2745-881E-B1F11D7D5739}" name="Column6999"/>
    <tableColumn id="7020" xr3:uid="{F3414B5F-63A8-494E-A03B-C7CA8B6E8726}" name="Column7000"/>
    <tableColumn id="7021" xr3:uid="{3BB28378-A453-314C-99A9-9EA5195BCD37}" name="Column7001"/>
    <tableColumn id="7022" xr3:uid="{7D63BA0A-9267-9544-A7C1-64A02364814B}" name="Column7002"/>
    <tableColumn id="7023" xr3:uid="{979A2637-8AEB-184D-B848-F38FF1E63741}" name="Column7003"/>
    <tableColumn id="7024" xr3:uid="{D452F013-5CB7-6E43-BED5-1A441EAB0509}" name="Column7004"/>
    <tableColumn id="7025" xr3:uid="{9B668A04-C79F-DB4C-B992-4D4EC722D521}" name="Column7005"/>
    <tableColumn id="7026" xr3:uid="{B80E2A92-7438-1E42-B410-28101FB4FCA5}" name="Column7006"/>
    <tableColumn id="7027" xr3:uid="{30DDB713-83B4-2249-A3D0-776614ED965D}" name="Column7007"/>
    <tableColumn id="7028" xr3:uid="{846D95D6-B5DE-7044-A174-3252FDEF1716}" name="Column7008"/>
    <tableColumn id="7029" xr3:uid="{C19281E2-68FD-FB41-A507-3E374E0EB63F}" name="Column7009"/>
    <tableColumn id="7030" xr3:uid="{F56B375C-3880-E143-B3D7-20A8708AAFF7}" name="Column7010"/>
    <tableColumn id="7031" xr3:uid="{6394AFBD-1140-084D-A50E-11D5B0EDDD25}" name="Column7011"/>
    <tableColumn id="7032" xr3:uid="{88E537A8-5033-7E42-B76F-F960BD12A656}" name="Column7012"/>
    <tableColumn id="7033" xr3:uid="{A9637EF0-43AD-CF4F-BA6F-A33719FF8368}" name="Column7013"/>
    <tableColumn id="7034" xr3:uid="{74866FE1-39A0-6F4D-BB00-95EAD2D7CFA8}" name="Column7014"/>
    <tableColumn id="7035" xr3:uid="{12698876-6089-5D4A-A4E3-9F86F8CD3F3E}" name="Column7015"/>
    <tableColumn id="7036" xr3:uid="{FB50DC2B-64B5-FB44-B489-67EEA77FB12F}" name="Column7016"/>
    <tableColumn id="7037" xr3:uid="{4B73BE09-F395-4A46-8134-A13365D171A2}" name="Column7017"/>
    <tableColumn id="7038" xr3:uid="{23E9EC74-12AC-A948-BF7B-98589C59B28E}" name="Column7018"/>
    <tableColumn id="7039" xr3:uid="{8BF5F4AB-394A-EE42-91A4-B30ACDDBE94A}" name="Column7019"/>
    <tableColumn id="7040" xr3:uid="{248AED18-A1FD-2E4E-B575-B03F63915512}" name="Column7020"/>
    <tableColumn id="7041" xr3:uid="{3CF02207-6568-AE46-A6AA-9791849288FC}" name="Column7021"/>
    <tableColumn id="7042" xr3:uid="{2837E334-8D9D-5049-83D9-F05D7D149A21}" name="Column7022"/>
    <tableColumn id="7043" xr3:uid="{68CC0C6C-99C4-9143-AC10-8B0F17ED16C1}" name="Column7023"/>
    <tableColumn id="7044" xr3:uid="{B79F9D68-8386-5542-83F6-8D65B9359EC8}" name="Column7024"/>
    <tableColumn id="7045" xr3:uid="{59D2D361-06DF-CF44-B4A8-3A3087A4F23B}" name="Column7025"/>
    <tableColumn id="7046" xr3:uid="{9839AC0C-F141-6042-92A2-63343FBDC743}" name="Column7026"/>
    <tableColumn id="7047" xr3:uid="{828BC1BC-8C48-4E4F-95BA-F116AD2874CC}" name="Column7027"/>
    <tableColumn id="7048" xr3:uid="{35F93735-3166-5943-ADAA-28CA1DDE273B}" name="Column7028"/>
    <tableColumn id="7049" xr3:uid="{AE029DF2-7A20-5D40-9D4C-0585ACC3E539}" name="Column7029"/>
    <tableColumn id="7050" xr3:uid="{40DDFB94-D0F8-9E49-A05F-92245EB39231}" name="Column7030"/>
    <tableColumn id="7051" xr3:uid="{3D177EF7-4ADB-054F-B019-4362BBCA7995}" name="Column7031"/>
    <tableColumn id="7052" xr3:uid="{94CFDADB-CB8E-1245-A296-0FDC421086D3}" name="Column7032"/>
    <tableColumn id="7053" xr3:uid="{47C7405D-FECD-B54A-9A0E-95BBCFDBE2AA}" name="Column7033"/>
    <tableColumn id="7054" xr3:uid="{642684A4-403C-7240-BD44-E95331D12D81}" name="Column7034"/>
    <tableColumn id="7055" xr3:uid="{3F632CC8-4792-6549-A743-AC86CE0036B5}" name="Column7035"/>
    <tableColumn id="7056" xr3:uid="{5FADBF49-A89C-DB46-AFD7-91735512C80D}" name="Column7036"/>
    <tableColumn id="7057" xr3:uid="{9E5B6B1D-3E61-4E49-952B-486F751FE1A1}" name="Column7037"/>
    <tableColumn id="7058" xr3:uid="{E7621575-B6C7-EA49-B9CC-FE2C6DC4949A}" name="Column7038"/>
    <tableColumn id="7059" xr3:uid="{AEFA7951-FBD1-BF47-8E6F-AB1E51396856}" name="Column7039"/>
    <tableColumn id="7060" xr3:uid="{24EA56A2-056D-7C4C-902F-0E0966B85B3D}" name="Column7040"/>
    <tableColumn id="7061" xr3:uid="{CC5EDEB9-672C-1A4F-B86B-102AAC2A035B}" name="Column7041"/>
    <tableColumn id="7062" xr3:uid="{B2E2415D-8AA6-DD45-96D7-829533E4DA27}" name="Column7042"/>
    <tableColumn id="7063" xr3:uid="{72B95E74-EA43-AF45-8AC4-FAEB583B4792}" name="Column7043"/>
    <tableColumn id="7064" xr3:uid="{201084BD-AA2A-D545-BBBD-A2CF832688F8}" name="Column7044"/>
    <tableColumn id="7065" xr3:uid="{400A57C7-158F-A841-884D-54E3111C5AAB}" name="Column7045"/>
    <tableColumn id="7066" xr3:uid="{9A19E4D2-A6BA-D543-A25D-7C94F2430188}" name="Column7046"/>
    <tableColumn id="7067" xr3:uid="{B8ADF076-514B-8244-824C-ED412F1D2E95}" name="Column7047"/>
    <tableColumn id="7068" xr3:uid="{E0F260DB-9BC5-FB4F-90C9-7694DCBA0338}" name="Column7048"/>
    <tableColumn id="7069" xr3:uid="{178A2805-889E-4E4B-9731-DB7DBF658E06}" name="Column7049"/>
    <tableColumn id="7070" xr3:uid="{3A31DBE4-28B4-5148-95C7-BD8EF5C563C8}" name="Column7050"/>
    <tableColumn id="7071" xr3:uid="{26BD9ACF-082C-8242-A563-4AF7462CE823}" name="Column7051"/>
    <tableColumn id="7072" xr3:uid="{9299F827-A2B9-644B-A4C0-D0555BE53EA9}" name="Column7052"/>
    <tableColumn id="7073" xr3:uid="{6B571C43-359C-C746-8B7D-DFA77061DDB2}" name="Column7053"/>
    <tableColumn id="7074" xr3:uid="{237A1863-7A3F-1845-948B-B9FC19848F25}" name="Column7054"/>
    <tableColumn id="7075" xr3:uid="{3D0CC628-B6BB-F64D-8E5B-3AB4117F6BBE}" name="Column7055"/>
    <tableColumn id="7076" xr3:uid="{190DDCA7-5285-6942-8922-86B0341AF195}" name="Column7056"/>
    <tableColumn id="7077" xr3:uid="{DE3AEC31-2AC6-EB4A-B073-4BC7F32AE969}" name="Column7057"/>
    <tableColumn id="7078" xr3:uid="{72B87D46-5173-4F47-AC7C-028004AB2803}" name="Column7058"/>
    <tableColumn id="7079" xr3:uid="{7D105DDD-3B5A-494D-BEED-F6063377A5E3}" name="Column7059"/>
    <tableColumn id="7080" xr3:uid="{F9D7126A-97FF-0742-94F7-3E8A61B6D07F}" name="Column7060"/>
    <tableColumn id="7081" xr3:uid="{F79AAECE-AF7D-5248-803B-7E5757F2DD8B}" name="Column7061"/>
    <tableColumn id="7082" xr3:uid="{A4503B11-727E-1541-9B50-D99ECFFEABC2}" name="Column7062"/>
    <tableColumn id="7083" xr3:uid="{6C120518-3602-224F-AF09-34F5CB4D2C36}" name="Column7063"/>
    <tableColumn id="7084" xr3:uid="{304051CF-4D5F-DE4B-83B2-8D5D0A51A506}" name="Column7064"/>
    <tableColumn id="7085" xr3:uid="{30A8B6EE-CF98-D549-A435-92443B9DA3C9}" name="Column7065"/>
    <tableColumn id="7086" xr3:uid="{18AB5085-3E2A-C349-9746-F1C608AD4AFC}" name="Column7066"/>
    <tableColumn id="7087" xr3:uid="{0C75AF9E-2811-2C40-AB05-42BCDC1A03DB}" name="Column7067"/>
    <tableColumn id="7088" xr3:uid="{DD780EE0-EB72-C442-87BD-08E3B26A0C97}" name="Column7068"/>
    <tableColumn id="7089" xr3:uid="{C5392F1D-A6C4-3C45-860C-155218BEE390}" name="Column7069"/>
    <tableColumn id="7090" xr3:uid="{74EE1847-6548-DC4B-BE66-D4449642CB1A}" name="Column7070"/>
    <tableColumn id="7091" xr3:uid="{2227EC32-0B77-1C49-BAB2-71AE46F77C8C}" name="Column7071"/>
    <tableColumn id="7092" xr3:uid="{24BB0647-437D-1E4D-8D79-6DA12B988926}" name="Column7072"/>
    <tableColumn id="7093" xr3:uid="{159050E6-26D7-ED4A-9FCE-C0D323FEA39A}" name="Column7073"/>
    <tableColumn id="7094" xr3:uid="{172AAE04-A116-1E4C-A319-ABEC63503876}" name="Column7074"/>
    <tableColumn id="7095" xr3:uid="{EFDFF529-72B1-A34A-A217-9B545AF510D9}" name="Column7075"/>
    <tableColumn id="7096" xr3:uid="{65D327DC-CCE1-7B47-96E1-A4C7C0BD72F2}" name="Column7076"/>
    <tableColumn id="7097" xr3:uid="{523963F0-3A33-2C4A-BD23-2FE0FEA4AEF7}" name="Column7077"/>
    <tableColumn id="7098" xr3:uid="{15CE0720-0B9C-3D49-BF46-8C492ED0A503}" name="Column7078"/>
    <tableColumn id="7099" xr3:uid="{D3833D39-0E7A-914E-8A92-AE344CF0CD3B}" name="Column7079"/>
    <tableColumn id="7100" xr3:uid="{7CD6C5CE-E2E7-2040-83CE-F4D04D60A0AD}" name="Column7080"/>
    <tableColumn id="7101" xr3:uid="{24F50220-7413-BD41-BDCF-53C48B6999E5}" name="Column7081"/>
    <tableColumn id="7102" xr3:uid="{414BBFD7-3900-3A4E-8288-AB7F15F7B7B1}" name="Column7082"/>
    <tableColumn id="7103" xr3:uid="{209955A2-EA8D-5F49-A95A-BF364B1F816D}" name="Column7083"/>
    <tableColumn id="7104" xr3:uid="{C48E6A45-B856-A143-BB73-C495A17A54D8}" name="Column7084"/>
    <tableColumn id="7105" xr3:uid="{E285193D-1510-4149-91A5-9CB42D005E51}" name="Column7085"/>
    <tableColumn id="7106" xr3:uid="{F86C56FA-7A79-2244-86E7-675A3FB9742A}" name="Column7086"/>
    <tableColumn id="7107" xr3:uid="{2E1815FE-F9BF-314B-A0BD-EB21B119FA52}" name="Column7087"/>
    <tableColumn id="7108" xr3:uid="{76029F26-935F-394C-9E59-29DA10E30929}" name="Column7088"/>
    <tableColumn id="7109" xr3:uid="{2996777C-A28D-AE4F-8965-8B5F6D10C08A}" name="Column7089"/>
    <tableColumn id="7110" xr3:uid="{370D3C80-1A1E-2843-ADB4-C93461B3DE21}" name="Column7090"/>
    <tableColumn id="7111" xr3:uid="{86E2F100-D1DA-BB40-A734-98704965489A}" name="Column7091"/>
    <tableColumn id="7112" xr3:uid="{78D9274B-BE65-FD4C-9260-4C5978528D83}" name="Column7092"/>
    <tableColumn id="7113" xr3:uid="{6E6D4EE4-28AE-CC4A-90CE-3973DB897DF2}" name="Column7093"/>
    <tableColumn id="7114" xr3:uid="{35767812-4FD9-F045-B509-5BEEDC753EF5}" name="Column7094"/>
    <tableColumn id="7115" xr3:uid="{4A2F7A22-D3D2-034F-9B90-9C856BCFD1BA}" name="Column7095"/>
    <tableColumn id="7116" xr3:uid="{F8B66D0F-3F78-AA4B-8E4A-3516745D1942}" name="Column7096"/>
    <tableColumn id="7117" xr3:uid="{17C2657A-B05D-9948-B245-D104090E31F1}" name="Column7097"/>
    <tableColumn id="7118" xr3:uid="{E128B3DA-F703-F844-B576-96508EF9A89E}" name="Column7098"/>
    <tableColumn id="7119" xr3:uid="{86123271-8930-B146-A9FA-588AB8919C31}" name="Column7099"/>
    <tableColumn id="7120" xr3:uid="{95F0AD1C-FB2D-DD43-A7CD-EF154026C3F9}" name="Column7100"/>
    <tableColumn id="7121" xr3:uid="{4FD24091-5B4D-484F-8A68-726A4FA2F7C2}" name="Column7101"/>
    <tableColumn id="7122" xr3:uid="{4E5A6C2F-C5BF-0545-BE71-3EDA7D17295F}" name="Column7102"/>
    <tableColumn id="7123" xr3:uid="{DB07483A-AA4E-C24B-9B77-304800D87D40}" name="Column7103"/>
    <tableColumn id="7124" xr3:uid="{3A0E7FB8-63E2-F84E-A6BD-91AC943293C8}" name="Column7104"/>
    <tableColumn id="7125" xr3:uid="{3CF6C43C-AE70-C744-BB85-BB3EC897EE73}" name="Column7105"/>
    <tableColumn id="7126" xr3:uid="{F643FC88-F6A7-6349-BAA8-F6D97821BF46}" name="Column7106"/>
    <tableColumn id="7127" xr3:uid="{6A19D118-7562-D040-B3A2-D534481FA034}" name="Column7107"/>
    <tableColumn id="7128" xr3:uid="{F610AD46-E9A1-DD4C-9DE0-5B0EF21D39EA}" name="Column7108"/>
    <tableColumn id="7129" xr3:uid="{C1F56359-966C-EC43-A16A-A308178316AF}" name="Column7109"/>
    <tableColumn id="7130" xr3:uid="{338B11AF-E828-5742-BBC1-4840F3527701}" name="Column7110"/>
    <tableColumn id="7131" xr3:uid="{AF1460AB-1B09-4244-A638-5F6C31B3F26F}" name="Column7111"/>
    <tableColumn id="7132" xr3:uid="{E5E39C5C-BF8C-7640-B254-4D4C574F81C8}" name="Column7112"/>
    <tableColumn id="7133" xr3:uid="{34E4CA5D-8825-A14E-84A1-6C25F6451748}" name="Column7113"/>
    <tableColumn id="7134" xr3:uid="{EB4ED48E-2B05-9146-BD4D-654C200F9013}" name="Column7114"/>
    <tableColumn id="7135" xr3:uid="{62C9D167-CA90-B547-A90E-330B34B8CB74}" name="Column7115"/>
    <tableColumn id="7136" xr3:uid="{24C5F71A-2DCC-554A-B90A-6BBF6BEE695E}" name="Column7116"/>
    <tableColumn id="7137" xr3:uid="{81FCCED9-83E7-6140-8D7C-3D36A42AC4D2}" name="Column7117"/>
    <tableColumn id="7138" xr3:uid="{0000755A-E14E-834B-9411-C970D00AEFF9}" name="Column7118"/>
    <tableColumn id="7139" xr3:uid="{154AA877-6758-0142-BED8-D855C4DFD6E0}" name="Column7119"/>
    <tableColumn id="7140" xr3:uid="{232A5C60-4785-3249-B2FB-C5882E9A2A9A}" name="Column7120"/>
    <tableColumn id="7141" xr3:uid="{7820CDFA-46AE-824C-B186-6377C12D50EC}" name="Column7121"/>
    <tableColumn id="7142" xr3:uid="{44AAF8EA-BC9B-944F-81A8-866D0B9F2B36}" name="Column7122"/>
    <tableColumn id="7143" xr3:uid="{7B48DE58-B73F-D94B-B293-DEA470C9212D}" name="Column7123"/>
    <tableColumn id="7144" xr3:uid="{C6252A21-A5E9-EB48-BEDF-001B5F451584}" name="Column7124"/>
    <tableColumn id="7145" xr3:uid="{F35AF8AA-180A-A142-80D9-B21C5741F437}" name="Column7125"/>
    <tableColumn id="7146" xr3:uid="{C877F905-22E0-7347-B1EC-DF307367DECE}" name="Column7126"/>
    <tableColumn id="7147" xr3:uid="{205B71A8-1B49-8D4F-AE79-35A4479D1ACC}" name="Column7127"/>
    <tableColumn id="7148" xr3:uid="{7C0ECE90-5BB7-B042-ABCD-31B6C516D464}" name="Column7128"/>
    <tableColumn id="7149" xr3:uid="{C0714932-CB8F-3143-B043-11E1F2C4CB14}" name="Column7129"/>
    <tableColumn id="7150" xr3:uid="{E5F4B412-9D54-1340-852B-9A5BD7D63F3E}" name="Column7130"/>
    <tableColumn id="7151" xr3:uid="{A3FF67A9-2D7F-6B45-9821-3A85D61BDA79}" name="Column7131"/>
    <tableColumn id="7152" xr3:uid="{D16AF864-4579-734F-BC85-DCDA2E2E46A0}" name="Column7132"/>
    <tableColumn id="7153" xr3:uid="{9DDA60FB-FE11-0840-9213-094F360F9A69}" name="Column7133"/>
    <tableColumn id="7154" xr3:uid="{4E61DE19-824A-4B45-8809-574A91B46B66}" name="Column7134"/>
    <tableColumn id="7155" xr3:uid="{BA8C5D55-F239-324B-BC2C-E678121403A3}" name="Column7135"/>
    <tableColumn id="7156" xr3:uid="{98C8C500-EB4B-5244-A08B-186DF5DE0AF9}" name="Column7136"/>
    <tableColumn id="7157" xr3:uid="{01478298-7B12-5E41-A709-D1F21D69DA0C}" name="Column7137"/>
    <tableColumn id="7158" xr3:uid="{65018145-4AC2-6E4C-AA72-BD035C0665B7}" name="Column7138"/>
    <tableColumn id="7159" xr3:uid="{1FA77FB8-7582-294E-A4A1-01DDE4DBEE9B}" name="Column7139"/>
    <tableColumn id="7160" xr3:uid="{7C4F2438-7A84-B446-A130-BF3B3C6E3D41}" name="Column7140"/>
    <tableColumn id="7161" xr3:uid="{AAF6C88F-302A-EC44-AF76-26D05A721960}" name="Column7141"/>
    <tableColumn id="7162" xr3:uid="{A0D4821A-83F8-3741-8C65-2A282C5C48CE}" name="Column7142"/>
    <tableColumn id="7163" xr3:uid="{19060D2F-241C-804E-83B4-79805A0AB9FE}" name="Column7143"/>
    <tableColumn id="7164" xr3:uid="{F0B3F4F6-FAE6-B047-9798-E1364517EDEA}" name="Column7144"/>
    <tableColumn id="7165" xr3:uid="{733CED06-40E9-EA45-B462-04F390DBD542}" name="Column7145"/>
    <tableColumn id="7166" xr3:uid="{FDD5CEC9-BE61-1745-8D4A-C296F2555376}" name="Column7146"/>
    <tableColumn id="7167" xr3:uid="{8FE933E3-0609-A542-85B2-587FFAB7E837}" name="Column7147"/>
    <tableColumn id="7168" xr3:uid="{AC4ABC78-8DAF-A64D-9DEA-BEF72031D3D2}" name="Column7148"/>
    <tableColumn id="7169" xr3:uid="{ECF73873-AFAC-364C-B7B7-0142CE6CFA22}" name="Column7149"/>
    <tableColumn id="7170" xr3:uid="{98F40773-5EB8-ED45-8723-F53BD2CCCCDB}" name="Column7150"/>
    <tableColumn id="7171" xr3:uid="{0B897316-D13B-0F44-9487-B1BD6CD15E26}" name="Column7151"/>
    <tableColumn id="7172" xr3:uid="{C773F6A3-4699-1B44-9663-E9664C97AC42}" name="Column7152"/>
    <tableColumn id="7173" xr3:uid="{8853B0E3-460C-3442-A159-25FE014D7316}" name="Column7153"/>
    <tableColumn id="7174" xr3:uid="{4E8B17DA-80FF-AC40-B4B8-FEB1DBF0255F}" name="Column7154"/>
    <tableColumn id="7175" xr3:uid="{35E411EF-3B44-2B4F-9D07-35C41E5D83A2}" name="Column7155"/>
    <tableColumn id="7176" xr3:uid="{9534328A-04AA-BC48-AB38-6C91D914B70D}" name="Column7156"/>
    <tableColumn id="7177" xr3:uid="{21DE334E-7C8B-F442-A860-DDAB46B63B74}" name="Column7157"/>
    <tableColumn id="7178" xr3:uid="{35CF5CEF-3672-D84C-B7BE-2C793672A6B5}" name="Column7158"/>
    <tableColumn id="7179" xr3:uid="{65935F4E-709E-BB45-BBB8-D08E34B34963}" name="Column7159"/>
    <tableColumn id="7180" xr3:uid="{B943AB8F-FFF7-E145-9E05-7C1EA8065BDE}" name="Column7160"/>
    <tableColumn id="7181" xr3:uid="{B05B2832-FCBE-D944-936A-549A8AA2E9C6}" name="Column7161"/>
    <tableColumn id="7182" xr3:uid="{798AC4DE-C161-4E4B-B46C-C422F4EED9A5}" name="Column7162"/>
    <tableColumn id="7183" xr3:uid="{EE3E906D-1FFF-9A45-800C-7053133464E8}" name="Column7163"/>
    <tableColumn id="7184" xr3:uid="{3E7A5C0A-9058-E342-ACD4-B2EFCF3E6721}" name="Column7164"/>
    <tableColumn id="7185" xr3:uid="{1AF0A6F9-9B75-C341-92F8-1C074D29F755}" name="Column7165"/>
    <tableColumn id="7186" xr3:uid="{E67F4BBB-0FB1-FE4B-9BDC-9A149B4FC41E}" name="Column7166"/>
    <tableColumn id="7187" xr3:uid="{C9636CFC-E8E7-AA4B-8F4C-BA77D5206354}" name="Column7167"/>
    <tableColumn id="7188" xr3:uid="{65AA87E4-CAE5-2744-BCA9-6CC48A4189F5}" name="Column7168"/>
    <tableColumn id="7189" xr3:uid="{38A95E31-EE96-044C-8699-A7202DD7CFDB}" name="Column7169"/>
    <tableColumn id="7190" xr3:uid="{2DD1CE8A-FC51-A74C-8943-BDD5BF474521}" name="Column7170"/>
    <tableColumn id="7191" xr3:uid="{D93A6C71-3AC9-1643-B36C-1B9F955709A8}" name="Column7171"/>
    <tableColumn id="7192" xr3:uid="{C65F33D2-8E25-3B45-9899-A569DF73731C}" name="Column7172"/>
    <tableColumn id="7193" xr3:uid="{126C572A-7B3A-DB44-B1A6-11F2822275E1}" name="Column7173"/>
    <tableColumn id="7194" xr3:uid="{65A4F471-6FAB-D243-85D2-8D49BED74E33}" name="Column7174"/>
    <tableColumn id="7195" xr3:uid="{A506093A-F7D7-C84C-BDE2-CADA1D2E6D9B}" name="Column7175"/>
    <tableColumn id="7196" xr3:uid="{4E8D6061-C397-5F43-BC90-4824EC9776DD}" name="Column7176"/>
    <tableColumn id="7197" xr3:uid="{2E6DBA3B-5570-FC43-8720-2E3B1C17EF1C}" name="Column7177"/>
    <tableColumn id="7198" xr3:uid="{97D07840-64C4-3C40-BE4A-B199E488ACD8}" name="Column7178"/>
    <tableColumn id="7199" xr3:uid="{1BF3C9AE-49DB-6D47-833D-FF59B3A11BE8}" name="Column7179"/>
    <tableColumn id="7200" xr3:uid="{69A0B159-5BB0-CD44-AD44-DB1997B7BF9D}" name="Column7180"/>
    <tableColumn id="7201" xr3:uid="{F3B48AC4-8925-7F4C-8776-1065F4D5DF49}" name="Column7181"/>
    <tableColumn id="7202" xr3:uid="{0A8C8CAE-A7CB-A940-BFD7-F4CBD51E94F7}" name="Column7182"/>
    <tableColumn id="7203" xr3:uid="{0F0EB17E-A35C-6E45-81AB-F6470F9D1733}" name="Column7183"/>
    <tableColumn id="7204" xr3:uid="{B70099DA-52DA-1046-AEBC-C1C7027CB551}" name="Column7184"/>
    <tableColumn id="7205" xr3:uid="{77FE5D3A-8653-744F-BEEE-175D5294386F}" name="Column7185"/>
    <tableColumn id="7206" xr3:uid="{072F02F8-D2FF-9C47-B14F-2E9B7FD9F0B5}" name="Column7186"/>
    <tableColumn id="7207" xr3:uid="{3F460FEE-BCFA-2F45-9671-3C145E843B3D}" name="Column7187"/>
    <tableColumn id="7208" xr3:uid="{126B6D21-D203-6F4E-AA13-8D8A13C48C03}" name="Column7188"/>
    <tableColumn id="7209" xr3:uid="{0462B6AF-8C13-B043-8B49-00A54EC3D7EF}" name="Column7189"/>
    <tableColumn id="7210" xr3:uid="{D5BBD9BC-0CC8-3841-ACF3-EAE224D7810A}" name="Column7190"/>
    <tableColumn id="7211" xr3:uid="{529F77E3-F6B1-2840-B081-EEC9FE09510E}" name="Column7191"/>
    <tableColumn id="7212" xr3:uid="{83BCEF3A-A7BE-A64D-9322-073E445B7F60}" name="Column7192"/>
    <tableColumn id="7213" xr3:uid="{74BC4BAD-8555-8743-ACF4-981B7ABE7571}" name="Column7193"/>
    <tableColumn id="7214" xr3:uid="{4CB85F1F-4793-BB43-A147-AFF5CE3AD10A}" name="Column7194"/>
    <tableColumn id="7215" xr3:uid="{CC621E74-0C38-6645-8E42-C3DFE517134C}" name="Column7195"/>
    <tableColumn id="7216" xr3:uid="{5CEFEADF-7A12-8E44-A580-D7D9E1928265}" name="Column7196"/>
    <tableColumn id="7217" xr3:uid="{BAC53CF2-EE97-B048-900E-363D7F120B2B}" name="Column7197"/>
    <tableColumn id="7218" xr3:uid="{B9413873-381E-574B-8366-892DDEDE840C}" name="Column7198"/>
    <tableColumn id="7219" xr3:uid="{A08C71E8-5846-0740-83C3-3B3273704438}" name="Column7199"/>
    <tableColumn id="7220" xr3:uid="{93835F5C-8B93-424F-B41A-15DBD974EB35}" name="Column7200"/>
    <tableColumn id="7221" xr3:uid="{4FCF4DEF-253A-7C43-B7B1-E7AD17AAB2A8}" name="Column7201"/>
    <tableColumn id="7222" xr3:uid="{7DCE269D-8FDC-9D49-83DB-1085F12F7F9B}" name="Column7202"/>
    <tableColumn id="7223" xr3:uid="{D9E4B2BD-EF7B-F744-82A1-62BDE5A324A9}" name="Column7203"/>
    <tableColumn id="7224" xr3:uid="{F37920CD-4652-AE43-91E7-2A94A60D468D}" name="Column7204"/>
    <tableColumn id="7225" xr3:uid="{857283A1-C2D0-5E4E-91BC-ADDE6FBC84DF}" name="Column7205"/>
    <tableColumn id="7226" xr3:uid="{7CE04F61-9C54-FD41-B2E8-E6CCC1AECB33}" name="Column7206"/>
    <tableColumn id="7227" xr3:uid="{4C551D8F-CBDD-3548-8C53-8662A2676CD0}" name="Column7207"/>
    <tableColumn id="7228" xr3:uid="{23728416-ED34-1542-833D-DE8525CEEEFA}" name="Column7208"/>
    <tableColumn id="7229" xr3:uid="{BCE05258-EBA6-254C-B87A-5DF108812103}" name="Column7209"/>
    <tableColumn id="7230" xr3:uid="{CE5A63A1-6880-7A43-A7DF-B6524A034F59}" name="Column7210"/>
    <tableColumn id="7231" xr3:uid="{A4AD8D5B-62FC-5B4B-AE36-C6D987C72CAF}" name="Column7211"/>
    <tableColumn id="7232" xr3:uid="{96A1F2E1-B07B-734A-ADED-09619FD4AA2D}" name="Column7212"/>
    <tableColumn id="7233" xr3:uid="{90133CB0-2CE5-1841-B399-4FB4D37DD594}" name="Column7213"/>
    <tableColumn id="7234" xr3:uid="{165E57BF-DADF-E040-8097-D8C78092E2B9}" name="Column7214"/>
    <tableColumn id="7235" xr3:uid="{922CF0D2-D678-BD4F-BB77-F5F00F8A7CA2}" name="Column7215"/>
    <tableColumn id="7236" xr3:uid="{E091DC41-896F-964E-BD94-406AEEA29916}" name="Column7216"/>
    <tableColumn id="7237" xr3:uid="{70FCF5A1-4E24-CA45-9483-A39C57892B19}" name="Column7217"/>
    <tableColumn id="7238" xr3:uid="{07ABC9AA-4AE8-EF4B-B73E-FE21CD3B5F11}" name="Column7218"/>
    <tableColumn id="7239" xr3:uid="{5D508E1A-1A66-AF40-960F-8BF465A1DC85}" name="Column7219"/>
    <tableColumn id="7240" xr3:uid="{89470A22-8A99-264D-A9B3-EADC530F42AE}" name="Column7220"/>
    <tableColumn id="7241" xr3:uid="{CB3AC579-84C7-D44A-8C40-51CDE7AEE47D}" name="Column7221"/>
    <tableColumn id="7242" xr3:uid="{D5B632C4-B518-4B48-9A80-A998C30817CB}" name="Column7222"/>
    <tableColumn id="7243" xr3:uid="{A1A6CF79-107E-D643-A07D-D881674AF0A0}" name="Column7223"/>
    <tableColumn id="7244" xr3:uid="{E7C2A4BC-E294-CD4F-B283-E4B1AC5A973B}" name="Column7224"/>
    <tableColumn id="7245" xr3:uid="{08C4F281-01B9-A44A-BD4E-00DF7704F3F6}" name="Column7225"/>
    <tableColumn id="7246" xr3:uid="{CDA835E3-31A0-8943-80A7-3F7707BE0E01}" name="Column7226"/>
    <tableColumn id="7247" xr3:uid="{B7B5ABED-0769-044A-9A63-129295327EA4}" name="Column7227"/>
    <tableColumn id="7248" xr3:uid="{25C54AA7-74B1-6D40-88C5-F59B7A8FB105}" name="Column7228"/>
    <tableColumn id="7249" xr3:uid="{9DD06AEF-DDF0-DA42-8EB6-3E73F9C70077}" name="Column7229"/>
    <tableColumn id="7250" xr3:uid="{ED25EC2A-325D-F647-A8DA-2C7C67FB61EE}" name="Column7230"/>
    <tableColumn id="7251" xr3:uid="{DDC4A323-1574-FF4C-84AE-3FAE7C982BC4}" name="Column7231"/>
    <tableColumn id="7252" xr3:uid="{A2AA95D8-EBC8-DD49-886D-7D9C94DF1FDA}" name="Column7232"/>
    <tableColumn id="7253" xr3:uid="{10228A49-9902-5041-BA8D-46B82A753B12}" name="Column7233"/>
    <tableColumn id="7254" xr3:uid="{DC3846EB-2E7C-DE4D-ABE6-606639314401}" name="Column7234"/>
    <tableColumn id="7255" xr3:uid="{3AA11F43-9A49-9048-BB13-C7CE37046098}" name="Column7235"/>
    <tableColumn id="7256" xr3:uid="{31C08CFD-5C12-1347-9D86-E72A6C0777B3}" name="Column7236"/>
    <tableColumn id="7257" xr3:uid="{4FE83DB1-67FC-AA4F-9557-ABD73584DD12}" name="Column7237"/>
    <tableColumn id="7258" xr3:uid="{F449EDE7-B08C-0542-8F63-6120B4BFC540}" name="Column7238"/>
    <tableColumn id="7259" xr3:uid="{75926049-89A1-C444-B091-E0A14BF5FBD4}" name="Column7239"/>
    <tableColumn id="7260" xr3:uid="{18136DBF-DB50-7844-9600-879B89FD78F5}" name="Column7240"/>
    <tableColumn id="7261" xr3:uid="{3974173B-23B7-DB4F-9D3C-BD657006DCDD}" name="Column7241"/>
    <tableColumn id="7262" xr3:uid="{C372CB72-E910-BF45-8D88-C92C9CC945C2}" name="Column7242"/>
    <tableColumn id="7263" xr3:uid="{AF2A2E3D-A27A-AC4C-B290-0B75CC0F7309}" name="Column7243"/>
    <tableColumn id="7264" xr3:uid="{82ADB62C-E6A1-9A4E-87AA-8EAA12EF0322}" name="Column7244"/>
    <tableColumn id="7265" xr3:uid="{F94BB694-AED8-944E-80A7-1C15E42050CC}" name="Column7245"/>
    <tableColumn id="7266" xr3:uid="{4BBBF355-42E0-2541-BE15-B96D9C57927C}" name="Column7246"/>
    <tableColumn id="7267" xr3:uid="{2622544D-D4E4-0241-A6EF-F40CC519AFC4}" name="Column7247"/>
    <tableColumn id="7268" xr3:uid="{AF95824F-62BE-C54A-A939-CF32F67B13AD}" name="Column7248"/>
    <tableColumn id="7269" xr3:uid="{3DC43822-4328-E54B-828A-8853206C1D01}" name="Column7249"/>
    <tableColumn id="7270" xr3:uid="{63F44FBC-0C8C-5843-B94E-D9FC446142FF}" name="Column7250"/>
    <tableColumn id="7271" xr3:uid="{86F5D72F-C0BE-7F41-B6A3-5CBC030DE172}" name="Column7251"/>
    <tableColumn id="7272" xr3:uid="{638932FD-25D5-914E-B6CB-A4143BC2F710}" name="Column7252"/>
    <tableColumn id="7273" xr3:uid="{72149E4C-6763-6E4B-A123-4AC7531C7493}" name="Column7253"/>
    <tableColumn id="7274" xr3:uid="{4D57F443-B184-A645-B6DC-2A6C46DDFC5B}" name="Column7254"/>
    <tableColumn id="7275" xr3:uid="{9FFA2EEA-9BAF-474E-8EFF-3B3E29DE105E}" name="Column7255"/>
    <tableColumn id="7276" xr3:uid="{B1D2256C-052E-1142-8FA8-621F01CEEEE5}" name="Column7256"/>
    <tableColumn id="7277" xr3:uid="{541A25EE-9791-1E44-A761-04FD160A1DB0}" name="Column7257"/>
    <tableColumn id="7278" xr3:uid="{B8163B04-458A-B84E-8F9A-11C2F9EEF1C0}" name="Column7258"/>
    <tableColumn id="7279" xr3:uid="{47DB4CBD-D7BF-674E-876C-35B80BFA5C27}" name="Column7259"/>
    <tableColumn id="7280" xr3:uid="{E18234C6-4BF7-5645-AD98-7BBC3FEDAD3B}" name="Column7260"/>
    <tableColumn id="7281" xr3:uid="{56B6C848-3AB2-1049-A64C-26E0CF052605}" name="Column7261"/>
    <tableColumn id="7282" xr3:uid="{D7E3314F-D168-604A-A794-9956A8949FDD}" name="Column7262"/>
    <tableColumn id="7283" xr3:uid="{25CC296E-8994-2F42-9B06-BAC21052751B}" name="Column7263"/>
    <tableColumn id="7284" xr3:uid="{A6A2397E-8BA6-1A4A-B35D-6B044E0189F2}" name="Column7264"/>
    <tableColumn id="7285" xr3:uid="{8A8982DE-4365-4149-A5A5-F891785DB22D}" name="Column7265"/>
    <tableColumn id="7286" xr3:uid="{5FF35274-7DE5-064C-BDF6-AD5D966A8F04}" name="Column7266"/>
    <tableColumn id="7287" xr3:uid="{C4DD5FD4-070B-E848-B3DC-7C0F9BAFFD41}" name="Column7267"/>
    <tableColumn id="7288" xr3:uid="{2D691B77-B067-ED44-9E62-8C2F013CF69F}" name="Column7268"/>
    <tableColumn id="7289" xr3:uid="{98C87C22-255C-7349-A599-F91E564F5ED9}" name="Column7269"/>
    <tableColumn id="7290" xr3:uid="{B5111E15-D95A-874A-9976-CD1243183415}" name="Column7270"/>
    <tableColumn id="7291" xr3:uid="{9F8FD075-A2B0-8649-93F0-DC6F82071EAA}" name="Column7271"/>
    <tableColumn id="7292" xr3:uid="{FF121F09-8F6A-8544-8F18-AE9EBBD42F44}" name="Column7272"/>
    <tableColumn id="7293" xr3:uid="{8D4DAFD9-166E-0B43-91D8-8721161516F4}" name="Column7273"/>
    <tableColumn id="7294" xr3:uid="{37E17449-8117-2E4C-8541-220AA1C3580B}" name="Column7274"/>
    <tableColumn id="7295" xr3:uid="{80365563-1D62-B74B-8565-7A2E3706F797}" name="Column7275"/>
    <tableColumn id="7296" xr3:uid="{9D97E51C-1142-3140-A790-69D489CC5480}" name="Column7276"/>
    <tableColumn id="7297" xr3:uid="{82B1F1CB-63BC-9D46-A1F0-17B23AAF2DB9}" name="Column7277"/>
    <tableColumn id="7298" xr3:uid="{495B2394-85FF-7D48-8FBA-F35CB5B4A934}" name="Column7278"/>
    <tableColumn id="7299" xr3:uid="{67AE097B-23D9-4A44-B0D5-779A587BF270}" name="Column7279"/>
    <tableColumn id="7300" xr3:uid="{8EFDEDEE-FB2E-B647-A3CF-3626885C838C}" name="Column7280"/>
    <tableColumn id="7301" xr3:uid="{30C9869D-AB8A-4049-8A8D-4EAB927C66D5}" name="Column7281"/>
    <tableColumn id="7302" xr3:uid="{242245FD-B768-DD45-B226-DAFF8A1DFFC2}" name="Column7282"/>
    <tableColumn id="7303" xr3:uid="{B0923119-E584-9F4F-8F47-49AA362FFF54}" name="Column7283"/>
    <tableColumn id="7304" xr3:uid="{FB7C1F19-4B97-B44D-A40A-647C838C32FB}" name="Column7284"/>
    <tableColumn id="7305" xr3:uid="{F61A6896-BBBC-4348-B8D2-4AA2D6C39A1F}" name="Column7285"/>
    <tableColumn id="7306" xr3:uid="{A0D24922-75CE-C444-AE16-4C844DD55B33}" name="Column7286"/>
    <tableColumn id="7307" xr3:uid="{BDA92D89-2D11-F142-B15A-FFAA795B00AE}" name="Column7287"/>
    <tableColumn id="7308" xr3:uid="{A47A0AB9-F2DD-CA42-BABC-AF47B9D2C153}" name="Column7288"/>
    <tableColumn id="7309" xr3:uid="{2734249A-9945-5A48-96F1-FC635E73A1AD}" name="Column7289"/>
    <tableColumn id="7310" xr3:uid="{FA73494B-775A-C840-9DEE-56F631D2B66C}" name="Column7290"/>
    <tableColumn id="7311" xr3:uid="{2732DF48-2E43-0843-BA2C-2A2877246FDF}" name="Column7291"/>
    <tableColumn id="7312" xr3:uid="{875E5673-B750-9F4D-B8B5-2A2E38353A1A}" name="Column7292"/>
    <tableColumn id="7313" xr3:uid="{CBC9E99D-12D8-6443-8DD5-EACDA1476901}" name="Column7293"/>
    <tableColumn id="7314" xr3:uid="{47974AAC-3B83-234E-B7A0-05506879B6EE}" name="Column7294"/>
    <tableColumn id="7315" xr3:uid="{D5C8F308-EB50-1C49-99B2-AE4E83C75C81}" name="Column7295"/>
    <tableColumn id="7316" xr3:uid="{963A6ABE-3D4C-4E4F-BF8D-7B33D52D95C8}" name="Column7296"/>
    <tableColumn id="7317" xr3:uid="{C7812683-8B6B-4945-B361-5A6021E91FA5}" name="Column7297"/>
    <tableColumn id="7318" xr3:uid="{1930183B-81D5-9C4B-9C11-8CFE95865B67}" name="Column7298"/>
    <tableColumn id="7319" xr3:uid="{D82E32BD-683A-6A49-B284-1137B90663F8}" name="Column7299"/>
    <tableColumn id="7320" xr3:uid="{D987D63C-CB78-0F4E-A72D-DFF7952C4687}" name="Column7300"/>
    <tableColumn id="7321" xr3:uid="{E28132F4-DD2F-084E-8858-AAC419675574}" name="Column7301"/>
    <tableColumn id="7322" xr3:uid="{2A0870AC-9ED0-2945-A864-AF6D9292000B}" name="Column7302"/>
    <tableColumn id="7323" xr3:uid="{BF420197-5E81-3F44-A537-5762243DB15D}" name="Column7303"/>
    <tableColumn id="7324" xr3:uid="{43AA949E-B010-7947-8550-E264A49522A4}" name="Column7304"/>
    <tableColumn id="7325" xr3:uid="{6F42197B-BA91-8B49-B91D-789265FCA18D}" name="Column7305"/>
    <tableColumn id="7326" xr3:uid="{1BD77361-9B82-5B4E-8719-F31844A49DD2}" name="Column7306"/>
    <tableColumn id="7327" xr3:uid="{6C08123E-1B04-B74D-B025-5F3C98677A8C}" name="Column7307"/>
    <tableColumn id="7328" xr3:uid="{C4760087-21F3-1341-8B02-0B68D98CE8EC}" name="Column7308"/>
    <tableColumn id="7329" xr3:uid="{561A641C-48D0-4C4C-B3DD-C5028553F70C}" name="Column7309"/>
    <tableColumn id="7330" xr3:uid="{52A15D88-F96E-514E-86B9-59182DC2B207}" name="Column7310"/>
    <tableColumn id="7331" xr3:uid="{303409A0-8A9C-354E-8D48-F4685C1EE2AB}" name="Column7311"/>
    <tableColumn id="7332" xr3:uid="{42AA56B2-A713-5442-B19F-96E8E788D091}" name="Column7312"/>
    <tableColumn id="7333" xr3:uid="{72968E80-1F50-6746-83CE-36A0D49DAD47}" name="Column7313"/>
    <tableColumn id="7334" xr3:uid="{FF134283-D00D-8946-B333-73480B853731}" name="Column7314"/>
    <tableColumn id="7335" xr3:uid="{387DFD01-1C5F-0847-9E0D-3088BE5C1F6A}" name="Column7315"/>
    <tableColumn id="7336" xr3:uid="{31E911AE-14F4-FB40-9EC6-C8D5700F6EE0}" name="Column7316"/>
    <tableColumn id="7337" xr3:uid="{FC68A306-F23A-FC45-931A-5DD652502168}" name="Column7317"/>
    <tableColumn id="7338" xr3:uid="{9D5EB2A8-F407-7146-899D-0C574A1FEB7D}" name="Column7318"/>
    <tableColumn id="7339" xr3:uid="{312BF8C9-19F8-7646-847B-BC87077813D9}" name="Column7319"/>
    <tableColumn id="7340" xr3:uid="{E4CB2C11-283A-3F4F-9795-2B9001039B1B}" name="Column7320"/>
    <tableColumn id="7341" xr3:uid="{47355CDB-B483-F345-A858-315119B9E083}" name="Column7321"/>
    <tableColumn id="7342" xr3:uid="{358A32F9-E0C1-5942-B2E5-4B32D6610B87}" name="Column7322"/>
    <tableColumn id="7343" xr3:uid="{CCA9F704-67AF-AC45-A811-D42E43A194FB}" name="Column7323"/>
    <tableColumn id="7344" xr3:uid="{E7D92622-C327-C54A-9BAE-C398325909C4}" name="Column7324"/>
    <tableColumn id="7345" xr3:uid="{E8743C49-638F-614D-8174-CA8D939C142B}" name="Column7325"/>
    <tableColumn id="7346" xr3:uid="{72183C9F-F20A-A84E-883E-285897F61DF2}" name="Column7326"/>
    <tableColumn id="7347" xr3:uid="{4F091454-6ECD-CF4A-8B81-FD3229682C89}" name="Column7327"/>
    <tableColumn id="7348" xr3:uid="{383757C1-2C1A-264D-832F-C16DAC36499A}" name="Column7328"/>
    <tableColumn id="7349" xr3:uid="{31AF5331-B01B-ED4A-BA7F-E041147830C2}" name="Column7329"/>
    <tableColumn id="7350" xr3:uid="{019F340A-35E0-0B4B-94B5-348A8A2DE996}" name="Column7330"/>
    <tableColumn id="7351" xr3:uid="{89268FDB-6E49-554A-8292-971E1F4A6DA5}" name="Column7331"/>
    <tableColumn id="7352" xr3:uid="{DFBA1F4C-F513-AA4D-93D6-5EAE1660290B}" name="Column7332"/>
    <tableColumn id="7353" xr3:uid="{78EA97E2-B097-9F49-A7F7-61DE97B92A67}" name="Column7333"/>
    <tableColumn id="7354" xr3:uid="{0ABB55AA-E631-C843-8A89-722A3041BEAA}" name="Column7334"/>
    <tableColumn id="7355" xr3:uid="{AD1231F1-01F9-EC49-B81B-1814CB6737B9}" name="Column7335"/>
    <tableColumn id="7356" xr3:uid="{B296467D-5434-DC4D-848A-A71103353794}" name="Column7336"/>
    <tableColumn id="7357" xr3:uid="{38F64478-6C19-684E-AB22-BB0BC3128059}" name="Column7337"/>
    <tableColumn id="7358" xr3:uid="{C1450305-4E85-3945-A8EA-5A5E4A15C4AE}" name="Column7338"/>
    <tableColumn id="7359" xr3:uid="{BEC11D99-D265-3D44-9A9D-B4CF1C72F017}" name="Column7339"/>
    <tableColumn id="7360" xr3:uid="{60FCC551-CC00-8243-B206-6038B34EE4B6}" name="Column7340"/>
    <tableColumn id="7361" xr3:uid="{3E39045F-D97E-A44E-9156-EB2055C0759D}" name="Column7341"/>
    <tableColumn id="7362" xr3:uid="{2769EC06-D047-B94F-AE87-57E530DDF4DA}" name="Column7342"/>
    <tableColumn id="7363" xr3:uid="{50528880-48DB-484F-A9CE-EEE8305FE538}" name="Column7343"/>
    <tableColumn id="7364" xr3:uid="{31F662C5-3BA1-5B4C-ADF0-F2452F1CAC9E}" name="Column7344"/>
    <tableColumn id="7365" xr3:uid="{9BAA56C8-8E53-134E-96AF-03D5777E7E95}" name="Column7345"/>
    <tableColumn id="7366" xr3:uid="{0E861153-1652-1842-A8CC-DEDC8C1B6C67}" name="Column7346"/>
    <tableColumn id="7367" xr3:uid="{514E0986-B845-8F47-9669-4C609A31F2A7}" name="Column7347"/>
    <tableColumn id="7368" xr3:uid="{F8C21A9F-2229-ED41-82E9-B7EC67E9C90E}" name="Column7348"/>
    <tableColumn id="7369" xr3:uid="{EB4C8F11-27FB-DE45-9839-57ED256CFE6E}" name="Column7349"/>
    <tableColumn id="7370" xr3:uid="{99B22C91-98F0-394D-AA63-C3034E1AC828}" name="Column7350"/>
    <tableColumn id="7371" xr3:uid="{291E2F20-7B23-B94D-89B0-D3464389D12E}" name="Column7351"/>
    <tableColumn id="7372" xr3:uid="{A4F73578-2A5B-084B-9113-CEE25FB4677C}" name="Column7352"/>
    <tableColumn id="7373" xr3:uid="{B6EB5514-55EA-E34C-8F39-34DF6EB379B8}" name="Column7353"/>
    <tableColumn id="7374" xr3:uid="{E836B981-A175-A44C-88D2-CCDA83AABF00}" name="Column7354"/>
    <tableColumn id="7375" xr3:uid="{0374EF82-26EB-C04D-8D1B-018DF42F268A}" name="Column7355"/>
    <tableColumn id="7376" xr3:uid="{7AF3A552-C64E-2144-A127-BB9CC75B6C22}" name="Column7356"/>
    <tableColumn id="7377" xr3:uid="{DCCA4FBF-F77A-394A-B530-E02BE7191AF0}" name="Column7357"/>
    <tableColumn id="7378" xr3:uid="{D148E7DB-AA68-F645-91AD-26E1531431C1}" name="Column7358"/>
    <tableColumn id="7379" xr3:uid="{4B16F0F8-0CDF-3348-B05E-72E4CA0EF9F6}" name="Column7359"/>
    <tableColumn id="7380" xr3:uid="{D93B23AE-D82F-EF42-9DC2-9E6AC17ED466}" name="Column7360"/>
    <tableColumn id="7381" xr3:uid="{8A290E1D-FA18-9E4C-B95E-1936A4AFEC5F}" name="Column7361"/>
    <tableColumn id="7382" xr3:uid="{DCD71B69-2986-2B42-B6EF-6F4EBC9292DF}" name="Column7362"/>
    <tableColumn id="7383" xr3:uid="{8772B87E-2445-3943-A133-E3DD255097C9}" name="Column7363"/>
    <tableColumn id="7384" xr3:uid="{321BEC43-8E8C-5D43-9CB6-70CFA723D6AA}" name="Column7364"/>
    <tableColumn id="7385" xr3:uid="{4722E4E4-EE07-3D42-AFC3-C091E29AC397}" name="Column7365"/>
    <tableColumn id="7386" xr3:uid="{249A15C8-7938-DC46-89D7-D06D1AA0C0D8}" name="Column7366"/>
    <tableColumn id="7387" xr3:uid="{3FBA0479-8F5E-2148-B173-3420EEE89FBE}" name="Column7367"/>
    <tableColumn id="7388" xr3:uid="{6F456864-6A06-BE47-9835-D237F23653C8}" name="Column7368"/>
    <tableColumn id="7389" xr3:uid="{5D63B562-6A96-FB4D-9379-1FF9F92481A1}" name="Column7369"/>
    <tableColumn id="7390" xr3:uid="{FECDF57E-EC81-154C-9C4A-5C2CE91706A7}" name="Column7370"/>
    <tableColumn id="7391" xr3:uid="{3C2201D0-5D3F-ED49-A43A-5F349B048E64}" name="Column7371"/>
    <tableColumn id="7392" xr3:uid="{3C4D40CA-D74F-3A4C-9193-51A5048D1221}" name="Column7372"/>
    <tableColumn id="7393" xr3:uid="{3D1B9272-AFA8-3943-9E63-1CB25C576FAF}" name="Column7373"/>
    <tableColumn id="7394" xr3:uid="{DE725DE7-6C50-2E44-8747-AC0B0238CCEC}" name="Column7374"/>
    <tableColumn id="7395" xr3:uid="{1B10C57D-1586-9742-98F6-5E566C9D0334}" name="Column7375"/>
    <tableColumn id="7396" xr3:uid="{823EEB79-A83D-8640-B63D-683DA7CDFBEF}" name="Column7376"/>
    <tableColumn id="7397" xr3:uid="{F3FD18D9-50C0-6543-A8CB-5C2B2ACCAF67}" name="Column7377"/>
    <tableColumn id="7398" xr3:uid="{FDB0349F-2ECC-B34E-9AF9-8E2FD4E8ED1E}" name="Column7378"/>
    <tableColumn id="7399" xr3:uid="{C3391AF3-6E7B-084E-AD6A-AA19DE42BD90}" name="Column7379"/>
    <tableColumn id="7400" xr3:uid="{58CB622C-EEE9-E746-81EF-0796C1D1269E}" name="Column7380"/>
    <tableColumn id="7401" xr3:uid="{34C9ECF8-33A4-9140-A9F8-D5E7C4AD9C13}" name="Column7381"/>
    <tableColumn id="7402" xr3:uid="{86E6759C-A3DF-7F41-A4D4-3FD81634351A}" name="Column7382"/>
    <tableColumn id="7403" xr3:uid="{CE1EE3E4-3372-8744-87E8-4A9692B3D507}" name="Column7383"/>
    <tableColumn id="7404" xr3:uid="{54C218D2-AAAB-5340-9406-07EC4E377051}" name="Column7384"/>
    <tableColumn id="7405" xr3:uid="{A8C07154-398F-F54A-9A0A-C9A8CE9D51A7}" name="Column7385"/>
    <tableColumn id="7406" xr3:uid="{F018B763-8EAA-114D-89E5-8FB07683DAA1}" name="Column7386"/>
    <tableColumn id="7407" xr3:uid="{2D1E7A24-F320-8A43-BED8-43B920C3A2AD}" name="Column7387"/>
    <tableColumn id="7408" xr3:uid="{1838A0FA-4A48-DC43-9259-7BCA7314A083}" name="Column7388"/>
    <tableColumn id="7409" xr3:uid="{22E20AF4-3FC2-8541-B25F-00D122F3DDE3}" name="Column7389"/>
    <tableColumn id="7410" xr3:uid="{D2009AF8-4B21-EF41-8F63-453CA37E43A2}" name="Column7390"/>
    <tableColumn id="7411" xr3:uid="{A71B2B8E-F1F7-D04D-A5D1-64013FBDBC58}" name="Column7391"/>
    <tableColumn id="7412" xr3:uid="{F6ADDDE5-8150-2941-AACD-E6C55D7D768E}" name="Column7392"/>
    <tableColumn id="7413" xr3:uid="{ACA7E426-B3EB-904D-A4CF-BFF4E3DC4151}" name="Column7393"/>
    <tableColumn id="7414" xr3:uid="{C5084FAE-984C-354E-934E-00171BD00342}" name="Column7394"/>
    <tableColumn id="7415" xr3:uid="{152E0414-DE51-5F41-8E75-9300A2E3527A}" name="Column7395"/>
    <tableColumn id="7416" xr3:uid="{4E6AEE91-1BEC-0348-B2E7-1A38AABFE046}" name="Column7396"/>
    <tableColumn id="7417" xr3:uid="{F9F18105-5ECA-3243-BFAF-62B521012344}" name="Column7397"/>
    <tableColumn id="7418" xr3:uid="{BCE0F632-5099-E342-A878-0BACF1D2A882}" name="Column7398"/>
    <tableColumn id="7419" xr3:uid="{6A8B01E0-4AE9-F644-B637-4F6720BE52E9}" name="Column7399"/>
    <tableColumn id="7420" xr3:uid="{93A8A421-4533-AB47-9783-36D5F33E35D9}" name="Column7400"/>
    <tableColumn id="7421" xr3:uid="{E8A1F357-8AE1-2A4A-ADF3-C8C23F5FE558}" name="Column7401"/>
    <tableColumn id="7422" xr3:uid="{D45E813C-872A-8D44-8886-888A74CDAEF8}" name="Column7402"/>
    <tableColumn id="7423" xr3:uid="{D14D7163-6ADB-4A44-8C5F-C97C663CCB93}" name="Column7403"/>
    <tableColumn id="7424" xr3:uid="{FBA7AE05-5812-4F41-9D37-1DF662AB94E0}" name="Column7404"/>
    <tableColumn id="7425" xr3:uid="{5C6DE4F6-560B-0740-B886-9415649EC32D}" name="Column7405"/>
    <tableColumn id="7426" xr3:uid="{9909DAD0-67E5-9F47-8FA6-8549D7C24450}" name="Column7406"/>
    <tableColumn id="7427" xr3:uid="{552A91F6-2618-FD4C-A0DF-4261223771A7}" name="Column7407"/>
    <tableColumn id="7428" xr3:uid="{8B716693-A733-E74A-8AA5-06BD004AA6D0}" name="Column7408"/>
    <tableColumn id="7429" xr3:uid="{8734E993-CD5E-E445-9EC9-C27F6F97D87E}" name="Column7409"/>
    <tableColumn id="7430" xr3:uid="{EFB69815-A09D-5A42-8B40-2D9AC6DF6D84}" name="Column7410"/>
    <tableColumn id="7431" xr3:uid="{E73A3C28-9CBD-674B-B328-FB7B3BBCBD34}" name="Column7411"/>
    <tableColumn id="7432" xr3:uid="{8AFCCF14-F7B9-4441-8F1A-348C1834030F}" name="Column7412"/>
    <tableColumn id="7433" xr3:uid="{5F59648C-4737-EF4A-98FD-0519AF71636C}" name="Column7413"/>
    <tableColumn id="7434" xr3:uid="{EA16DAEA-B861-B54E-833E-3BA2EC206977}" name="Column7414"/>
    <tableColumn id="7435" xr3:uid="{E393DEBA-81C4-2F4C-8CFA-88F874E5B2C5}" name="Column7415"/>
    <tableColumn id="7436" xr3:uid="{5C1332B6-F324-A34A-B029-33D0EDC6CAB2}" name="Column7416"/>
    <tableColumn id="7437" xr3:uid="{997CF395-EB79-7F4D-B6A1-BF2C3B2891FB}" name="Column7417"/>
    <tableColumn id="7438" xr3:uid="{1B2A7DB3-92AA-8F4D-949C-1DB3137D5D75}" name="Column7418"/>
    <tableColumn id="7439" xr3:uid="{744B16CF-519E-AB46-8508-C6D1F0958022}" name="Column7419"/>
    <tableColumn id="7440" xr3:uid="{71F4AE20-5954-814D-8575-1014D63EFF53}" name="Column7420"/>
    <tableColumn id="7441" xr3:uid="{CB726212-DBBF-674B-BED2-77D0C77CDBE5}" name="Column7421"/>
    <tableColumn id="7442" xr3:uid="{F6A2962E-48F7-4F4C-AC14-C508390B9D3D}" name="Column7422"/>
    <tableColumn id="7443" xr3:uid="{2474D830-0CBC-B143-B951-98DAFF5A262C}" name="Column7423"/>
    <tableColumn id="7444" xr3:uid="{E45FA4B4-14D2-E04D-96F9-5AC2AB6977C1}" name="Column7424"/>
    <tableColumn id="7445" xr3:uid="{4C78DA9E-1ACC-EE48-9D29-FE2C786BB703}" name="Column7425"/>
    <tableColumn id="7446" xr3:uid="{E6BE3579-A3C0-954C-8406-2B7D99535BBD}" name="Column7426"/>
    <tableColumn id="7447" xr3:uid="{06A645C0-0378-4740-937C-294585C76C54}" name="Column7427"/>
    <tableColumn id="7448" xr3:uid="{AACCB45B-2D11-6B4B-AC5D-4ECD90C536B8}" name="Column7428"/>
    <tableColumn id="7449" xr3:uid="{F38FF475-33A0-004A-BF72-5500E8A40227}" name="Column7429"/>
    <tableColumn id="7450" xr3:uid="{90C429A6-4F33-7A47-9B52-DECF5511671F}" name="Column7430"/>
    <tableColumn id="7451" xr3:uid="{30EF9B81-5559-5D44-8BAF-207A9309801B}" name="Column7431"/>
    <tableColumn id="7452" xr3:uid="{46421FD1-1DDD-FF41-B4E7-42E34B1AE728}" name="Column7432"/>
    <tableColumn id="7453" xr3:uid="{C48B8A4A-3F9A-E943-AC45-457B99B0720F}" name="Column7433"/>
    <tableColumn id="7454" xr3:uid="{3EA33F21-C23A-5246-AFE8-28EC9CA5C18D}" name="Column7434"/>
    <tableColumn id="7455" xr3:uid="{355CDB20-7C74-FC45-8720-C8EFE3EFE42A}" name="Column7435"/>
    <tableColumn id="7456" xr3:uid="{A029916E-9C7D-0F4F-8C73-E25CE01835B4}" name="Column7436"/>
    <tableColumn id="7457" xr3:uid="{D17C3D9D-2E39-B14A-86A3-8D54FFB8B414}" name="Column7437"/>
    <tableColumn id="7458" xr3:uid="{4D313943-8E5C-3149-88A0-BBB9014D070B}" name="Column7438"/>
    <tableColumn id="7459" xr3:uid="{EFF8B4E7-69F3-E24D-8020-53F27A998E38}" name="Column7439"/>
    <tableColumn id="7460" xr3:uid="{56A0E8BB-1434-8E47-A000-7315CE95324F}" name="Column7440"/>
    <tableColumn id="7461" xr3:uid="{B7B11707-8C9C-494A-A0BA-D44A89F936B2}" name="Column7441"/>
    <tableColumn id="7462" xr3:uid="{4ACDBC92-8303-754F-8592-96CF3C6FB622}" name="Column7442"/>
    <tableColumn id="7463" xr3:uid="{AF18B3C6-628C-D340-9E16-48C027C91782}" name="Column7443"/>
    <tableColumn id="7464" xr3:uid="{7014F57E-9DB7-E742-A3B6-B63674CC23E6}" name="Column7444"/>
    <tableColumn id="7465" xr3:uid="{49C5FBD0-CE9C-964E-8E66-BAE3C960EE77}" name="Column7445"/>
    <tableColumn id="7466" xr3:uid="{248AD880-A523-9B42-BF6D-1CE9B5B280CF}" name="Column7446"/>
    <tableColumn id="7467" xr3:uid="{512D461D-3312-6249-97BB-3AD71184818A}" name="Column7447"/>
    <tableColumn id="7468" xr3:uid="{DA8A4682-5977-8D4A-BCFE-DF651C82EC55}" name="Column7448"/>
    <tableColumn id="7469" xr3:uid="{0F90A45B-4350-B94D-84A6-4DE00CC3885F}" name="Column7449"/>
    <tableColumn id="7470" xr3:uid="{5F6762BB-BA68-5549-B85B-A953E30F6CEF}" name="Column7450"/>
    <tableColumn id="7471" xr3:uid="{6C88738A-851C-4445-B8EA-48DD9295E592}" name="Column7451"/>
    <tableColumn id="7472" xr3:uid="{EC52F2D6-6131-7547-A265-E4F45F25C36A}" name="Column7452"/>
    <tableColumn id="7473" xr3:uid="{7E5FD66F-78E8-E44F-9BDF-08E542A5EDFF}" name="Column7453"/>
    <tableColumn id="7474" xr3:uid="{5532E269-25C6-6146-AB62-5BBABA9DF489}" name="Column7454"/>
    <tableColumn id="7475" xr3:uid="{285EFA89-53A0-9541-8FF6-88691C345E05}" name="Column7455"/>
    <tableColumn id="7476" xr3:uid="{0A30EA52-3115-F142-826F-C948E1038B86}" name="Column7456"/>
    <tableColumn id="7477" xr3:uid="{863704C8-9181-A440-91BC-3C923038E2F8}" name="Column7457"/>
    <tableColumn id="7478" xr3:uid="{143E88F8-28CF-904F-BB2D-E0D9E4280EDC}" name="Column7458"/>
    <tableColumn id="7479" xr3:uid="{4F2860AC-CA17-4944-8F9F-0D54C1555478}" name="Column7459"/>
    <tableColumn id="7480" xr3:uid="{AB566A99-E916-CD4D-87C6-9A418FAE5FFA}" name="Column7460"/>
    <tableColumn id="7481" xr3:uid="{13B07EC0-13C1-0B4E-8C4E-D6CDB860E5C8}" name="Column7461"/>
    <tableColumn id="7482" xr3:uid="{FC21F82D-9D93-A141-BE16-5EF759BD1C6F}" name="Column7462"/>
    <tableColumn id="7483" xr3:uid="{F4DFA058-AB3F-194D-A1FB-5C7E57511FA2}" name="Column7463"/>
    <tableColumn id="7484" xr3:uid="{EE294F91-E822-0846-9E6A-F7F4DF6232D2}" name="Column7464"/>
    <tableColumn id="7485" xr3:uid="{8F946C8C-DF4B-F644-88FB-9A3C7DCD43B7}" name="Column7465"/>
    <tableColumn id="7486" xr3:uid="{D203DF15-A0B5-8647-95B3-F56A4AD91C0A}" name="Column7466"/>
    <tableColumn id="7487" xr3:uid="{764B4DEB-2C11-FB46-ADF1-089F615D06A0}" name="Column7467"/>
    <tableColumn id="7488" xr3:uid="{CA295B24-12D8-F44B-8711-B79E0056ED01}" name="Column7468"/>
    <tableColumn id="7489" xr3:uid="{051393B9-0680-B647-AC1D-14B0F0044F2D}" name="Column7469"/>
    <tableColumn id="7490" xr3:uid="{4DEC8815-9DBB-6647-903C-4192DEC670FA}" name="Column7470"/>
    <tableColumn id="7491" xr3:uid="{1DE359A9-35FE-5E42-9E77-4D0D91C96A4E}" name="Column7471"/>
    <tableColumn id="7492" xr3:uid="{C9784C70-069A-D64A-919C-B1A0FFA7DA39}" name="Column7472"/>
    <tableColumn id="7493" xr3:uid="{81252124-1938-854A-ACCA-BB9E20B02A42}" name="Column7473"/>
    <tableColumn id="7494" xr3:uid="{8304F549-AF98-E244-9A53-EA98295CEEB0}" name="Column7474"/>
    <tableColumn id="7495" xr3:uid="{E17F438E-7D9F-5546-A631-72440D4DAD51}" name="Column7475"/>
    <tableColumn id="7496" xr3:uid="{A559FFF0-AEC1-744E-B7F6-3C5BC0880497}" name="Column7476"/>
    <tableColumn id="7497" xr3:uid="{76A71E74-403A-3E48-AE33-B5568BD467B6}" name="Column7477"/>
    <tableColumn id="7498" xr3:uid="{1B9A8DB9-0991-B649-9A1D-18EEB9D82E22}" name="Column7478"/>
    <tableColumn id="7499" xr3:uid="{69311CD0-2492-684B-8BCF-C9984EBE676A}" name="Column7479"/>
    <tableColumn id="7500" xr3:uid="{93C8AFC1-00D8-C84B-8277-558572C93F39}" name="Column7480"/>
    <tableColumn id="7501" xr3:uid="{E858A777-F69C-B948-8BAB-9EE67C5ACB59}" name="Column7481"/>
    <tableColumn id="7502" xr3:uid="{DD56A07C-2B58-3E4A-865A-160C6F9ACEAF}" name="Column7482"/>
    <tableColumn id="7503" xr3:uid="{C20790B1-48D7-7A4E-AF5D-EE10E40313C4}" name="Column7483"/>
    <tableColumn id="7504" xr3:uid="{B392651D-264A-A446-83A6-B557D770FBD6}" name="Column7484"/>
    <tableColumn id="7505" xr3:uid="{BFB60EE2-6B49-1C42-8C70-61FC7BE7419C}" name="Column7485"/>
    <tableColumn id="7506" xr3:uid="{A51AD729-398E-014C-BB0F-3777C196E2A6}" name="Column7486"/>
    <tableColumn id="7507" xr3:uid="{DC0265E6-E63E-9C4A-B1EF-0B807584DEE9}" name="Column7487"/>
    <tableColumn id="7508" xr3:uid="{D5C84F01-8410-A34D-858A-CD4E17BBA20A}" name="Column7488"/>
    <tableColumn id="7509" xr3:uid="{F993B723-5934-6C46-8582-E1D2FD46A5CB}" name="Column7489"/>
    <tableColumn id="7510" xr3:uid="{EC78642F-0549-464A-9281-75F588ADCF3C}" name="Column7490"/>
    <tableColumn id="7511" xr3:uid="{577966C9-637F-EC49-B155-7397A1CD43D2}" name="Column7491"/>
    <tableColumn id="7512" xr3:uid="{C330A5CD-D784-114E-A79F-F52D0197AD47}" name="Column7492"/>
    <tableColumn id="7513" xr3:uid="{863693D5-3D1D-C84C-B7E9-C69AD7CF504C}" name="Column7493"/>
    <tableColumn id="7514" xr3:uid="{EE654C8A-43D6-9A4B-B943-7F86AD013107}" name="Column7494"/>
    <tableColumn id="7515" xr3:uid="{3B77FBF5-421A-224A-BCF9-57EE8D214219}" name="Column7495"/>
    <tableColumn id="7516" xr3:uid="{D97F6A7A-1CDD-FB42-B1CD-CCC1F46D751F}" name="Column7496"/>
    <tableColumn id="7517" xr3:uid="{0144C6D0-7918-CA4D-9119-CB53966FCE5E}" name="Column7497"/>
    <tableColumn id="7518" xr3:uid="{DC860C7B-6867-B34C-BB14-3F43AEE36012}" name="Column7498"/>
    <tableColumn id="7519" xr3:uid="{F78B4B71-ACF9-5E48-9292-51D47085D35F}" name="Column7499"/>
    <tableColumn id="7520" xr3:uid="{A2BC68A5-AC74-2E4E-80DB-7EFA8B1345D1}" name="Column7500"/>
    <tableColumn id="7521" xr3:uid="{58A4F5C6-243D-0F4C-B7FF-C3AE12CD898D}" name="Column7501"/>
    <tableColumn id="7522" xr3:uid="{60764DF3-2006-5748-B656-28527EDF0C9A}" name="Column7502"/>
    <tableColumn id="7523" xr3:uid="{9B5F2627-8672-F64B-89D5-5975DA6B875E}" name="Column7503"/>
    <tableColumn id="7524" xr3:uid="{2AAAD9C2-893F-D247-A6C9-473444BD2EFD}" name="Column7504"/>
    <tableColumn id="7525" xr3:uid="{4CA9B2E4-3350-E84B-8BCC-894CB9043301}" name="Column7505"/>
    <tableColumn id="7526" xr3:uid="{0DEF11A6-91DF-3B4D-973B-10A74AFF8A02}" name="Column7506"/>
    <tableColumn id="7527" xr3:uid="{421976FA-05C1-664E-857B-03D6319175EF}" name="Column7507"/>
    <tableColumn id="7528" xr3:uid="{2828BB02-B52F-5748-AA6A-838B08C7CF5C}" name="Column7508"/>
    <tableColumn id="7529" xr3:uid="{FC5A1CE6-959B-3640-88FD-911BF993FF14}" name="Column7509"/>
    <tableColumn id="7530" xr3:uid="{041E6D82-4C83-1A48-8BEC-BD03C525765C}" name="Column7510"/>
    <tableColumn id="7531" xr3:uid="{B8ADA5DE-CBC7-9F4B-B826-0C08E95200C5}" name="Column7511"/>
    <tableColumn id="7532" xr3:uid="{518AD601-3330-004E-90E1-9DD752BAAC08}" name="Column7512"/>
    <tableColumn id="7533" xr3:uid="{EF87B45E-E1F8-9840-8862-586FD7979F50}" name="Column7513"/>
    <tableColumn id="7534" xr3:uid="{14471038-993D-7C48-8A33-A5385EA17027}" name="Column7514"/>
    <tableColumn id="7535" xr3:uid="{DD8FFB40-44B7-C544-99BB-E69A28301571}" name="Column7515"/>
    <tableColumn id="7536" xr3:uid="{47F7FAD3-B971-4B4C-82AF-6FAD7C6B0725}" name="Column7516"/>
    <tableColumn id="7537" xr3:uid="{7AC54ABC-306A-8146-8B43-B39C910E14E5}" name="Column7517"/>
    <tableColumn id="7538" xr3:uid="{E26FA0E6-1941-4B4C-B057-7A6377C29D55}" name="Column7518"/>
    <tableColumn id="7539" xr3:uid="{86B5C957-A584-DE40-AF84-B720137911D2}" name="Column7519"/>
    <tableColumn id="7540" xr3:uid="{5A3D594A-4514-0645-96CF-A499802B37ED}" name="Column7520"/>
    <tableColumn id="7541" xr3:uid="{D5EE613E-9AFE-D34E-8E3D-56490DD122A6}" name="Column7521"/>
    <tableColumn id="7542" xr3:uid="{14D7C687-5A2A-0B4F-A06F-DC7E8286D743}" name="Column7522"/>
    <tableColumn id="7543" xr3:uid="{E4F92201-1181-CD46-8396-B4C04C409AE8}" name="Column7523"/>
    <tableColumn id="7544" xr3:uid="{7DA0DBE4-0F14-D644-9345-3EDBA6FFC7D2}" name="Column7524"/>
    <tableColumn id="7545" xr3:uid="{1E252F1D-5D70-FB4D-871D-5E1E98A276F8}" name="Column7525"/>
    <tableColumn id="7546" xr3:uid="{8BB42FBF-FAEC-BC42-A021-35A19A7C946B}" name="Column7526"/>
    <tableColumn id="7547" xr3:uid="{607A22EF-BEFC-6D43-B9DE-5FC753E7B617}" name="Column7527"/>
    <tableColumn id="7548" xr3:uid="{640914BC-06E3-D64E-92D1-828D2D17698B}" name="Column7528"/>
    <tableColumn id="7549" xr3:uid="{468802AB-79B2-B74B-AE8C-9C147541D4A3}" name="Column7529"/>
    <tableColumn id="7550" xr3:uid="{3FDA09E3-DBD3-3245-B16B-1365601B3680}" name="Column7530"/>
    <tableColumn id="7551" xr3:uid="{2F5FF849-928D-644B-A947-D342753E70A7}" name="Column7531"/>
    <tableColumn id="7552" xr3:uid="{7CDF2DE8-70FF-5A4B-A14C-44D3D2028B71}" name="Column7532"/>
    <tableColumn id="7553" xr3:uid="{76155187-3C67-B04A-AAD9-8A12B57D274E}" name="Column7533"/>
    <tableColumn id="7554" xr3:uid="{873E825B-701A-FF4F-B000-9613CBB5ACC9}" name="Column7534"/>
    <tableColumn id="7555" xr3:uid="{C830C0CA-585D-1A46-BF02-F1F0AE77D768}" name="Column7535"/>
    <tableColumn id="7556" xr3:uid="{F31D56AD-8369-9849-9765-8648130946D3}" name="Column7536"/>
    <tableColumn id="7557" xr3:uid="{1501996B-2B70-1C41-B086-E62CDC326ACE}" name="Column7537"/>
    <tableColumn id="7558" xr3:uid="{F6923AFF-300D-4B47-B4A8-DB46CD998CE2}" name="Column7538"/>
    <tableColumn id="7559" xr3:uid="{B504FC55-71D1-7847-9F84-087EB4F5C22A}" name="Column7539"/>
    <tableColumn id="7560" xr3:uid="{81F6EC69-954B-DA4D-8A8D-36B954BA79CB}" name="Column7540"/>
    <tableColumn id="7561" xr3:uid="{1BE5D6C8-40E9-FA41-B92B-AFF5EAFEBA75}" name="Column7541"/>
    <tableColumn id="7562" xr3:uid="{217A3DF0-3D6F-A742-8182-B0439B6109B7}" name="Column7542"/>
    <tableColumn id="7563" xr3:uid="{9B3FD286-EA34-A74F-AA61-2C8C64233340}" name="Column7543"/>
    <tableColumn id="7564" xr3:uid="{51E19A50-4BA5-D443-9F29-E5907A691504}" name="Column7544"/>
    <tableColumn id="7565" xr3:uid="{2BBEB1B5-BBC3-6244-9615-236FCE13DB05}" name="Column7545"/>
    <tableColumn id="7566" xr3:uid="{28587950-C108-D743-927B-6AAAECD1DB0E}" name="Column7546"/>
    <tableColumn id="7567" xr3:uid="{A08EB09C-42D1-6C4F-96C5-E147DF42AF71}" name="Column7547"/>
    <tableColumn id="7568" xr3:uid="{EB3969A5-83BB-9E43-8B16-B9BED03A2F02}" name="Column7548"/>
    <tableColumn id="7569" xr3:uid="{C1DF131B-C8AA-0545-990D-BDA5FAF6B4EA}" name="Column7549"/>
    <tableColumn id="7570" xr3:uid="{BA090A41-A9FF-F044-AFE8-1DF6C3B224B2}" name="Column7550"/>
    <tableColumn id="7571" xr3:uid="{F966947E-BCC0-384D-A8E4-8F5F3F0EDBC6}" name="Column7551"/>
    <tableColumn id="7572" xr3:uid="{A468A715-9395-1D4E-8C8D-3C33E90217E8}" name="Column7552"/>
    <tableColumn id="7573" xr3:uid="{1B7A4F6A-1723-7642-B32A-FE6A5A3F9D7E}" name="Column7553"/>
    <tableColumn id="7574" xr3:uid="{22A2D1EF-0865-1342-816D-624A8DBA5466}" name="Column7554"/>
    <tableColumn id="7575" xr3:uid="{EF9D475C-0DA7-0F43-BD2D-23F5DB78EA35}" name="Column7555"/>
    <tableColumn id="7576" xr3:uid="{364799B0-74D2-7F45-AD5F-673F4627B428}" name="Column7556"/>
    <tableColumn id="7577" xr3:uid="{31301957-49D1-194A-86AB-6A8AB388DDBA}" name="Column7557"/>
    <tableColumn id="7578" xr3:uid="{D6EC3CCB-B6DA-C544-BD82-017B14168C67}" name="Column7558"/>
    <tableColumn id="7579" xr3:uid="{941D8269-843E-084B-A9E9-7E1EB43AB880}" name="Column7559"/>
    <tableColumn id="7580" xr3:uid="{84518312-0A92-5842-A551-7ED6F008E296}" name="Column7560"/>
    <tableColumn id="7581" xr3:uid="{638592D4-399B-2E48-B4EB-A02C89138606}" name="Column7561"/>
    <tableColumn id="7582" xr3:uid="{B0BA81A4-7946-DB4D-9847-394D707823C0}" name="Column7562"/>
    <tableColumn id="7583" xr3:uid="{BEA0AFD6-FE0C-2148-8ABF-4B3E324D1F67}" name="Column7563"/>
    <tableColumn id="7584" xr3:uid="{EE0C0704-7EF0-2844-B1DD-485B82C581C5}" name="Column7564"/>
    <tableColumn id="7585" xr3:uid="{5E964DED-82EF-0E4B-8481-2CD3912E0BE2}" name="Column7565"/>
    <tableColumn id="7586" xr3:uid="{2DB3C03A-6991-5041-A440-E0C579DAACD6}" name="Column7566"/>
    <tableColumn id="7587" xr3:uid="{0B0BC639-4DCB-634C-87B3-56E5C3892951}" name="Column7567"/>
    <tableColumn id="7588" xr3:uid="{18891077-E38A-2841-A4CC-0BB495AA21DC}" name="Column7568"/>
    <tableColumn id="7589" xr3:uid="{B60624DD-0B45-AE44-83F1-781CA404993D}" name="Column7569"/>
    <tableColumn id="7590" xr3:uid="{0544A01C-3C65-9842-B774-F8ECBFD0A315}" name="Column7570"/>
    <tableColumn id="7591" xr3:uid="{167C768A-26DB-0648-8A66-B6A4A2A836F3}" name="Column7571"/>
    <tableColumn id="7592" xr3:uid="{03318A3C-5B53-D846-8BC6-3E9BB75348BE}" name="Column7572"/>
    <tableColumn id="7593" xr3:uid="{CD855958-0EA5-BE4F-86DD-CC9115F0162D}" name="Column7573"/>
    <tableColumn id="7594" xr3:uid="{E0924189-1322-7B46-813C-39481D0922F2}" name="Column7574"/>
    <tableColumn id="7595" xr3:uid="{39446B0E-83D0-364C-A367-8E98B7953E6C}" name="Column7575"/>
    <tableColumn id="7596" xr3:uid="{F332B99C-9A99-114E-B07A-21B04A4D281B}" name="Column7576"/>
    <tableColumn id="7597" xr3:uid="{4CA36927-480C-714B-83A3-008650CF3A1C}" name="Column7577"/>
    <tableColumn id="7598" xr3:uid="{22183313-5631-9044-9FD9-BAFBB622F4F3}" name="Column7578"/>
    <tableColumn id="7599" xr3:uid="{A14A5883-F964-A845-9124-955AA8DD3FEA}" name="Column7579"/>
    <tableColumn id="7600" xr3:uid="{F8D2FD88-A5CF-9343-BE3B-A516B6BB35E7}" name="Column7580"/>
    <tableColumn id="7601" xr3:uid="{9E6F12A9-5BD5-254E-B9CA-29873C413FC0}" name="Column7581"/>
    <tableColumn id="7602" xr3:uid="{52F2E2BE-55B0-C54B-BAEE-C3334BB36C5E}" name="Column7582"/>
    <tableColumn id="7603" xr3:uid="{0B4E209A-13B9-3A41-92C4-50270390FB9F}" name="Column7583"/>
    <tableColumn id="7604" xr3:uid="{E4F08E13-637B-2F47-B926-D9D633066BCE}" name="Column7584"/>
    <tableColumn id="7605" xr3:uid="{BA836880-D82E-7442-B607-D8B4561A8533}" name="Column7585"/>
    <tableColumn id="7606" xr3:uid="{1B403BD5-C2B1-C047-A4D9-BF30854D97CF}" name="Column7586"/>
    <tableColumn id="7607" xr3:uid="{9FCCD2F4-6869-164D-9BB2-E5F8BA0C6805}" name="Column7587"/>
    <tableColumn id="7608" xr3:uid="{8A43E126-D706-0E49-9265-11A07755E9BD}" name="Column7588"/>
    <tableColumn id="7609" xr3:uid="{629566C5-3B52-3F4C-8A3B-4B8CA6AB6E23}" name="Column7589"/>
    <tableColumn id="7610" xr3:uid="{0F012AF0-6142-9F4E-995F-C9F90180ABEA}" name="Column7590"/>
    <tableColumn id="7611" xr3:uid="{0D3283C5-A1BD-7F45-A031-D54B0662D460}" name="Column7591"/>
    <tableColumn id="7612" xr3:uid="{3BAA3092-1D9B-E947-8806-0A6E0613AC8F}" name="Column7592"/>
    <tableColumn id="7613" xr3:uid="{5B8A5D31-26C4-E44F-BCC5-B3FC83F8F4A3}" name="Column7593"/>
    <tableColumn id="7614" xr3:uid="{C4711655-778A-DE4B-8EF9-50194410DE20}" name="Column7594"/>
    <tableColumn id="7615" xr3:uid="{4C6C9636-7F3A-0C4E-9E3D-21B9C7E2BF12}" name="Column7595"/>
    <tableColumn id="7616" xr3:uid="{6C342668-1598-E74C-815D-7DC7973F0019}" name="Column7596"/>
    <tableColumn id="7617" xr3:uid="{2AA24D41-6F60-164F-A719-79490F7CCCDF}" name="Column7597"/>
    <tableColumn id="7618" xr3:uid="{F031701D-EDCB-F749-957C-9412667EE2DD}" name="Column7598"/>
    <tableColumn id="7619" xr3:uid="{C028D02F-73E2-8249-A0FC-B4D47D434EE4}" name="Column7599"/>
    <tableColumn id="7620" xr3:uid="{68001385-C420-534B-8C36-062AC5CEE41D}" name="Column7600"/>
    <tableColumn id="7621" xr3:uid="{8BBE1396-42D3-144E-9B73-ECEA46A3D3EB}" name="Column7601"/>
    <tableColumn id="7622" xr3:uid="{7602FC2D-3D82-DF46-A740-D85DFD08B0CA}" name="Column7602"/>
    <tableColumn id="7623" xr3:uid="{E312AEBE-0117-964B-8245-BD18ADA67165}" name="Column7603"/>
    <tableColumn id="7624" xr3:uid="{0BAC168A-C610-EF41-9DA9-4EA34C4A3C26}" name="Column7604"/>
    <tableColumn id="7625" xr3:uid="{1C88FE2B-5191-484B-97BD-C1CFEE88D44E}" name="Column7605"/>
    <tableColumn id="7626" xr3:uid="{7FE381F2-CA9C-C34D-B1EA-F3BB8C323AE4}" name="Column7606"/>
    <tableColumn id="7627" xr3:uid="{F5C80297-63D5-9147-9833-0BEF2991F4A5}" name="Column7607"/>
    <tableColumn id="7628" xr3:uid="{62C4C41C-4EC4-EB4A-99A8-FED7245901BA}" name="Column7608"/>
    <tableColumn id="7629" xr3:uid="{3E649F07-941A-D943-8866-FF24DBA5ECCC}" name="Column7609"/>
    <tableColumn id="7630" xr3:uid="{2D414788-0668-6447-B099-71A07A102FCE}" name="Column7610"/>
    <tableColumn id="7631" xr3:uid="{D8EBC7FA-A583-D348-AC16-5F3B50053349}" name="Column7611"/>
    <tableColumn id="7632" xr3:uid="{3F5D5133-B884-6244-BF53-5AAD116BE926}" name="Column7612"/>
    <tableColumn id="7633" xr3:uid="{5770B660-DD25-4741-B005-85B69C012829}" name="Column7613"/>
    <tableColumn id="7634" xr3:uid="{EDDDF184-D2A9-A242-B75B-4B3BEBFA307B}" name="Column7614"/>
    <tableColumn id="7635" xr3:uid="{FAB4E206-B139-F844-B459-FAD0281C201D}" name="Column7615"/>
    <tableColumn id="7636" xr3:uid="{09DA76A6-1591-FB45-BD12-478977C5D633}" name="Column7616"/>
    <tableColumn id="7637" xr3:uid="{76490C89-9F46-404F-B2DD-1EE441200FAE}" name="Column7617"/>
    <tableColumn id="7638" xr3:uid="{B28C1276-6EFF-E149-AE76-6E3F17F73CBA}" name="Column7618"/>
    <tableColumn id="7639" xr3:uid="{01F1FE51-9737-D148-8C20-5BDDF5C6FB9B}" name="Column7619"/>
    <tableColumn id="7640" xr3:uid="{0711165B-4AA3-634E-83BC-38702341E769}" name="Column7620"/>
    <tableColumn id="7641" xr3:uid="{72D44EEE-6E3E-D047-BCE5-F0D272A1E957}" name="Column7621"/>
    <tableColumn id="7642" xr3:uid="{8590ED36-1086-8346-B864-D3FB7C6645FE}" name="Column7622"/>
    <tableColumn id="7643" xr3:uid="{EBC074AF-B2DD-454B-9661-9D15FB34B72A}" name="Column7623"/>
    <tableColumn id="7644" xr3:uid="{9B77668A-CEEC-3C4A-93D2-EC066740A218}" name="Column7624"/>
    <tableColumn id="7645" xr3:uid="{D6AC0031-D840-AB4E-8567-2093DE29B892}" name="Column7625"/>
    <tableColumn id="7646" xr3:uid="{B4E1BA93-D3C0-5549-BE9D-CD88FDDD77B3}" name="Column7626"/>
    <tableColumn id="7647" xr3:uid="{8529B4C1-CCD4-C74C-970C-FB436C3626BA}" name="Column7627"/>
    <tableColumn id="7648" xr3:uid="{73243F3F-5DCD-1845-9944-9AA357759A93}" name="Column7628"/>
    <tableColumn id="7649" xr3:uid="{A4E185A6-6E25-404C-B83B-D53C5E65886B}" name="Column7629"/>
    <tableColumn id="7650" xr3:uid="{1493E8B4-78E6-0140-A2C9-665A54E059C1}" name="Column7630"/>
    <tableColumn id="7651" xr3:uid="{1800EC0E-257B-B44F-9A39-3EDCE0571104}" name="Column7631"/>
    <tableColumn id="7652" xr3:uid="{D3AC3513-2568-4845-8C24-4ED9D90BF881}" name="Column7632"/>
    <tableColumn id="7653" xr3:uid="{C71AB54A-B042-B543-B3D6-0BBA5FD8726E}" name="Column7633"/>
    <tableColumn id="7654" xr3:uid="{C3EBF042-F869-F648-AE12-45088FC74676}" name="Column7634"/>
    <tableColumn id="7655" xr3:uid="{936E1047-ED37-A248-9C29-346C3FFE4661}" name="Column7635"/>
    <tableColumn id="7656" xr3:uid="{48BE50F0-EE04-1C43-8863-C82DFFC13D0E}" name="Column7636"/>
    <tableColumn id="7657" xr3:uid="{D4F775A7-E229-AA43-BEC6-066801061202}" name="Column7637"/>
    <tableColumn id="7658" xr3:uid="{48C49E7B-7608-6040-89A2-FB0D0A388BA6}" name="Column7638"/>
    <tableColumn id="7659" xr3:uid="{10E12EF8-B2D9-3649-8E3E-462341E781D8}" name="Column7639"/>
    <tableColumn id="7660" xr3:uid="{64D55077-FAF9-DF43-9BE8-E6529EE05BD6}" name="Column7640"/>
    <tableColumn id="7661" xr3:uid="{307CDEBF-7910-9148-81DF-5494294EC0DA}" name="Column7641"/>
    <tableColumn id="7662" xr3:uid="{1939D840-97E7-0147-9E42-08C57FEB27CE}" name="Column7642"/>
    <tableColumn id="7663" xr3:uid="{6819F798-A1AB-7B40-A1D8-17C28818C85F}" name="Column7643"/>
    <tableColumn id="7664" xr3:uid="{C769CB25-06CF-DB4E-94E3-80F9A229B7B9}" name="Column7644"/>
    <tableColumn id="7665" xr3:uid="{E607F697-3E41-7B45-B60A-B4FB2BFC35C7}" name="Column7645"/>
    <tableColumn id="7666" xr3:uid="{96F03448-7829-A44F-A176-08EC6FA71C26}" name="Column7646"/>
    <tableColumn id="7667" xr3:uid="{590B9998-EEEF-FB4B-BB90-43BC052B0186}" name="Column7647"/>
    <tableColumn id="7668" xr3:uid="{B74F3176-90C3-1A41-8BCC-0FB6A88D5C46}" name="Column7648"/>
    <tableColumn id="7669" xr3:uid="{E4B7E07F-EFEF-634C-977B-F7E23DB8AD1A}" name="Column7649"/>
    <tableColumn id="7670" xr3:uid="{7171B62C-44B7-6F46-BC40-24A924E7DBD4}" name="Column7650"/>
    <tableColumn id="7671" xr3:uid="{3A2622FE-56AF-E545-936D-6D0E0C97CD84}" name="Column7651"/>
    <tableColumn id="7672" xr3:uid="{5F10D89B-7456-464D-BE60-BAE9711F5201}" name="Column7652"/>
    <tableColumn id="7673" xr3:uid="{86F9B4F1-EF69-B14D-9BEA-61B56086EA43}" name="Column7653"/>
    <tableColumn id="7674" xr3:uid="{8D3442F5-1077-0C44-BE7B-10E9A93391AB}" name="Column7654"/>
    <tableColumn id="7675" xr3:uid="{C337934D-E71B-9446-BF73-3A7B59D60DAC}" name="Column7655"/>
    <tableColumn id="7676" xr3:uid="{4628D68B-A2C1-6447-8BCE-61475730B321}" name="Column7656"/>
    <tableColumn id="7677" xr3:uid="{D50DA1CC-3BFB-8E46-A181-652E3FB693EA}" name="Column7657"/>
    <tableColumn id="7678" xr3:uid="{003B50C5-8BA6-1D4C-B169-3CEAAD966640}" name="Column7658"/>
    <tableColumn id="7679" xr3:uid="{CC52C8C7-4DB5-754F-A85C-C2AEDADE5BEB}" name="Column7659"/>
    <tableColumn id="7680" xr3:uid="{C30C5903-68E9-8048-8B13-B37385771DE3}" name="Column7660"/>
    <tableColumn id="7681" xr3:uid="{9287949D-3ABB-A940-ABF7-ED8AA6CE3CB7}" name="Column7661"/>
    <tableColumn id="7682" xr3:uid="{D7CE7643-08B4-7F47-94A4-B4F7B1D9DF3E}" name="Column7662"/>
    <tableColumn id="7683" xr3:uid="{F3BCEE7D-42AC-7B4B-BA42-4BCC98CC676B}" name="Column7663"/>
    <tableColumn id="7684" xr3:uid="{ABF4864D-0065-8E4B-A005-CB8918BB75EA}" name="Column7664"/>
    <tableColumn id="7685" xr3:uid="{1492DD6A-1219-2349-BAF1-545C7269B39E}" name="Column7665"/>
    <tableColumn id="7686" xr3:uid="{57BAF5B4-E5F1-F845-9038-0C672912C6B8}" name="Column7666"/>
    <tableColumn id="7687" xr3:uid="{1675D249-E5F5-6B40-B28F-9B1891F1C808}" name="Column7667"/>
    <tableColumn id="7688" xr3:uid="{DDC966FC-192E-DD40-BE31-76D34406A8BA}" name="Column7668"/>
    <tableColumn id="7689" xr3:uid="{8C6D960D-530F-6142-8F35-53CFEA7598F8}" name="Column7669"/>
    <tableColumn id="7690" xr3:uid="{DF766545-5069-3F43-A7BF-10E8532A421A}" name="Column7670"/>
    <tableColumn id="7691" xr3:uid="{D5135E5E-A3CC-9040-8846-DB4511FC1415}" name="Column7671"/>
    <tableColumn id="7692" xr3:uid="{25F190D5-8180-734B-AB7E-E414804C47FF}" name="Column7672"/>
    <tableColumn id="7693" xr3:uid="{D32C817E-4D96-454C-9CBC-AC4DE85BB031}" name="Column7673"/>
    <tableColumn id="7694" xr3:uid="{7E5AEA92-0894-E747-8980-8EC5F0B88261}" name="Column7674"/>
    <tableColumn id="7695" xr3:uid="{CD69818D-27D5-5B49-97B5-D663050D2C4A}" name="Column7675"/>
    <tableColumn id="7696" xr3:uid="{A5B6711C-7616-0040-A52A-15B65AE9DF80}" name="Column7676"/>
    <tableColumn id="7697" xr3:uid="{0E35C88E-0C4B-DD4D-BDF7-9EF1208C8166}" name="Column7677"/>
    <tableColumn id="7698" xr3:uid="{7CE85BC5-2A67-5D45-8C10-C30891358788}" name="Column7678"/>
    <tableColumn id="7699" xr3:uid="{C0BBAC4B-7D40-6048-B941-A545EE2002C5}" name="Column7679"/>
    <tableColumn id="7700" xr3:uid="{D30D8808-49DF-C54B-AA73-96263E508788}" name="Column7680"/>
    <tableColumn id="7701" xr3:uid="{E5527A54-DFC1-0F42-8716-0C3800FE5E77}" name="Column7681"/>
    <tableColumn id="7702" xr3:uid="{9E93A61C-A87B-DB45-AF36-9DEA0807B2AF}" name="Column7682"/>
    <tableColumn id="7703" xr3:uid="{9B311AC1-ADCC-0249-A4CA-F0A5C210B385}" name="Column7683"/>
    <tableColumn id="7704" xr3:uid="{4992E22D-D174-5D49-ADAC-B10051F595EA}" name="Column7684"/>
    <tableColumn id="7705" xr3:uid="{598F933A-78AC-8242-A703-B5B4A8479268}" name="Column7685"/>
    <tableColumn id="7706" xr3:uid="{B3D59982-C792-4440-99D4-CFB7873D4A48}" name="Column7686"/>
    <tableColumn id="7707" xr3:uid="{2161ACEB-69B4-2442-8F42-E129D463BCF6}" name="Column7687"/>
    <tableColumn id="7708" xr3:uid="{37D206A1-C4C1-EA4D-8220-AD7C58E71A86}" name="Column7688"/>
    <tableColumn id="7709" xr3:uid="{880B19D1-468D-5A48-8477-BD2921C0713E}" name="Column7689"/>
    <tableColumn id="7710" xr3:uid="{1B246FF8-2525-FC41-AE13-1115A06D0678}" name="Column7690"/>
    <tableColumn id="7711" xr3:uid="{E59F7790-5B30-4A45-B5E4-9793627C26E2}" name="Column7691"/>
    <tableColumn id="7712" xr3:uid="{2420D4A8-2FDA-C847-8C6F-BC81C461F311}" name="Column7692"/>
    <tableColumn id="7713" xr3:uid="{FD7E1079-656B-DA40-8463-63482E83CBF3}" name="Column7693"/>
    <tableColumn id="7714" xr3:uid="{308EC768-29D5-4C41-B64F-2A553CA8D0FC}" name="Column7694"/>
    <tableColumn id="7715" xr3:uid="{540534A3-8E82-DA46-A3D1-00C8BC022AB5}" name="Column7695"/>
    <tableColumn id="7716" xr3:uid="{3E9F6894-AC7B-0140-81FC-33C06AD3F58C}" name="Column7696"/>
    <tableColumn id="7717" xr3:uid="{538D2298-C187-9749-A2CC-3CC213C17603}" name="Column7697"/>
    <tableColumn id="7718" xr3:uid="{6158E26E-EF26-FB48-BA01-BEA3AC098156}" name="Column7698"/>
    <tableColumn id="7719" xr3:uid="{1EEDA408-4497-844F-8803-5F620811045F}" name="Column7699"/>
    <tableColumn id="7720" xr3:uid="{8244D9ED-2B98-7040-8275-C242147E64EB}" name="Column7700"/>
    <tableColumn id="7721" xr3:uid="{E5B3F12F-B11C-4944-AE77-6EB15A2D911D}" name="Column7701"/>
    <tableColumn id="7722" xr3:uid="{AD313359-9A1F-6945-85F3-88D8AFFB708C}" name="Column7702"/>
    <tableColumn id="7723" xr3:uid="{672D1EBA-5A1B-A942-94EB-38540519E902}" name="Column7703"/>
    <tableColumn id="7724" xr3:uid="{5F6C8300-1C21-5F4E-AB7C-1D0D6BC16D4E}" name="Column7704"/>
    <tableColumn id="7725" xr3:uid="{30C7106F-2687-E544-9B09-F81EB0B062D2}" name="Column7705"/>
    <tableColumn id="7726" xr3:uid="{578C9410-C67C-9742-84F4-0026802B6F94}" name="Column7706"/>
    <tableColumn id="7727" xr3:uid="{40D9DB11-3B5D-DC4F-B16C-3C630D85CACB}" name="Column7707"/>
    <tableColumn id="7728" xr3:uid="{E2ACF2B5-AD44-D041-B71D-FD17277F6D00}" name="Column7708"/>
    <tableColumn id="7729" xr3:uid="{13D3C50C-1AC3-8440-B145-5B5C90C59C40}" name="Column7709"/>
    <tableColumn id="7730" xr3:uid="{998796F2-2C01-CE42-A8BC-D9E6C06510EE}" name="Column7710"/>
    <tableColumn id="7731" xr3:uid="{977994E5-4439-E54F-8357-2346F5F46B3B}" name="Column7711"/>
    <tableColumn id="7732" xr3:uid="{E1793AB6-20C8-4C4A-9A60-9FE0970957F2}" name="Column7712"/>
    <tableColumn id="7733" xr3:uid="{DB7DD2D2-E35A-924A-B447-2CA9B46E8AEC}" name="Column7713"/>
    <tableColumn id="7734" xr3:uid="{1A1BFA66-C971-8548-A359-8D2DA9B79C1C}" name="Column7714"/>
    <tableColumn id="7735" xr3:uid="{6AB277FC-7DFA-4045-A343-6D620CA0E9DA}" name="Column7715"/>
    <tableColumn id="7736" xr3:uid="{E6EF00DA-E8A5-5E4B-8C3B-4EA9282F5EE3}" name="Column7716"/>
    <tableColumn id="7737" xr3:uid="{4EC0B846-B5A3-4E4C-B6BC-D857B586FDF9}" name="Column7717"/>
    <tableColumn id="7738" xr3:uid="{01F6C1B3-DF3F-9D4A-BEE4-A2279825D50F}" name="Column7718"/>
    <tableColumn id="7739" xr3:uid="{9C9B85BA-8B0B-454F-B9F8-C291547F9315}" name="Column7719"/>
    <tableColumn id="7740" xr3:uid="{95B4BF5E-C9BF-2244-864D-673548552A02}" name="Column7720"/>
    <tableColumn id="7741" xr3:uid="{DAA58B4D-8F65-A24E-B41C-5F10C1A44A5B}" name="Column7721"/>
    <tableColumn id="7742" xr3:uid="{2374F79E-3B3F-F245-B59F-B68271EC2F37}" name="Column7722"/>
    <tableColumn id="7743" xr3:uid="{F180334A-F22F-974D-9A5F-38D99DD39C87}" name="Column7723"/>
    <tableColumn id="7744" xr3:uid="{54997945-76BE-B544-AC99-6ACF5285FD4C}" name="Column7724"/>
    <tableColumn id="7745" xr3:uid="{7D771F74-F5A8-D044-88AD-9BD1ACA0381A}" name="Column7725"/>
    <tableColumn id="7746" xr3:uid="{294C8706-E1CB-FE44-BFC7-D6CB4CBEE804}" name="Column7726"/>
    <tableColumn id="7747" xr3:uid="{E2520F1D-D1F5-6E4C-ABB9-049EE2850AA3}" name="Column7727"/>
    <tableColumn id="7748" xr3:uid="{DDD28882-80D4-6747-8EAA-1798E25D7D57}" name="Column7728"/>
    <tableColumn id="7749" xr3:uid="{1701CCDD-8E4C-8546-823A-3DC931558578}" name="Column7729"/>
    <tableColumn id="7750" xr3:uid="{F84223A9-76E1-B748-B5F0-A2B10B668EF6}" name="Column7730"/>
    <tableColumn id="7751" xr3:uid="{15059624-89D5-C44C-831C-63D982A5C66F}" name="Column7731"/>
    <tableColumn id="7752" xr3:uid="{47D90687-B303-0644-9162-D927BB89B16C}" name="Column7732"/>
    <tableColumn id="7753" xr3:uid="{207653F6-E50C-574A-9587-4905C6C48572}" name="Column7733"/>
    <tableColumn id="7754" xr3:uid="{2C42B2A2-DFD7-7140-8212-4E4463C6B8CF}" name="Column7734"/>
    <tableColumn id="7755" xr3:uid="{19816BFD-3810-0B40-9C6E-90131954696D}" name="Column7735"/>
    <tableColumn id="7756" xr3:uid="{1B367924-3984-2347-AC30-4F44313253A6}" name="Column7736"/>
    <tableColumn id="7757" xr3:uid="{28369F2B-D5E4-6E42-9C42-5D1683403416}" name="Column7737"/>
    <tableColumn id="7758" xr3:uid="{636EDBAF-E03C-0F4B-BF65-CFF0EF37A72C}" name="Column7738"/>
    <tableColumn id="7759" xr3:uid="{702F05E7-B738-2E4C-B804-2EAECE4C4560}" name="Column7739"/>
    <tableColumn id="7760" xr3:uid="{39A93804-4308-234A-8F29-D42432F61C17}" name="Column7740"/>
    <tableColumn id="7761" xr3:uid="{C059B2D1-FF99-3942-89C6-9A3D045F9953}" name="Column7741"/>
    <tableColumn id="7762" xr3:uid="{50C3E2E0-D170-D14A-BF99-7A9A8D4AEEF7}" name="Column7742"/>
    <tableColumn id="7763" xr3:uid="{55DD54E7-65E9-954F-9B70-8928031CB37A}" name="Column7743"/>
    <tableColumn id="7764" xr3:uid="{08CC3482-404F-AB4B-B1C9-2F0EC582B0B1}" name="Column7744"/>
    <tableColumn id="7765" xr3:uid="{0E3CDCA8-F396-3343-9870-32CD39304C5E}" name="Column7745"/>
    <tableColumn id="7766" xr3:uid="{64D2149D-9B76-E54B-A123-1C996F967318}" name="Column7746"/>
    <tableColumn id="7767" xr3:uid="{2C282683-644B-9948-99CD-8173C09708AA}" name="Column7747"/>
    <tableColumn id="7768" xr3:uid="{CACF67C1-408A-6041-A776-80C520B2153F}" name="Column7748"/>
    <tableColumn id="7769" xr3:uid="{A29C8627-0686-3A43-8121-06992111CEE4}" name="Column7749"/>
    <tableColumn id="7770" xr3:uid="{C7FF17C3-5946-AD48-9CF7-88C0A0FA00D8}" name="Column7750"/>
    <tableColumn id="7771" xr3:uid="{1810BC73-DE08-1443-AEAB-84AEC6595245}" name="Column7751"/>
    <tableColumn id="7772" xr3:uid="{9FEB46D7-C2D5-C944-A14F-943A1D5D0DF2}" name="Column7752"/>
    <tableColumn id="7773" xr3:uid="{17FDE971-16D2-C242-A5A0-9B40AD8AD7C2}" name="Column7753"/>
    <tableColumn id="7774" xr3:uid="{593944D5-FA20-5945-9880-AD5963067398}" name="Column7754"/>
    <tableColumn id="7775" xr3:uid="{FD66CD7B-68BF-3E46-AE71-D18F756A488D}" name="Column7755"/>
    <tableColumn id="7776" xr3:uid="{50B8A4C8-6C59-F94D-AEFE-B36AE7E12BC4}" name="Column7756"/>
    <tableColumn id="7777" xr3:uid="{5B175790-659F-0B4E-9C6A-6E035D058297}" name="Column7757"/>
    <tableColumn id="7778" xr3:uid="{29173CB7-EE69-2545-B5B1-34457023AA25}" name="Column7758"/>
    <tableColumn id="7779" xr3:uid="{642273D1-378D-804A-8C19-14EFEFA99D0A}" name="Column7759"/>
    <tableColumn id="7780" xr3:uid="{DB2A7912-AED5-8D45-BD9A-3DE6B29615B9}" name="Column7760"/>
    <tableColumn id="7781" xr3:uid="{6F1D4560-4BF8-1D43-ADB7-8F8BCC9BE63C}" name="Column7761"/>
    <tableColumn id="7782" xr3:uid="{18B00E96-A010-3D41-946E-AF676461C8BD}" name="Column7762"/>
    <tableColumn id="7783" xr3:uid="{876F5881-F38D-7B40-AC2D-327254815019}" name="Column7763"/>
    <tableColumn id="7784" xr3:uid="{06F5666A-CA04-7F4B-B014-E9848127C770}" name="Column7764"/>
    <tableColumn id="7785" xr3:uid="{7E5B675B-01B5-5A45-8DBE-E4DD2A386D7F}" name="Column7765"/>
    <tableColumn id="7786" xr3:uid="{4BC39843-D001-744B-89FC-3A1E6AC00F59}" name="Column7766"/>
    <tableColumn id="7787" xr3:uid="{C7E45A59-B775-754A-A6AC-8EF86D8ABA92}" name="Column7767"/>
    <tableColumn id="7788" xr3:uid="{DD8BA832-E580-EE4E-A0BF-473383AF5BF8}" name="Column7768"/>
    <tableColumn id="7789" xr3:uid="{800A55E8-EB70-C04A-ADAA-10F6D5883BE4}" name="Column7769"/>
    <tableColumn id="7790" xr3:uid="{0C21E0F2-EECF-7747-AEBD-07F20EFC8045}" name="Column7770"/>
    <tableColumn id="7791" xr3:uid="{03036DAF-CE50-8546-BCBE-18E9A79D8172}" name="Column7771"/>
    <tableColumn id="7792" xr3:uid="{2DBBAF7B-B68C-1447-91D9-5F28AAE082C9}" name="Column7772"/>
    <tableColumn id="7793" xr3:uid="{0CB8DF0B-2DD3-AD49-BA6E-BBA2E3CC8933}" name="Column7773"/>
    <tableColumn id="7794" xr3:uid="{3DA0ADDD-3E66-9B4A-9F35-6130AF8DA28C}" name="Column7774"/>
    <tableColumn id="7795" xr3:uid="{9E260C1C-2B4A-3B4F-9512-1B6531518096}" name="Column7775"/>
    <tableColumn id="7796" xr3:uid="{FD78DD54-F987-0041-ACB8-29854A96B559}" name="Column7776"/>
    <tableColumn id="7797" xr3:uid="{187DD254-A64B-5E47-8305-DBB5999E34E2}" name="Column7777"/>
    <tableColumn id="7798" xr3:uid="{B0172AC3-5B21-B244-BF8B-9186A0A0A6D1}" name="Column7778"/>
    <tableColumn id="7799" xr3:uid="{4F37AE92-DAC8-3D4B-8019-1C59B44D85B9}" name="Column7779"/>
    <tableColumn id="7800" xr3:uid="{D7DB18D9-C9B2-EB41-AF86-D64AF8CB6D29}" name="Column7780"/>
    <tableColumn id="7801" xr3:uid="{B99AFD1F-C735-9E45-987D-A86FFDE882D2}" name="Column7781"/>
    <tableColumn id="7802" xr3:uid="{31E0111B-A24D-B24F-851F-6C82C78F6A01}" name="Column7782"/>
    <tableColumn id="7803" xr3:uid="{4FD17FA2-E7AF-E246-B532-057D0DAC22BF}" name="Column7783"/>
    <tableColumn id="7804" xr3:uid="{7472708F-FA7D-7242-8321-ACC5A8218F2E}" name="Column7784"/>
    <tableColumn id="7805" xr3:uid="{B77D24E9-8908-D043-A2A0-040FAD643AED}" name="Column7785"/>
    <tableColumn id="7806" xr3:uid="{E2D6A10F-00C4-8B49-BBB3-F2DFB14C5D1D}" name="Column7786"/>
    <tableColumn id="7807" xr3:uid="{99F5618A-64CE-5046-9505-6655264E14B9}" name="Column7787"/>
    <tableColumn id="7808" xr3:uid="{C438A041-D5FF-B24B-9CE7-FB737D75AF6F}" name="Column7788"/>
    <tableColumn id="7809" xr3:uid="{31E6625B-5374-A647-BECF-77F4A9946FBB}" name="Column7789"/>
    <tableColumn id="7810" xr3:uid="{643F1D59-15EB-D64E-88D6-EC3FDF66F28A}" name="Column7790"/>
    <tableColumn id="7811" xr3:uid="{50C59673-5BC6-4040-81E9-500E4BFC3D77}" name="Column7791"/>
    <tableColumn id="7812" xr3:uid="{CE9B8196-CE72-D443-84A8-56EE8A1A33D5}" name="Column7792"/>
    <tableColumn id="7813" xr3:uid="{F0D952AE-F22C-4546-A984-1958B0BF61AD}" name="Column7793"/>
    <tableColumn id="7814" xr3:uid="{D93B10B3-17D5-8742-BB1E-44DE1E7F8120}" name="Column7794"/>
    <tableColumn id="7815" xr3:uid="{AAE96761-751C-8B49-9830-0F518EFF4FC6}" name="Column7795"/>
    <tableColumn id="7816" xr3:uid="{48DC5263-8D3E-FD41-9613-01BF869B15B1}" name="Column7796"/>
    <tableColumn id="7817" xr3:uid="{382DB90D-DEB8-114A-A982-E9669D67FED3}" name="Column7797"/>
    <tableColumn id="7818" xr3:uid="{C0FF8F64-1FEB-5C43-87EC-0F70525B8067}" name="Column7798"/>
    <tableColumn id="7819" xr3:uid="{E07FDC0C-6D6A-BC42-B632-267416091206}" name="Column7799"/>
    <tableColumn id="7820" xr3:uid="{2269FF6D-A483-7440-B572-A0E706FB181D}" name="Column7800"/>
    <tableColumn id="7821" xr3:uid="{0CBEFA7A-B5C9-9744-8F62-D529FE1CAC65}" name="Column7801"/>
    <tableColumn id="7822" xr3:uid="{D9D2B8CE-EB55-314D-A500-36F96E3D8611}" name="Column7802"/>
    <tableColumn id="7823" xr3:uid="{6AEE88D4-86F8-4A46-8D1A-4829AD7E6799}" name="Column7803"/>
    <tableColumn id="7824" xr3:uid="{E7CC2288-8615-614A-84D7-F5CEAAFD27D8}" name="Column7804"/>
    <tableColumn id="7825" xr3:uid="{27116843-43FB-A84C-B784-E1E144DB8D52}" name="Column7805"/>
    <tableColumn id="7826" xr3:uid="{F3ADD6D9-B247-3345-A76A-C32E7F5E3AF9}" name="Column7806"/>
    <tableColumn id="7827" xr3:uid="{723D8E78-6F2C-8143-B1A8-3CD3E33D547A}" name="Column7807"/>
    <tableColumn id="7828" xr3:uid="{480524ED-3A2E-6243-AEFA-BFC591AB9F08}" name="Column7808"/>
    <tableColumn id="7829" xr3:uid="{FA6A815E-8552-E34C-B24D-647048506B4D}" name="Column7809"/>
    <tableColumn id="7830" xr3:uid="{E578CB59-7B6F-2643-A200-5128C923C5D0}" name="Column7810"/>
    <tableColumn id="7831" xr3:uid="{52ED32D0-E5EF-E745-9B16-E63F30D9C7E2}" name="Column7811"/>
    <tableColumn id="7832" xr3:uid="{5DE4E2D6-533E-6E41-8F0C-C3C7CE7146D5}" name="Column7812"/>
    <tableColumn id="7833" xr3:uid="{182B3930-F7ED-3A4B-B55A-CFA3F28366CE}" name="Column7813"/>
    <tableColumn id="7834" xr3:uid="{A5BC68F7-B4C9-9247-8CCA-7C50890F0A5A}" name="Column7814"/>
    <tableColumn id="7835" xr3:uid="{5445F812-2DFA-4B4F-82C2-D7722A5F1FBF}" name="Column7815"/>
    <tableColumn id="7836" xr3:uid="{41EEADA7-BCA8-3D4B-972F-34F5A028E879}" name="Column7816"/>
    <tableColumn id="7837" xr3:uid="{10111294-DCB8-BE48-AC0E-56450BBC4A83}" name="Column7817"/>
    <tableColumn id="7838" xr3:uid="{AF5AF947-159D-9642-9C2B-51501E65DCC2}" name="Column7818"/>
    <tableColumn id="7839" xr3:uid="{B8270242-B358-1A44-B243-7FFDF59AFAE1}" name="Column7819"/>
    <tableColumn id="7840" xr3:uid="{5A3FD5B0-EF3B-1945-869A-FBF967992AA3}" name="Column7820"/>
    <tableColumn id="7841" xr3:uid="{754AB8CC-82AC-7D45-9887-CD175115D86D}" name="Column7821"/>
    <tableColumn id="7842" xr3:uid="{47A95404-2497-9040-8857-7DFB8955446C}" name="Column7822"/>
    <tableColumn id="7843" xr3:uid="{EFF5B411-837C-CB45-AF16-D0AFFDE57EC8}" name="Column7823"/>
    <tableColumn id="7844" xr3:uid="{F63B170A-7633-0F4F-AF7E-70581E668F3E}" name="Column7824"/>
    <tableColumn id="7845" xr3:uid="{888C1D28-FA55-0641-80FB-B585C9534B09}" name="Column7825"/>
    <tableColumn id="7846" xr3:uid="{20F4D969-73A5-0347-ACD8-1A99D5C9EEE9}" name="Column7826"/>
    <tableColumn id="7847" xr3:uid="{2B0061D3-17EC-D047-A0E7-3E2EB0D4906B}" name="Column7827"/>
    <tableColumn id="7848" xr3:uid="{A8773160-A679-BA40-9C3A-C7D904352F31}" name="Column7828"/>
    <tableColumn id="7849" xr3:uid="{83BE5CFB-C0B1-524A-8338-190B57FA25B8}" name="Column7829"/>
    <tableColumn id="7850" xr3:uid="{C9AAE07A-5E8E-4547-853E-317FE83B38C5}" name="Column7830"/>
    <tableColumn id="7851" xr3:uid="{D6EA31B8-5459-0344-8298-17C9A36CA67C}" name="Column7831"/>
    <tableColumn id="7852" xr3:uid="{8D7F6F3D-A86D-3A48-8512-C2F56B2A3425}" name="Column7832"/>
    <tableColumn id="7853" xr3:uid="{B57781B0-6667-884A-9069-1A079A91B50F}" name="Column7833"/>
    <tableColumn id="7854" xr3:uid="{1C7F2C49-622E-BC40-853E-EE91C7C45688}" name="Column7834"/>
    <tableColumn id="7855" xr3:uid="{9A735897-9C0E-6B41-B42D-CDC00AAF300F}" name="Column7835"/>
    <tableColumn id="7856" xr3:uid="{1490835D-DD15-5D4C-B784-510D93563EB6}" name="Column7836"/>
    <tableColumn id="7857" xr3:uid="{C9EA7AD0-5B8F-DB48-806F-AEEE7A56C3D4}" name="Column7837"/>
    <tableColumn id="7858" xr3:uid="{0F07489B-9F15-F241-AD99-99384C1C9D84}" name="Column7838"/>
    <tableColumn id="7859" xr3:uid="{6846F8CA-8B8A-704E-B3F1-B79309E65ABD}" name="Column7839"/>
    <tableColumn id="7860" xr3:uid="{0FD7D7C6-FF46-6F41-974D-FFA268F0F640}" name="Column7840"/>
    <tableColumn id="7861" xr3:uid="{26332383-7D0B-D643-9637-FDA4C703341E}" name="Column7841"/>
    <tableColumn id="7862" xr3:uid="{5DDC2F00-8359-3241-A779-68AFAC20D521}" name="Column7842"/>
    <tableColumn id="7863" xr3:uid="{226C7499-CA64-9B40-870F-ECDFAD06A510}" name="Column7843"/>
    <tableColumn id="7864" xr3:uid="{2CDA45E7-017B-D54F-8C38-53310C57E5E9}" name="Column7844"/>
    <tableColumn id="7865" xr3:uid="{C1413525-F8B9-934F-ABFD-F315A700F48C}" name="Column7845"/>
    <tableColumn id="7866" xr3:uid="{D3476264-EDF6-A84B-A241-41A84D0DE726}" name="Column7846"/>
    <tableColumn id="7867" xr3:uid="{3E8F6A25-E20F-BB48-B2D8-39033F3907A4}" name="Column7847"/>
    <tableColumn id="7868" xr3:uid="{5CCBDEB8-E4AC-1844-AB59-71F70B1142A3}" name="Column7848"/>
    <tableColumn id="7869" xr3:uid="{CC6AD13E-2D45-B443-91F5-33EEE6281727}" name="Column7849"/>
    <tableColumn id="7870" xr3:uid="{60DE9F0C-B519-CC40-A855-1AB6632626C5}" name="Column7850"/>
    <tableColumn id="7871" xr3:uid="{670C7354-6143-1F42-92CB-16566DB7B497}" name="Column7851"/>
    <tableColumn id="7872" xr3:uid="{4CF335AC-4F70-534C-A278-74D647C1D24B}" name="Column7852"/>
    <tableColumn id="7873" xr3:uid="{DADB3A0E-0E83-BA4F-A924-1058FB2C0C20}" name="Column7853"/>
    <tableColumn id="7874" xr3:uid="{9483ADFB-3B2E-E04D-AA2B-A6CFD6F12F14}" name="Column7854"/>
    <tableColumn id="7875" xr3:uid="{3767325B-BEF6-A54C-8E6C-5143F35A0B55}" name="Column7855"/>
    <tableColumn id="7876" xr3:uid="{B34B0AE9-470B-0D41-BE4D-DFD68C753038}" name="Column7856"/>
    <tableColumn id="7877" xr3:uid="{F83B2AF0-BC17-D341-8115-EF2540AA40FA}" name="Column7857"/>
    <tableColumn id="7878" xr3:uid="{976B6A4A-0761-4C4E-BFBE-29006F88D7F4}" name="Column7858"/>
    <tableColumn id="7879" xr3:uid="{B16D730D-2D8F-B043-99BE-C93D476D427C}" name="Column7859"/>
    <tableColumn id="7880" xr3:uid="{6CD54BC8-5910-064E-BA3C-897945E21839}" name="Column7860"/>
    <tableColumn id="7881" xr3:uid="{7C4A6B4D-29CD-AD47-9404-8574713A6C2B}" name="Column7861"/>
    <tableColumn id="7882" xr3:uid="{C8048CA2-7437-2049-8440-0841A9144800}" name="Column7862"/>
    <tableColumn id="7883" xr3:uid="{47B5779C-B055-C94C-9E38-92CDA8EBB391}" name="Column7863"/>
    <tableColumn id="7884" xr3:uid="{758F1157-2370-6C43-9458-A78CFC604E77}" name="Column7864"/>
    <tableColumn id="7885" xr3:uid="{64AF2055-E68B-BE4F-B7FF-0331ABE1B2E2}" name="Column7865"/>
    <tableColumn id="7886" xr3:uid="{EB4CD756-C2DB-7A48-AEC8-57C9D3B0B7A5}" name="Column7866"/>
    <tableColumn id="7887" xr3:uid="{4D91F18B-EBDD-BD48-AEC5-A1FB5F716924}" name="Column7867"/>
    <tableColumn id="7888" xr3:uid="{B7F92E6A-0948-F04D-A38C-5EDF44CE89DF}" name="Column7868"/>
    <tableColumn id="7889" xr3:uid="{FA81CA72-5BF9-B94A-9727-2962CE9C0732}" name="Column7869"/>
    <tableColumn id="7890" xr3:uid="{7C706C02-9280-BB4E-B446-C207BB2C1994}" name="Column7870"/>
    <tableColumn id="7891" xr3:uid="{703F1096-8478-4A49-BF10-B0EF3863C735}" name="Column7871"/>
    <tableColumn id="7892" xr3:uid="{C25FE601-E341-494B-9DD2-3468F5226F7E}" name="Column7872"/>
    <tableColumn id="7893" xr3:uid="{B33108CD-7393-2D4A-9402-2CE1A9AF5E35}" name="Column7873"/>
    <tableColumn id="7894" xr3:uid="{2B218015-03EC-C74C-B872-F56E81C5A9A5}" name="Column7874"/>
    <tableColumn id="7895" xr3:uid="{61768104-C7B8-5F46-ACA8-6A50549689DD}" name="Column7875"/>
    <tableColumn id="7896" xr3:uid="{66AD097D-DAA0-DE4C-A975-DBA21AA9EC8D}" name="Column7876"/>
    <tableColumn id="7897" xr3:uid="{E3F45C62-5E63-F840-A5E3-D59AFA1633D8}" name="Column7877"/>
    <tableColumn id="7898" xr3:uid="{A2B048F7-6FE5-ED4F-A6C2-E1CCF0FEE780}" name="Column7878"/>
    <tableColumn id="7899" xr3:uid="{62143D01-B0C0-A64B-9443-915D737F28AD}" name="Column7879"/>
    <tableColumn id="7900" xr3:uid="{C2617187-F634-E14A-AD7F-796005674813}" name="Column7880"/>
    <tableColumn id="7901" xr3:uid="{7B4B629C-C436-DA47-8293-F8D0E35A1729}" name="Column7881"/>
    <tableColumn id="7902" xr3:uid="{EA5CF875-2D99-2948-BFD6-1A92AA803AC9}" name="Column7882"/>
    <tableColumn id="7903" xr3:uid="{AB91A672-96BD-CD40-8C17-7407CBB2366D}" name="Column7883"/>
    <tableColumn id="7904" xr3:uid="{2B0F5250-E0FD-FF48-8EEF-444810CA7895}" name="Column7884"/>
    <tableColumn id="7905" xr3:uid="{9CD029B8-F202-B642-AF98-74DE9DBD71D6}" name="Column7885"/>
    <tableColumn id="7906" xr3:uid="{4C12B45F-4E69-E544-B000-57D2009D095C}" name="Column7886"/>
    <tableColumn id="7907" xr3:uid="{F5D7FD04-2783-FA49-A994-EAA0BD81F76A}" name="Column7887"/>
    <tableColumn id="7908" xr3:uid="{0A86DDD2-6597-FA44-BF08-B35532B25B82}" name="Column7888"/>
    <tableColumn id="7909" xr3:uid="{5C018AD3-0E35-1B4F-B01F-7295E0844238}" name="Column7889"/>
    <tableColumn id="7910" xr3:uid="{D47F4AB6-FBFE-CD4F-8C91-F08931D24182}" name="Column7890"/>
    <tableColumn id="7911" xr3:uid="{0CDC0507-70DD-984C-BB87-2DF9CFE0704C}" name="Column7891"/>
    <tableColumn id="7912" xr3:uid="{FF55CBA4-8201-6242-BAC1-DE43450C435E}" name="Column7892"/>
    <tableColumn id="7913" xr3:uid="{B53781D7-1B98-BE4B-9EBF-368C2937DFAE}" name="Column7893"/>
    <tableColumn id="7914" xr3:uid="{D9F9AE38-411F-2445-B5C9-074F2891D22D}" name="Column7894"/>
    <tableColumn id="7915" xr3:uid="{BC497796-C685-4E44-B1B7-418DBF6DE3B4}" name="Column7895"/>
    <tableColumn id="7916" xr3:uid="{0A30624D-B105-4340-A389-DD28BA02E5D6}" name="Column7896"/>
    <tableColumn id="7917" xr3:uid="{E5F990AD-8F34-F54D-B482-7354C30D6CF2}" name="Column7897"/>
    <tableColumn id="7918" xr3:uid="{D03E3DEF-5354-5B40-9738-128C05536EAF}" name="Column7898"/>
    <tableColumn id="7919" xr3:uid="{460721B0-677D-8C40-8426-0E3FBF8FE882}" name="Column7899"/>
    <tableColumn id="7920" xr3:uid="{385012DE-B1CE-5C41-9CBA-89CE7BC36C91}" name="Column7900"/>
    <tableColumn id="7921" xr3:uid="{33DD4544-A21A-0D41-9126-851C6B0FB6B4}" name="Column7901"/>
    <tableColumn id="7922" xr3:uid="{9962F69D-4064-6B4B-B7BC-355705A008C2}" name="Column7902"/>
    <tableColumn id="7923" xr3:uid="{11E47A8D-C0F3-4D42-AE46-80724EF1B513}" name="Column7903"/>
    <tableColumn id="7924" xr3:uid="{A1369383-D0A7-BB47-AA8C-7DC831E3E38E}" name="Column7904"/>
    <tableColumn id="7925" xr3:uid="{B973CDB2-1672-564C-826B-376993643D04}" name="Column7905"/>
    <tableColumn id="7926" xr3:uid="{7F716060-48CF-F74B-8F5B-0ACB11733CB4}" name="Column7906"/>
    <tableColumn id="7927" xr3:uid="{91AF1781-CA42-1243-9A19-9CB5F948C71F}" name="Column7907"/>
    <tableColumn id="7928" xr3:uid="{9C7B580B-CEA8-E74A-BD52-2CB533067BE1}" name="Column7908"/>
    <tableColumn id="7929" xr3:uid="{BD9EBC9A-B4B4-D54A-AC82-521C784A10FA}" name="Column7909"/>
    <tableColumn id="7930" xr3:uid="{08A5E654-6146-EE48-B9FD-5BCEA9855B4F}" name="Column7910"/>
    <tableColumn id="7931" xr3:uid="{4308D43B-B051-7A4D-AD5F-FBE665F93C63}" name="Column7911"/>
    <tableColumn id="7932" xr3:uid="{DBA37302-E7E6-814A-A271-EB799B050080}" name="Column7912"/>
    <tableColumn id="7933" xr3:uid="{EB996350-FF0F-1948-B5D6-BCCECE39A1A0}" name="Column7913"/>
    <tableColumn id="7934" xr3:uid="{0B24A7FB-B2F9-174F-ADBE-4A7D84F9A773}" name="Column7914"/>
    <tableColumn id="7935" xr3:uid="{4931E021-06DC-8848-B75C-2502B81D8278}" name="Column7915"/>
    <tableColumn id="7936" xr3:uid="{122CE88D-D4DF-1C4D-9B2F-045A2132C5AE}" name="Column7916"/>
    <tableColumn id="7937" xr3:uid="{FF43EB18-3E8F-2C4B-AA2D-D424B63651FE}" name="Column7917"/>
    <tableColumn id="7938" xr3:uid="{C609FCD9-AE04-6446-9EB6-7BCD1B53F1B7}" name="Column7918"/>
    <tableColumn id="7939" xr3:uid="{FBF069D7-E118-8642-A459-B309468789F8}" name="Column7919"/>
    <tableColumn id="7940" xr3:uid="{B66AB20D-3101-B84D-9AF8-90C9ADD16548}" name="Column7920"/>
    <tableColumn id="7941" xr3:uid="{1297AF5C-06AA-5F4C-859C-04585006F210}" name="Column7921"/>
    <tableColumn id="7942" xr3:uid="{4AA3F1C2-BAB4-654A-B21D-48E8240B87A4}" name="Column7922"/>
    <tableColumn id="7943" xr3:uid="{033FBD79-067A-0B42-A089-C6EE9E1A34ED}" name="Column7923"/>
    <tableColumn id="7944" xr3:uid="{CD84D44C-6D93-904B-AD1A-689DFFD4E7E5}" name="Column7924"/>
    <tableColumn id="7945" xr3:uid="{BAE32F26-0D77-EF49-B44A-8780CA80AB9A}" name="Column7925"/>
    <tableColumn id="7946" xr3:uid="{4C6D75A3-CE30-8C4B-AE19-201F68C2217B}" name="Column7926"/>
    <tableColumn id="7947" xr3:uid="{9A0704E1-A2F9-224A-86FF-2ADDA7F18537}" name="Column7927"/>
    <tableColumn id="7948" xr3:uid="{8AB34F35-B2D3-C240-BDCA-3796FF2E4BEE}" name="Column7928"/>
    <tableColumn id="7949" xr3:uid="{84D87B14-3165-5E4D-8A19-B24B23F192FC}" name="Column7929"/>
    <tableColumn id="7950" xr3:uid="{DAF533F2-ACEE-7644-99EF-64DF33E8ED92}" name="Column7930"/>
    <tableColumn id="7951" xr3:uid="{F7C9FFE4-929D-774D-BBB9-8EEB37E55DA9}" name="Column7931"/>
    <tableColumn id="7952" xr3:uid="{4F800043-E196-9C40-AFFC-EF21BA856F87}" name="Column7932"/>
    <tableColumn id="7953" xr3:uid="{2EB2A308-C41B-7040-8E61-CD77CB688EB2}" name="Column7933"/>
    <tableColumn id="7954" xr3:uid="{8CCD8444-8850-1A4D-97C2-50DB301D3EBF}" name="Column7934"/>
    <tableColumn id="7955" xr3:uid="{65EDB46A-65F0-DF42-B2D6-75B8443F3E3C}" name="Column7935"/>
    <tableColumn id="7956" xr3:uid="{BEBD932D-8B04-5741-AD7E-F1EC195B358F}" name="Column7936"/>
    <tableColumn id="7957" xr3:uid="{8D9946FE-8C03-9144-91A7-F07E73418411}" name="Column7937"/>
    <tableColumn id="7958" xr3:uid="{DC0D1B36-2468-3B42-9A73-4398D64B02AB}" name="Column7938"/>
    <tableColumn id="7959" xr3:uid="{EE12E792-0FC4-524C-90F8-4F1B7DE5122C}" name="Column7939"/>
    <tableColumn id="7960" xr3:uid="{C1C2A701-0749-2E46-A6B9-2E8C92401977}" name="Column7940"/>
    <tableColumn id="7961" xr3:uid="{CA511B47-33D2-1E44-B7BA-B82D834F8B0B}" name="Column7941"/>
    <tableColumn id="7962" xr3:uid="{0F7C3036-85A5-7C49-896A-AA6EAD54BC0C}" name="Column7942"/>
    <tableColumn id="7963" xr3:uid="{D7493386-C087-4343-B77E-F54B99B6320F}" name="Column7943"/>
    <tableColumn id="7964" xr3:uid="{E51C20AF-CB29-4845-A3DD-C16ECDE1EF79}" name="Column7944"/>
    <tableColumn id="7965" xr3:uid="{EF7EAD2B-F4F6-9A44-9D9E-7D5A086C75F1}" name="Column7945"/>
    <tableColumn id="7966" xr3:uid="{9DBB2298-C9C5-D04F-A598-19278C54D4B7}" name="Column7946"/>
    <tableColumn id="7967" xr3:uid="{1292F150-83DE-3741-B001-E37634B3A34C}" name="Column7947"/>
    <tableColumn id="7968" xr3:uid="{1E7F62CA-AD8C-D045-A471-11AA00DB1F30}" name="Column7948"/>
    <tableColumn id="7969" xr3:uid="{EEAF5994-5677-1044-BC59-AA72BCE7B140}" name="Column7949"/>
    <tableColumn id="7970" xr3:uid="{25E15700-EC25-3943-BE05-D633A7271C86}" name="Column7950"/>
    <tableColumn id="7971" xr3:uid="{99AB3CDF-49AA-5A47-B544-E5D7D44AC5A8}" name="Column7951"/>
    <tableColumn id="7972" xr3:uid="{E5AC7B30-A8EE-594D-BCE1-CCC2E19E63EB}" name="Column7952"/>
    <tableColumn id="7973" xr3:uid="{3525A3EE-426F-EC47-A4F0-4E73B723BFD3}" name="Column7953"/>
    <tableColumn id="7974" xr3:uid="{8A725AC0-5B5A-E147-BEA6-1FAD2CE703D0}" name="Column7954"/>
    <tableColumn id="7975" xr3:uid="{48829208-D7B8-F34A-BC63-22D2BD28FB12}" name="Column7955"/>
    <tableColumn id="7976" xr3:uid="{A2F1787E-DB18-674A-BBD7-D621F6147233}" name="Column7956"/>
    <tableColumn id="7977" xr3:uid="{6EE916FC-B500-3C42-A825-9A4FBA757C81}" name="Column7957"/>
    <tableColumn id="7978" xr3:uid="{9EB85429-50D8-3942-BBDB-6220361CA397}" name="Column7958"/>
    <tableColumn id="7979" xr3:uid="{BBB33B6A-4121-094D-9220-6975FA80889E}" name="Column7959"/>
    <tableColumn id="7980" xr3:uid="{6C79B688-A93F-4C44-9FF6-DE93075142E0}" name="Column7960"/>
    <tableColumn id="7981" xr3:uid="{806AD30D-F8FF-F542-8877-A8BAB26FBF12}" name="Column7961"/>
    <tableColumn id="7982" xr3:uid="{587FF40B-1577-294B-BE40-AF87B7B314B7}" name="Column7962"/>
    <tableColumn id="7983" xr3:uid="{12D84405-9D99-0743-8A57-A5789AE77825}" name="Column7963"/>
    <tableColumn id="7984" xr3:uid="{3F8E20B2-89D4-1B48-A86D-D7BEE6311F44}" name="Column7964"/>
    <tableColumn id="7985" xr3:uid="{A23A2392-139A-1E4D-ABD4-D60F6548745A}" name="Column7965"/>
    <tableColumn id="7986" xr3:uid="{070D497E-D66D-0D42-B40D-4298793FCAB3}" name="Column7966"/>
    <tableColumn id="7987" xr3:uid="{4D794E8F-2D12-5D48-92AE-A246886781EE}" name="Column7967"/>
    <tableColumn id="7988" xr3:uid="{F94C2FCB-423F-2B4E-963A-BF5E3545C0B6}" name="Column7968"/>
    <tableColumn id="7989" xr3:uid="{FD9765D6-AA58-D54F-BF07-B928EE16E734}" name="Column7969"/>
    <tableColumn id="7990" xr3:uid="{F2BC4547-A1F4-F040-9CAA-88FAB300C7A4}" name="Column7970"/>
    <tableColumn id="7991" xr3:uid="{C76682F3-1432-4440-B482-C25D485A3B51}" name="Column7971"/>
    <tableColumn id="7992" xr3:uid="{1C8C9379-81D6-6C43-92F7-E87BA5D6971A}" name="Column7972"/>
    <tableColumn id="7993" xr3:uid="{39F2D62A-7BD5-8F4C-8097-300DD28FDB0F}" name="Column7973"/>
    <tableColumn id="7994" xr3:uid="{844FA9F5-5C49-2941-BF32-8D355DEDDE6D}" name="Column7974"/>
    <tableColumn id="7995" xr3:uid="{7CE34D32-4012-3A44-9AB9-7DF6B636497F}" name="Column7975"/>
    <tableColumn id="7996" xr3:uid="{D71F4AE6-FE8F-7342-B792-1D0B1AA29925}" name="Column7976"/>
    <tableColumn id="7997" xr3:uid="{CF02537E-F694-7B48-8078-0650A7A3C74C}" name="Column7977"/>
    <tableColumn id="7998" xr3:uid="{7D6C9FE9-DA9F-C442-8AFD-8A70AB829A6B}" name="Column7978"/>
    <tableColumn id="7999" xr3:uid="{3474FF94-67C2-B749-BCBC-6ABE108523AB}" name="Column7979"/>
    <tableColumn id="8000" xr3:uid="{1C8C9570-6FA6-E442-895C-D8937A995755}" name="Column7980"/>
    <tableColumn id="8001" xr3:uid="{0684C9C6-A9ED-514E-8F83-17CFBF84D7E3}" name="Column7981"/>
    <tableColumn id="8002" xr3:uid="{6F163D30-A8A6-5743-B41E-5C6F3446D271}" name="Column7982"/>
    <tableColumn id="8003" xr3:uid="{08B7DD61-DB8A-6C43-866F-671DD0C4E593}" name="Column7983"/>
    <tableColumn id="8004" xr3:uid="{4AF4D6D7-A04D-6E41-95BF-9508F18D1F3D}" name="Column7984"/>
    <tableColumn id="8005" xr3:uid="{43C562B5-43E5-A746-8BE2-0D79B541C0FE}" name="Column7985"/>
    <tableColumn id="8006" xr3:uid="{D60FCF6F-3467-6D41-9448-5BFE840B40B6}" name="Column7986"/>
    <tableColumn id="8007" xr3:uid="{599BB1DE-855C-764E-8F5E-E795E1315F2D}" name="Column7987"/>
    <tableColumn id="8008" xr3:uid="{2A04243E-3AE0-9E4E-9E58-8E2E8212106B}" name="Column7988"/>
    <tableColumn id="8009" xr3:uid="{F5654003-A299-D14C-885A-3AEAC90A5347}" name="Column7989"/>
    <tableColumn id="8010" xr3:uid="{CC657A0B-1B1F-0A4F-93AD-B360EBA3246B}" name="Column7990"/>
    <tableColumn id="8011" xr3:uid="{D4341782-158D-E14A-B9E6-595BEE8041D2}" name="Column7991"/>
    <tableColumn id="8012" xr3:uid="{372C5AB3-C275-4D47-B860-FACF08480F69}" name="Column7992"/>
    <tableColumn id="8013" xr3:uid="{2D4E1340-B061-D346-BA15-B1D24F1EE2FE}" name="Column7993"/>
    <tableColumn id="8014" xr3:uid="{9C8AADAB-8CBA-8D49-A9BC-9579399377A1}" name="Column7994"/>
    <tableColumn id="8015" xr3:uid="{6AD4817D-B2AB-4D44-830B-40E0490C719D}" name="Column7995"/>
    <tableColumn id="8016" xr3:uid="{35BB4CE8-59A6-C14B-801A-12B5BF0FFCE8}" name="Column7996"/>
    <tableColumn id="8017" xr3:uid="{EC645FAB-E009-0440-9455-EBC9234992CD}" name="Column7997"/>
    <tableColumn id="8018" xr3:uid="{18D17E50-250C-8846-B5FE-864D3F54245A}" name="Column7998"/>
    <tableColumn id="8019" xr3:uid="{BB678ECA-4EBA-6E47-AF91-D97F1B328E22}" name="Column7999"/>
    <tableColumn id="8020" xr3:uid="{4B936D6F-615E-824E-9956-1C9B58AC0335}" name="Column8000"/>
    <tableColumn id="8021" xr3:uid="{B864ABA3-182D-9C48-A9C8-2107ACCB82D9}" name="Column8001"/>
    <tableColumn id="8022" xr3:uid="{1CDF2745-EB24-9B44-9598-80D75DD5FBFF}" name="Column8002"/>
    <tableColumn id="8023" xr3:uid="{71667250-F907-F840-8225-E5B62D90107D}" name="Column8003"/>
    <tableColumn id="8024" xr3:uid="{3014533F-5870-6B40-B794-A76070E062E4}" name="Column8004"/>
    <tableColumn id="8025" xr3:uid="{B16EB3DD-4C26-4942-A4FA-44E6887F41C4}" name="Column8005"/>
    <tableColumn id="8026" xr3:uid="{550A0732-6DF9-7A47-B290-E12766F62F8E}" name="Column8006"/>
    <tableColumn id="8027" xr3:uid="{BBBEC8AA-A504-5445-BDAE-9E503271E0EB}" name="Column8007"/>
    <tableColumn id="8028" xr3:uid="{D6BAABF4-2F0C-7F46-B452-3D7C44D8F763}" name="Column8008"/>
    <tableColumn id="8029" xr3:uid="{1D767F8D-D030-ED42-B48D-4711C9B7FCF9}" name="Column8009"/>
    <tableColumn id="8030" xr3:uid="{9DE6BE6C-CDCD-E140-935A-DCF5B47752F6}" name="Column8010"/>
    <tableColumn id="8031" xr3:uid="{578478A1-C02B-9F47-951F-8BE03799ABD5}" name="Column8011"/>
    <tableColumn id="8032" xr3:uid="{0A414324-5C74-9D4C-B43A-EB1671605391}" name="Column8012"/>
    <tableColumn id="8033" xr3:uid="{82EFDCF6-9907-C649-9CC2-72A4FF8CF9A5}" name="Column8013"/>
    <tableColumn id="8034" xr3:uid="{B5CD2652-7854-CB4C-9A90-8162D6C20923}" name="Column8014"/>
    <tableColumn id="8035" xr3:uid="{9B4D84EC-9DD5-CD4A-8CF8-67B0049142BA}" name="Column8015"/>
    <tableColumn id="8036" xr3:uid="{5E839703-6D01-C444-A5D9-0D84F40844EC}" name="Column8016"/>
    <tableColumn id="8037" xr3:uid="{5420E127-3036-2E47-B106-ADB7ADD3F2D5}" name="Column8017"/>
    <tableColumn id="8038" xr3:uid="{B9236E03-E7FB-764D-B4E0-B2FFB7B42415}" name="Column8018"/>
    <tableColumn id="8039" xr3:uid="{6A0D28F4-7F72-254A-B3AB-588FFC423C51}" name="Column8019"/>
    <tableColumn id="8040" xr3:uid="{313F6B58-C383-2B49-BFBF-194309E552A0}" name="Column8020"/>
    <tableColumn id="8041" xr3:uid="{9F6EB4A0-7946-9143-91BC-12CE0DF82ECE}" name="Column8021"/>
    <tableColumn id="8042" xr3:uid="{EADE9DFD-6211-4B47-BB39-2E81EF802950}" name="Column8022"/>
    <tableColumn id="8043" xr3:uid="{B622C58C-E79E-5D41-8924-7B870BAEC376}" name="Column8023"/>
    <tableColumn id="8044" xr3:uid="{C5B76D5A-FD7F-2A4D-960C-B133F81563B8}" name="Column8024"/>
    <tableColumn id="8045" xr3:uid="{0AEA1A9A-7AA7-4F4F-A7DB-7A04443FC496}" name="Column8025"/>
    <tableColumn id="8046" xr3:uid="{3111F98E-EF14-FE45-9C75-AD86024E37AC}" name="Column8026"/>
    <tableColumn id="8047" xr3:uid="{938D07CD-3618-8F44-ADCE-A25917D1906B}" name="Column8027"/>
    <tableColumn id="8048" xr3:uid="{EA01130E-7F3F-FE44-9E1C-8CE91B704070}" name="Column8028"/>
    <tableColumn id="8049" xr3:uid="{C5608B06-C41A-384B-8D26-CD7200A146BB}" name="Column8029"/>
    <tableColumn id="8050" xr3:uid="{EBFAF822-6DEF-5844-A4F1-9864F35252B2}" name="Column8030"/>
    <tableColumn id="8051" xr3:uid="{E4141D84-8A02-6944-8061-EAFCA4891290}" name="Column8031"/>
    <tableColumn id="8052" xr3:uid="{40307547-0814-DE48-AA38-3A98D9F4A48B}" name="Column8032"/>
    <tableColumn id="8053" xr3:uid="{AFACA9F9-8270-3B46-8346-E0B52099D1EA}" name="Column8033"/>
    <tableColumn id="8054" xr3:uid="{9A682596-CDE1-5C42-9D8D-A1E0BABDF0CA}" name="Column8034"/>
    <tableColumn id="8055" xr3:uid="{329D654F-A227-3145-BCAE-2D679F215F55}" name="Column8035"/>
    <tableColumn id="8056" xr3:uid="{B13E0E22-74AE-5E48-815C-90AC71960387}" name="Column8036"/>
    <tableColumn id="8057" xr3:uid="{E9316543-65CE-FF4B-BD9C-0F7743E98151}" name="Column8037"/>
    <tableColumn id="8058" xr3:uid="{D239D6F8-97AC-D342-8276-5214D5827E7F}" name="Column8038"/>
    <tableColumn id="8059" xr3:uid="{B81AB32C-497D-3C41-BA4D-2D179A46B9AA}" name="Column8039"/>
    <tableColumn id="8060" xr3:uid="{E01B730B-68F4-2D4C-9DF8-9E11A9EBF0B7}" name="Column8040"/>
    <tableColumn id="8061" xr3:uid="{FABA074D-C068-E346-8A1C-B4A34F69037F}" name="Column8041"/>
    <tableColumn id="8062" xr3:uid="{581F1F38-5106-EB46-BCE8-C9EFF1B50046}" name="Column8042"/>
    <tableColumn id="8063" xr3:uid="{83C93FD1-E9DE-EC4B-AEE3-1A2A3AE0E1D7}" name="Column8043"/>
    <tableColumn id="8064" xr3:uid="{42DF4A90-DDC8-8D45-86A7-C9A6F8017B0B}" name="Column8044"/>
    <tableColumn id="8065" xr3:uid="{C56961DB-340A-3443-B963-21A7C49DD0A6}" name="Column8045"/>
    <tableColumn id="8066" xr3:uid="{8F4325E4-676D-8744-8474-5B856713F246}" name="Column8046"/>
    <tableColumn id="8067" xr3:uid="{2AEC3804-352C-6C42-9BE2-3E76C88F305F}" name="Column8047"/>
    <tableColumn id="8068" xr3:uid="{F1906ADC-AD0E-0A46-8A9E-2DA3A00B7909}" name="Column8048"/>
    <tableColumn id="8069" xr3:uid="{1C267644-72C7-3E46-84A5-7F415C054BB4}" name="Column8049"/>
    <tableColumn id="8070" xr3:uid="{24D4C292-7474-5A40-B3F0-6490A42D48D5}" name="Column8050"/>
    <tableColumn id="8071" xr3:uid="{1E3BC343-1051-A14D-A3F1-43DBFCE972CE}" name="Column8051"/>
    <tableColumn id="8072" xr3:uid="{811183C3-68CB-7042-A983-70764B3E9BC9}" name="Column8052"/>
    <tableColumn id="8073" xr3:uid="{FDD91C12-5EC0-DD4C-8616-30D2AE4AA551}" name="Column8053"/>
    <tableColumn id="8074" xr3:uid="{E5E8E44E-AE32-E241-8665-5BDA78900D9D}" name="Column8054"/>
    <tableColumn id="8075" xr3:uid="{C3C5DA8A-5D1E-4743-98C6-A4DA9A93EB85}" name="Column8055"/>
    <tableColumn id="8076" xr3:uid="{41141FC4-7552-7C44-AAE1-4EFF4D13222F}" name="Column8056"/>
    <tableColumn id="8077" xr3:uid="{8325510D-1DCF-9844-9317-D316C1DBBB02}" name="Column8057"/>
    <tableColumn id="8078" xr3:uid="{E4AE5AE3-1987-FA43-A54E-7123AAC82A64}" name="Column8058"/>
    <tableColumn id="8079" xr3:uid="{A9B7A46A-3FA5-D145-8979-00E483D38FF0}" name="Column8059"/>
    <tableColumn id="8080" xr3:uid="{E13D6148-00AA-5D48-8930-558F5BB08E42}" name="Column8060"/>
    <tableColumn id="8081" xr3:uid="{50A38056-24DF-D34B-B44B-6D3932FF03A6}" name="Column8061"/>
    <tableColumn id="8082" xr3:uid="{3FD8FBFC-0937-FA45-8868-B8C3DC134C22}" name="Column8062"/>
    <tableColumn id="8083" xr3:uid="{316D1FE6-5F5D-3640-90ED-DD0416BA3B2A}" name="Column8063"/>
    <tableColumn id="8084" xr3:uid="{2AF28DA6-FC80-4D47-9DFB-61BFA7CDFD28}" name="Column8064"/>
    <tableColumn id="8085" xr3:uid="{FDE0576A-89A5-DB44-8F96-8FD08FB903BE}" name="Column8065"/>
    <tableColumn id="8086" xr3:uid="{918E05DD-33A8-1E46-A3A5-7A2E59B42632}" name="Column8066"/>
    <tableColumn id="8087" xr3:uid="{AB68215C-9827-C541-9330-3DC84073EB46}" name="Column8067"/>
    <tableColumn id="8088" xr3:uid="{47502636-0D38-B145-A800-A1629FF6BE89}" name="Column8068"/>
    <tableColumn id="8089" xr3:uid="{1E33F550-4F1D-AE47-AFE4-05FFA6474507}" name="Column8069"/>
    <tableColumn id="8090" xr3:uid="{82C18057-180C-4B44-A327-BC50695E09DD}" name="Column8070"/>
    <tableColumn id="8091" xr3:uid="{0E32D001-9AB2-1D43-AB98-93145027A607}" name="Column8071"/>
    <tableColumn id="8092" xr3:uid="{06665C47-B23C-774D-A9F5-552AA1ABE72D}" name="Column8072"/>
    <tableColumn id="8093" xr3:uid="{D0DF8EC6-DE87-AF44-A1E3-C27FE8378B57}" name="Column8073"/>
    <tableColumn id="8094" xr3:uid="{75DAA761-9E4F-B44E-89B2-9C25F1021E48}" name="Column8074"/>
    <tableColumn id="8095" xr3:uid="{C46D6BE3-A64B-504F-86EE-7BDAA3F8BEB5}" name="Column8075"/>
    <tableColumn id="8096" xr3:uid="{120510F3-74A5-5743-9EEB-A018D602ADB9}" name="Column8076"/>
    <tableColumn id="8097" xr3:uid="{66BED368-5D6E-224E-91B8-EE665B02464D}" name="Column8077"/>
    <tableColumn id="8098" xr3:uid="{2C19A2D3-2663-AA44-B118-958E9180DB33}" name="Column8078"/>
    <tableColumn id="8099" xr3:uid="{D1C6D139-2EB8-5B46-B195-44F311AB7458}" name="Column8079"/>
    <tableColumn id="8100" xr3:uid="{611E204A-068C-3148-8F81-E555358ED647}" name="Column8080"/>
    <tableColumn id="8101" xr3:uid="{8B297525-FD75-6B42-AEB2-8B63E26B3503}" name="Column8081"/>
    <tableColumn id="8102" xr3:uid="{E72E0734-1E90-D442-BB19-F245375CCE2D}" name="Column8082"/>
    <tableColumn id="8103" xr3:uid="{51F944B2-F7F6-E243-A4A6-4B2AE51686B3}" name="Column8083"/>
    <tableColumn id="8104" xr3:uid="{5B3E52F2-3963-4644-A71F-1B916EF7CB55}" name="Column8084"/>
    <tableColumn id="8105" xr3:uid="{7EAD7DEB-E12B-AB49-A6DC-B5E0B024D772}" name="Column8085"/>
    <tableColumn id="8106" xr3:uid="{83678D7D-7C19-3141-B937-BCA719AF2DB7}" name="Column8086"/>
    <tableColumn id="8107" xr3:uid="{87234D85-7056-1D47-A5CF-B6FBF881DA4E}" name="Column8087"/>
    <tableColumn id="8108" xr3:uid="{7D880898-FAB7-7A45-94C3-B5DE4A53AAE4}" name="Column8088"/>
    <tableColumn id="8109" xr3:uid="{EBEF5771-BFBC-DA4B-8862-B0608EDB6C52}" name="Column8089"/>
    <tableColumn id="8110" xr3:uid="{E945653D-AB71-CE48-8C9B-4D186901F9DC}" name="Column8090"/>
    <tableColumn id="8111" xr3:uid="{14D41AC5-B71C-F646-9A4B-B0E902BEB9F9}" name="Column8091"/>
    <tableColumn id="8112" xr3:uid="{9E441BED-50F9-9A40-859F-9E3D43DA6756}" name="Column8092"/>
    <tableColumn id="8113" xr3:uid="{269E2B05-0A0D-D342-A4B9-3BF820F0C887}" name="Column8093"/>
    <tableColumn id="8114" xr3:uid="{9776325E-EBB3-8B42-9AE0-92BFAB834AFB}" name="Column8094"/>
    <tableColumn id="8115" xr3:uid="{E8E9C985-8C50-D042-A6D6-97FE0318350D}" name="Column8095"/>
    <tableColumn id="8116" xr3:uid="{941CE692-092D-D947-AE89-3FC0471FEC05}" name="Column8096"/>
    <tableColumn id="8117" xr3:uid="{449CBA9F-B6F3-8F46-98BB-73EE6E4124A9}" name="Column8097"/>
    <tableColumn id="8118" xr3:uid="{86815AF1-2DD9-5A43-89D7-15C07B0B1CF4}" name="Column8098"/>
    <tableColumn id="8119" xr3:uid="{3F2DA93F-A237-CE4A-88C6-E77E9DAF627D}" name="Column8099"/>
    <tableColumn id="8120" xr3:uid="{29BD06B4-CBD6-A74F-9E76-27DEBE8E9E7A}" name="Column8100"/>
    <tableColumn id="8121" xr3:uid="{F706920F-75E1-1A4D-9A4D-C543DB38205E}" name="Column8101"/>
    <tableColumn id="8122" xr3:uid="{14C5105C-DBF8-6F42-BFD5-0F15A686CAE7}" name="Column8102"/>
    <tableColumn id="8123" xr3:uid="{98F57AAD-9392-E04B-A7F8-577326A65E6A}" name="Column8103"/>
    <tableColumn id="8124" xr3:uid="{AF292C9B-F37B-254E-AB2C-2E7CB503A858}" name="Column8104"/>
    <tableColumn id="8125" xr3:uid="{5C3600C3-01A4-8446-944A-0F31CEDCFADE}" name="Column8105"/>
    <tableColumn id="8126" xr3:uid="{5A04DBBC-677F-CE45-BC75-ADCC944C4AE3}" name="Column8106"/>
    <tableColumn id="8127" xr3:uid="{3E36092C-16E7-FD40-8C63-1188226BC8EC}" name="Column8107"/>
    <tableColumn id="8128" xr3:uid="{D76F0DC6-8CC7-D441-8148-D537FDCCE719}" name="Column8108"/>
    <tableColumn id="8129" xr3:uid="{2C3DD4F6-4B98-5949-85C7-369A92D76AE8}" name="Column8109"/>
    <tableColumn id="8130" xr3:uid="{892095E2-A6D0-244A-B460-4C02AD53BEC2}" name="Column8110"/>
    <tableColumn id="8131" xr3:uid="{D6BB2F32-8BB8-144B-BB72-21C004CB039E}" name="Column8111"/>
    <tableColumn id="8132" xr3:uid="{E66762DE-6781-8342-889A-FC884ACEAD02}" name="Column8112"/>
    <tableColumn id="8133" xr3:uid="{15064A5D-290C-804B-801B-820770D06210}" name="Column8113"/>
    <tableColumn id="8134" xr3:uid="{D09D704E-AAAB-114D-A3BE-7AA12A22757C}" name="Column8114"/>
    <tableColumn id="8135" xr3:uid="{2062E4B6-C0C6-744D-A8E3-3B41508449FD}" name="Column8115"/>
    <tableColumn id="8136" xr3:uid="{BB6C4104-F3A5-B14D-8542-C6482B5D6B52}" name="Column8116"/>
    <tableColumn id="8137" xr3:uid="{05D7EFFC-5A84-FB4A-B62C-034F617ADD17}" name="Column8117"/>
    <tableColumn id="8138" xr3:uid="{CEFDADC0-7581-2446-8016-E18DD57F5D0F}" name="Column8118"/>
    <tableColumn id="8139" xr3:uid="{9D36D785-699A-D546-98EA-C4D6D14843DF}" name="Column8119"/>
    <tableColumn id="8140" xr3:uid="{5914EF64-B3C8-6E46-BDAF-F4633173ADAB}" name="Column8120"/>
    <tableColumn id="8141" xr3:uid="{BEB1D74C-1CEE-804F-8A1B-0C4C640FD46B}" name="Column8121"/>
    <tableColumn id="8142" xr3:uid="{021DA1D7-F249-3541-96AA-66107EE62E49}" name="Column8122"/>
    <tableColumn id="8143" xr3:uid="{241873E0-3997-AE4D-855D-FB6521E040F4}" name="Column8123"/>
    <tableColumn id="8144" xr3:uid="{6E367D52-CAFF-B340-9439-6F27A90275ED}" name="Column8124"/>
    <tableColumn id="8145" xr3:uid="{6E1AB05E-1BEB-E44C-9C86-AAF9A6BFDF32}" name="Column8125"/>
    <tableColumn id="8146" xr3:uid="{EF52DAD1-440C-6F47-A0AC-C1B07DEA185C}" name="Column8126"/>
    <tableColumn id="8147" xr3:uid="{94544085-D4FF-114B-B291-402EDF4BFA5C}" name="Column8127"/>
    <tableColumn id="8148" xr3:uid="{F45365AD-564C-AD49-AC4A-7FFE0EC1D4E6}" name="Column8128"/>
    <tableColumn id="8149" xr3:uid="{E12279B8-D1EC-EF4E-939C-2B40ADC3FCBF}" name="Column8129"/>
    <tableColumn id="8150" xr3:uid="{4FA9316D-264B-1447-9B58-05E782F963EC}" name="Column8130"/>
    <tableColumn id="8151" xr3:uid="{F2767EA4-9CC9-0F41-9DFA-5F61BD365E6B}" name="Column8131"/>
    <tableColumn id="8152" xr3:uid="{D2246696-0539-144C-82FE-A20AF5A14200}" name="Column8132"/>
    <tableColumn id="8153" xr3:uid="{51967AC2-3908-1C44-9B30-F12BC84747C2}" name="Column8133"/>
    <tableColumn id="8154" xr3:uid="{F578C111-C1C0-1F47-B537-D75132750150}" name="Column8134"/>
    <tableColumn id="8155" xr3:uid="{0B574DB3-A143-024D-958B-166FB66FFCAF}" name="Column8135"/>
    <tableColumn id="8156" xr3:uid="{0A2716D7-A62D-8147-A0C4-CF9EB7948CFB}" name="Column8136"/>
    <tableColumn id="8157" xr3:uid="{BC8774D0-9BDA-7F4B-9CF2-C6B0EC5E143B}" name="Column8137"/>
    <tableColumn id="8158" xr3:uid="{53819264-9080-1545-ACEE-C0B6AFA0DD4F}" name="Column8138"/>
    <tableColumn id="8159" xr3:uid="{51E9B39A-3E16-5041-B67F-24CDA94CDAD5}" name="Column8139"/>
    <tableColumn id="8160" xr3:uid="{40D5ADC8-D4C9-DC4A-8268-2F87659F123A}" name="Column8140"/>
    <tableColumn id="8161" xr3:uid="{F36D36F3-6320-FF48-BBCB-64C6BD467AA8}" name="Column8141"/>
    <tableColumn id="8162" xr3:uid="{85939B66-AFA6-2D45-B654-0663CF5F998A}" name="Column8142"/>
    <tableColumn id="8163" xr3:uid="{9571C9EB-ED47-EC41-A8F4-02F0AB309772}" name="Column8143"/>
    <tableColumn id="8164" xr3:uid="{7DC43EEC-F0A2-484E-942B-14410AA416C4}" name="Column8144"/>
    <tableColumn id="8165" xr3:uid="{283C0473-01AC-3543-916C-2C57C1BDA818}" name="Column8145"/>
    <tableColumn id="8166" xr3:uid="{B5867338-075A-754F-9B12-6BD5B3D2C8F6}" name="Column8146"/>
    <tableColumn id="8167" xr3:uid="{3DDAD193-AA70-F446-B8A9-8E1AEF95AAA3}" name="Column8147"/>
    <tableColumn id="8168" xr3:uid="{C91C53A4-69AD-874A-BEDC-57FEE998E17F}" name="Column8148"/>
    <tableColumn id="8169" xr3:uid="{1FB7F9CF-3E40-244A-854B-2F7A42B1D450}" name="Column8149"/>
    <tableColumn id="8170" xr3:uid="{3026CC19-0E47-4149-AB13-287D50956203}" name="Column8150"/>
    <tableColumn id="8171" xr3:uid="{059DDA94-B996-EB4E-B824-35C9D9BED5C1}" name="Column8151"/>
    <tableColumn id="8172" xr3:uid="{8C5B4B2D-F50A-8642-B018-60A3809B6CE3}" name="Column8152"/>
    <tableColumn id="8173" xr3:uid="{11E0F6F6-D025-8F4C-B37C-7531D857A938}" name="Column8153"/>
    <tableColumn id="8174" xr3:uid="{E711B7A4-92A2-5940-8455-2929779F7872}" name="Column8154"/>
    <tableColumn id="8175" xr3:uid="{DC80601C-312A-0645-844E-21493FCD28FC}" name="Column8155"/>
    <tableColumn id="8176" xr3:uid="{5573008C-AE97-EE41-B95C-37FFB54F6B2A}" name="Column8156"/>
    <tableColumn id="8177" xr3:uid="{7900AD99-5D83-6C41-BE1B-77A3FCE10FC6}" name="Column8157"/>
    <tableColumn id="8178" xr3:uid="{046FA868-5A05-A44F-8273-DCE321233A40}" name="Column8158"/>
    <tableColumn id="8179" xr3:uid="{8C3F5EE9-BCAA-A843-9530-CFB175435580}" name="Column8159"/>
    <tableColumn id="8180" xr3:uid="{6BDA1D10-4D99-4547-B566-88080E45BDAA}" name="Column8160"/>
    <tableColumn id="8181" xr3:uid="{7FB2025A-3100-6F41-B2EF-8E664101A377}" name="Column8161"/>
    <tableColumn id="8182" xr3:uid="{1FED86B5-4B98-C94C-9DC1-268D45C7D41A}" name="Column8162"/>
    <tableColumn id="8183" xr3:uid="{C25BB9F5-B4B1-6447-9096-9C700D33B3DE}" name="Column8163"/>
    <tableColumn id="8184" xr3:uid="{4BD9C943-4D6D-E949-9CEE-F9469FEB5652}" name="Column8164"/>
    <tableColumn id="8185" xr3:uid="{E79A5473-6891-7946-B6BC-61BBCF782736}" name="Column8165"/>
    <tableColumn id="8186" xr3:uid="{B41A652C-909B-F544-B37D-2582C2E59A89}" name="Column8166"/>
    <tableColumn id="8187" xr3:uid="{C7C17ADC-D493-1F48-89E2-028052261963}" name="Column8167"/>
    <tableColumn id="8188" xr3:uid="{2CF2C26A-22D0-234C-A8CF-BDF5E910823B}" name="Column8168"/>
    <tableColumn id="8189" xr3:uid="{74809112-0C05-A84D-B817-E92AEEDAA792}" name="Column8169"/>
    <tableColumn id="8190" xr3:uid="{8A060102-5464-D042-B980-0C7B4972F01C}" name="Column8170"/>
    <tableColumn id="8191" xr3:uid="{7B496F4E-D63C-2D45-BB7F-BE9C7D3E83D5}" name="Column8171"/>
    <tableColumn id="8192" xr3:uid="{162D205B-FCC5-1349-99B0-E530E172C002}" name="Column8172"/>
    <tableColumn id="8193" xr3:uid="{90D2BF4F-16B4-B445-8921-8A499E3BD60B}" name="Column8173"/>
    <tableColumn id="8194" xr3:uid="{CEEE1B45-4027-9F4C-8D70-EA7C7C21219F}" name="Column8174"/>
    <tableColumn id="8195" xr3:uid="{600D61DD-F0E9-6349-BB9F-100E61D0C225}" name="Column8175"/>
    <tableColumn id="8196" xr3:uid="{C971864B-4E14-704E-A55F-C9AE90D4B296}" name="Column8176"/>
    <tableColumn id="8197" xr3:uid="{5EDD48AC-1881-5A43-BBBB-A52F2FA513CA}" name="Column8177"/>
    <tableColumn id="8198" xr3:uid="{433925C5-9E72-C64E-A731-C32DD812D518}" name="Column8178"/>
    <tableColumn id="8199" xr3:uid="{0F88B3FF-D981-BD4E-AD5D-104BF8FC2A9C}" name="Column8179"/>
    <tableColumn id="8200" xr3:uid="{59415FFB-D42A-6644-83CD-F2FCA1E95734}" name="Column8180"/>
    <tableColumn id="8201" xr3:uid="{02846712-E0DA-A342-BCAB-70B12AB333D7}" name="Column8181"/>
    <tableColumn id="8202" xr3:uid="{0213C56E-4ACF-5F43-A9E7-3366C55390DA}" name="Column8182"/>
    <tableColumn id="8203" xr3:uid="{A5FB466D-E009-CA41-AA2F-FF71029DFD36}" name="Column8183"/>
    <tableColumn id="8204" xr3:uid="{05A197E3-DB8C-7C44-A1A9-5B54266712B0}" name="Column8184"/>
    <tableColumn id="8205" xr3:uid="{5C976F75-993A-904B-B0BC-90B65EBD2952}" name="Column8185"/>
    <tableColumn id="8206" xr3:uid="{D076A944-6594-694F-87EC-ED73832EB323}" name="Column8186"/>
    <tableColumn id="8207" xr3:uid="{69CCFF49-E67D-6C44-9C79-3F3E0D830E3A}" name="Column8187"/>
    <tableColumn id="8208" xr3:uid="{7DB49AA4-57EE-664A-932B-AE0F897C1634}" name="Column8188"/>
    <tableColumn id="8209" xr3:uid="{FC5EEFA4-0786-3A4F-932C-64211D6D777C}" name="Column8189"/>
    <tableColumn id="8210" xr3:uid="{A7231B80-C281-024B-87E6-257707FE6C1B}" name="Column8190"/>
    <tableColumn id="8211" xr3:uid="{C6134111-ED1B-574D-BE94-92A137289824}" name="Column8191"/>
    <tableColumn id="8212" xr3:uid="{EDF523F0-4EBB-0D43-8F43-E8EB71225E08}" name="Column8192"/>
    <tableColumn id="8213" xr3:uid="{48A18E65-929E-4641-94E0-F990D5DAFF8E}" name="Column8193"/>
    <tableColumn id="8214" xr3:uid="{E772A6C2-7B26-8F48-9CF6-05EA26BE4802}" name="Column8194"/>
    <tableColumn id="8215" xr3:uid="{53281945-060C-134F-BDE6-CEFF07359956}" name="Column8195"/>
    <tableColumn id="8216" xr3:uid="{974BC402-F84F-9B47-AD28-4C2FDBCC813A}" name="Column8196"/>
    <tableColumn id="8217" xr3:uid="{C2BE698A-46A1-5242-A7BB-F9A6D6B62286}" name="Column8197"/>
    <tableColumn id="8218" xr3:uid="{DA8EA279-0863-5B42-AAB3-00D6E543BEB2}" name="Column8198"/>
    <tableColumn id="8219" xr3:uid="{B4BF1698-CCE9-A044-A0D2-FCA6E9BD487B}" name="Column8199"/>
    <tableColumn id="8220" xr3:uid="{7DF23FD8-9DA1-B942-B4EC-A802FA7B17FC}" name="Column8200"/>
    <tableColumn id="8221" xr3:uid="{8B67647B-681A-D14D-9F83-9BD3BBB78AD8}" name="Column8201"/>
    <tableColumn id="8222" xr3:uid="{D43C0235-4079-F545-86AE-45FD01077D4C}" name="Column8202"/>
    <tableColumn id="8223" xr3:uid="{9FEC1F71-951C-7944-B6C8-967570F740A3}" name="Column8203"/>
    <tableColumn id="8224" xr3:uid="{901A83D3-73C5-2D42-B401-EB73DE1FDC2B}" name="Column8204"/>
    <tableColumn id="8225" xr3:uid="{49D0FCDB-3679-6E4C-BD3A-41D6566D653C}" name="Column8205"/>
    <tableColumn id="8226" xr3:uid="{A994E737-D578-854A-BC08-5A51C67323F2}" name="Column8206"/>
    <tableColumn id="8227" xr3:uid="{32E773A4-AB59-414D-892C-8CC184EB474F}" name="Column8207"/>
    <tableColumn id="8228" xr3:uid="{DF3B31AF-3D9C-A843-8C7F-AB740E72EE46}" name="Column8208"/>
    <tableColumn id="8229" xr3:uid="{F0FE78A1-7F01-4440-95AA-CC7482D57AB3}" name="Column8209"/>
    <tableColumn id="8230" xr3:uid="{708A1AD6-70DD-6C4D-AC5E-A5E2200FF093}" name="Column8210"/>
    <tableColumn id="8231" xr3:uid="{16F51F8D-3ECC-DF4F-9792-0B924CCB4D39}" name="Column8211"/>
    <tableColumn id="8232" xr3:uid="{077222A6-0C72-BF4F-B038-F43702847E99}" name="Column8212"/>
    <tableColumn id="8233" xr3:uid="{1C8F8C30-AE6E-4246-8FF0-0FCD0BB9787E}" name="Column8213"/>
    <tableColumn id="8234" xr3:uid="{E9BE77CE-82D5-014A-A235-4BEA308D44E8}" name="Column8214"/>
    <tableColumn id="8235" xr3:uid="{DB8194E8-3354-8B4D-8DCB-C12E148F4C33}" name="Column8215"/>
    <tableColumn id="8236" xr3:uid="{7B3AF801-64A4-E045-BD8B-BE1C44EC6309}" name="Column8216"/>
    <tableColumn id="8237" xr3:uid="{8E7EBDA4-F1E8-5847-AA35-B0DA9C83FB7F}" name="Column8217"/>
    <tableColumn id="8238" xr3:uid="{EA1A1504-D6A9-4E44-AAF7-51879FDBD55A}" name="Column8218"/>
    <tableColumn id="8239" xr3:uid="{85C66027-92AE-1347-9C9A-9B7996261B64}" name="Column8219"/>
    <tableColumn id="8240" xr3:uid="{FE210355-02BD-F440-8104-7260894F6B11}" name="Column8220"/>
    <tableColumn id="8241" xr3:uid="{491DB225-7F52-1243-9E06-DE2A3E2902BE}" name="Column8221"/>
    <tableColumn id="8242" xr3:uid="{E4B8B1CC-20A9-C946-B66D-23A94824FF9E}" name="Column8222"/>
    <tableColumn id="8243" xr3:uid="{92798CD6-5B9A-3044-8E9E-EE0490DC767E}" name="Column8223"/>
    <tableColumn id="8244" xr3:uid="{83028A8D-111E-024C-89A4-0964249838E5}" name="Column8224"/>
    <tableColumn id="8245" xr3:uid="{406FCDBC-B0CA-F648-89D7-04F32844F96D}" name="Column8225"/>
    <tableColumn id="8246" xr3:uid="{3E9EE43F-6E3E-4247-959A-98B3CAEEA044}" name="Column8226"/>
    <tableColumn id="8247" xr3:uid="{4941E7A5-B6CD-2A4D-B31C-849433EFDE2E}" name="Column8227"/>
    <tableColumn id="8248" xr3:uid="{86A93C3E-BC4B-6D46-BA83-C24121FE5765}" name="Column8228"/>
    <tableColumn id="8249" xr3:uid="{01AB707F-35D4-4A4D-946C-14AE8BBA6563}" name="Column8229"/>
    <tableColumn id="8250" xr3:uid="{66EAF967-D23D-CA41-AC0F-129A276036C1}" name="Column8230"/>
    <tableColumn id="8251" xr3:uid="{A3A7B39F-0A1D-5E4E-A894-2EF823BAEA24}" name="Column8231"/>
    <tableColumn id="8252" xr3:uid="{00837D49-9C18-E740-A5FC-82DB394D6F9F}" name="Column8232"/>
    <tableColumn id="8253" xr3:uid="{7D7F8D6F-E728-CF4B-8097-48FE37A9A20F}" name="Column8233"/>
    <tableColumn id="8254" xr3:uid="{D847854E-B94A-AB48-A18E-5D7D9FEC64E9}" name="Column8234"/>
    <tableColumn id="8255" xr3:uid="{DBB92155-D7BB-A946-B8FC-58C493E03180}" name="Column8235"/>
    <tableColumn id="8256" xr3:uid="{2B0B8C07-131D-BB4B-A908-BEAEF5C7D7BC}" name="Column8236"/>
    <tableColumn id="8257" xr3:uid="{6F1E184F-8138-1543-8238-84AB01DC7B23}" name="Column8237"/>
    <tableColumn id="8258" xr3:uid="{1C35BDD5-7A45-A046-AA20-D17012A0C438}" name="Column8238"/>
    <tableColumn id="8259" xr3:uid="{DF804289-CC4E-4E43-A789-75D1C0AB8911}" name="Column8239"/>
    <tableColumn id="8260" xr3:uid="{5F9CBA69-9934-8C4E-87E3-900E7E2EB680}" name="Column8240"/>
    <tableColumn id="8261" xr3:uid="{B5BBD524-BD57-844F-A79D-95489B224681}" name="Column8241"/>
    <tableColumn id="8262" xr3:uid="{994831AE-E20F-334F-8BCF-C14D5070E05F}" name="Column8242"/>
    <tableColumn id="8263" xr3:uid="{26A5E821-E8DD-0345-BF7A-1368DEFBF138}" name="Column8243"/>
    <tableColumn id="8264" xr3:uid="{7FB31724-F010-884F-9622-64A714753370}" name="Column8244"/>
    <tableColumn id="8265" xr3:uid="{660E2F95-38B2-E04C-AFAF-3EE34BBFD2CD}" name="Column8245"/>
    <tableColumn id="8266" xr3:uid="{16F29477-9AE8-B346-99BA-E422E0251875}" name="Column8246"/>
    <tableColumn id="8267" xr3:uid="{A8826DDD-E3BE-EA4B-9E94-F5F69576BF41}" name="Column8247"/>
    <tableColumn id="8268" xr3:uid="{F8CF8E09-A61F-7C4F-BEF2-9DD2C3873341}" name="Column8248"/>
    <tableColumn id="8269" xr3:uid="{E8B352A1-9C3D-0A42-9E6A-D44176B82B29}" name="Column8249"/>
    <tableColumn id="8270" xr3:uid="{A0D23F6F-F6C8-0148-A93D-179A1B4FAC8B}" name="Column8250"/>
    <tableColumn id="8271" xr3:uid="{F06B1145-EF4B-0E41-BDD8-B440D7A3A059}" name="Column8251"/>
    <tableColumn id="8272" xr3:uid="{BDB10E87-C692-9548-972A-BFCCDD6AC841}" name="Column8252"/>
    <tableColumn id="8273" xr3:uid="{ACF989BF-B00F-D448-8DC4-369EEE8D9C17}" name="Column8253"/>
    <tableColumn id="8274" xr3:uid="{640145C9-1038-DA41-BFE8-4CA146BAC15E}" name="Column8254"/>
    <tableColumn id="8275" xr3:uid="{923D6D26-6F42-FB4C-94A1-DA796477DD97}" name="Column8255"/>
    <tableColumn id="8276" xr3:uid="{A54B15D1-DB4E-394E-A510-099127DA99B3}" name="Column8256"/>
    <tableColumn id="8277" xr3:uid="{7F7CC58F-DC90-674B-B878-ACF7020A480F}" name="Column8257"/>
    <tableColumn id="8278" xr3:uid="{1DF30FC2-4235-3246-A052-0879051832B7}" name="Column8258"/>
    <tableColumn id="8279" xr3:uid="{6CB498DF-BF60-C34F-8FBE-BF91C94FEB4C}" name="Column8259"/>
    <tableColumn id="8280" xr3:uid="{6108EDA8-D9F3-DD4B-90E3-EBB530F019BD}" name="Column8260"/>
    <tableColumn id="8281" xr3:uid="{D98D3D12-A554-5E4E-8DB0-5CC95336DD16}" name="Column8261"/>
    <tableColumn id="8282" xr3:uid="{A675DBFC-0735-2C4E-BC3E-ECB5D2EE4ED7}" name="Column8262"/>
    <tableColumn id="8283" xr3:uid="{F314D308-5E47-BF42-80F9-CB6977A3DC32}" name="Column8263"/>
    <tableColumn id="8284" xr3:uid="{720141A6-9AAC-9A46-9E57-7C967C39A560}" name="Column8264"/>
    <tableColumn id="8285" xr3:uid="{83015C63-E5BA-B048-A2B0-57F59DB2F28C}" name="Column8265"/>
    <tableColumn id="8286" xr3:uid="{9D63AC2A-0C29-E842-86B2-48820E870D9D}" name="Column8266"/>
    <tableColumn id="8287" xr3:uid="{D6C905B0-662B-B849-8A71-9F3AF95FF1A2}" name="Column8267"/>
    <tableColumn id="8288" xr3:uid="{5430EAA7-1AF5-314F-9E06-61B20183534A}" name="Column8268"/>
    <tableColumn id="8289" xr3:uid="{390A0E4F-D92A-7246-8D44-34E7D0EDFCC4}" name="Column8269"/>
    <tableColumn id="8290" xr3:uid="{FCF29F18-5248-0649-9FA2-F1F2AE81C547}" name="Column8270"/>
    <tableColumn id="8291" xr3:uid="{1FCD5066-D684-1A41-823A-FF59F3662757}" name="Column8271"/>
    <tableColumn id="8292" xr3:uid="{280BD78E-4143-3345-AB00-53952F4DBBC4}" name="Column8272"/>
    <tableColumn id="8293" xr3:uid="{5816FCF1-4117-2A4B-8927-07FFE4CB2ACA}" name="Column8273"/>
    <tableColumn id="8294" xr3:uid="{FF76D265-1FB2-514C-A09F-382313D9BF7F}" name="Column8274"/>
    <tableColumn id="8295" xr3:uid="{BCC940B4-060E-334C-9110-47179A794522}" name="Column8275"/>
    <tableColumn id="8296" xr3:uid="{3E364651-73D6-4D47-8410-ACD892D24460}" name="Column8276"/>
    <tableColumn id="8297" xr3:uid="{02BBDF8C-886D-994F-91F9-CCCEB4812902}" name="Column8277"/>
    <tableColumn id="8298" xr3:uid="{A6C48982-7AE5-7149-85FA-2CFA4A1A7F2B}" name="Column8278"/>
    <tableColumn id="8299" xr3:uid="{30998FDF-3A41-8641-B513-A4F778F68641}" name="Column8279"/>
    <tableColumn id="8300" xr3:uid="{01FF67C3-4B95-0049-996C-D8B825259BBD}" name="Column8280"/>
    <tableColumn id="8301" xr3:uid="{AACEC134-983F-364B-8254-1937575B298A}" name="Column8281"/>
    <tableColumn id="8302" xr3:uid="{B14261F3-A017-2F44-89BB-387CE6E47BEA}" name="Column8282"/>
    <tableColumn id="8303" xr3:uid="{5B85FA6E-DEDE-374C-8872-CC1DEA28A64D}" name="Column8283"/>
    <tableColumn id="8304" xr3:uid="{350D2559-1522-B149-877F-1D48EAD2FFF7}" name="Column8284"/>
    <tableColumn id="8305" xr3:uid="{2BD0CFFE-6CFB-E447-AE4E-421955268A19}" name="Column8285"/>
    <tableColumn id="8306" xr3:uid="{E49143E0-5422-CB4A-B4AD-7C5816D14FF4}" name="Column8286"/>
    <tableColumn id="8307" xr3:uid="{3D40509B-DE27-2849-B853-0F87F959DBF1}" name="Column8287"/>
    <tableColumn id="8308" xr3:uid="{69DA7E2E-1FFB-A142-AAC6-DEEA3BDD7AF9}" name="Column8288"/>
    <tableColumn id="8309" xr3:uid="{FC8C9F85-44FC-304F-AE86-F8E4CFE67D71}" name="Column8289"/>
    <tableColumn id="8310" xr3:uid="{0B077EA6-99AE-EC4E-8DD4-687531B40388}" name="Column8290"/>
    <tableColumn id="8311" xr3:uid="{97E7AD15-190B-374E-ABC5-AD7E75024295}" name="Column8291"/>
    <tableColumn id="8312" xr3:uid="{EAE09433-29CE-C94F-8764-0F51AC49AB7F}" name="Column8292"/>
    <tableColumn id="8313" xr3:uid="{F5DC8CA7-F29C-EC4D-B4BF-AEA72949C591}" name="Column8293"/>
    <tableColumn id="8314" xr3:uid="{83FE373B-F342-6F43-A362-F090B52DB808}" name="Column8294"/>
    <tableColumn id="8315" xr3:uid="{A61D0F8C-F844-4E4B-88C0-603B06E86813}" name="Column8295"/>
    <tableColumn id="8316" xr3:uid="{7B630DFD-BC61-BB41-B245-F0D3246FB5AE}" name="Column8296"/>
    <tableColumn id="8317" xr3:uid="{42BB27DC-7A14-4B47-97A3-54A8AC3A8201}" name="Column8297"/>
    <tableColumn id="8318" xr3:uid="{7AA5AA24-BEC0-004D-A7C9-266BB0ACCA7C}" name="Column8298"/>
    <tableColumn id="8319" xr3:uid="{415725AF-1DCC-5B4F-94DC-6079FCBE87F6}" name="Column8299"/>
    <tableColumn id="8320" xr3:uid="{7DCAD01B-2610-9540-AA57-0F68E883183B}" name="Column8300"/>
    <tableColumn id="8321" xr3:uid="{F3D2F6A3-1F05-FA40-A353-44CF6D315ABF}" name="Column8301"/>
    <tableColumn id="8322" xr3:uid="{2D3DE3EC-CE4E-1C4E-A45F-F46545C2BAAF}" name="Column8302"/>
    <tableColumn id="8323" xr3:uid="{131E3773-1B2B-D948-AAFB-012F8ACED452}" name="Column8303"/>
    <tableColumn id="8324" xr3:uid="{ED0E5474-6022-E444-8A2C-69067330B95B}" name="Column8304"/>
    <tableColumn id="8325" xr3:uid="{9CF0FFC3-7E49-DC42-AF0F-ADEB25104263}" name="Column8305"/>
    <tableColumn id="8326" xr3:uid="{83112AD6-024F-C745-92B4-6C8E4B1DE26F}" name="Column8306"/>
    <tableColumn id="8327" xr3:uid="{9D5C53FC-D611-E84E-BAC0-CAA18D3DCECC}" name="Column8307"/>
    <tableColumn id="8328" xr3:uid="{0D95A8D8-EF09-204A-A69D-F7DE17DE4545}" name="Column8308"/>
    <tableColumn id="8329" xr3:uid="{2FCD484B-D345-194E-8C04-0966D7AE794A}" name="Column8309"/>
    <tableColumn id="8330" xr3:uid="{53634B5E-FCB5-034C-8C40-51C7B8984564}" name="Column8310"/>
    <tableColumn id="8331" xr3:uid="{FE8C39D1-07E4-C142-9CE0-27EB8F8E6B42}" name="Column8311"/>
    <tableColumn id="8332" xr3:uid="{EA5D0E08-5D3E-BC48-890D-043A4A716EEF}" name="Column8312"/>
    <tableColumn id="8333" xr3:uid="{B3A2AD24-D446-854A-9B95-8ECC432DE7A8}" name="Column8313"/>
    <tableColumn id="8334" xr3:uid="{96DEC020-3887-D44A-85BD-2E6D1324B098}" name="Column8314"/>
    <tableColumn id="8335" xr3:uid="{7C8174F0-65CB-CA46-9DF3-6882A5FC6769}" name="Column8315"/>
    <tableColumn id="8336" xr3:uid="{56202161-DC15-3B44-BC80-17D9B6BCD58A}" name="Column8316"/>
    <tableColumn id="8337" xr3:uid="{AB161E15-05DE-B446-A62C-EE32DB5B905E}" name="Column8317"/>
    <tableColumn id="8338" xr3:uid="{F7BE3CB9-5EE6-0D44-BEB1-A4ADF382B4D6}" name="Column8318"/>
    <tableColumn id="8339" xr3:uid="{1ACABBD2-CD05-514A-9F25-F3296A45E319}" name="Column8319"/>
    <tableColumn id="8340" xr3:uid="{532F818A-3526-4242-8B40-88D07DC479F4}" name="Column8320"/>
    <tableColumn id="8341" xr3:uid="{45B22944-E175-6842-8420-B9536EECAAB9}" name="Column8321"/>
    <tableColumn id="8342" xr3:uid="{CDFEDB73-4F05-4E48-8A4C-9FE5CB85CD47}" name="Column8322"/>
    <tableColumn id="8343" xr3:uid="{4C533ED9-6922-FE42-8BEA-A717CC600A4F}" name="Column8323"/>
    <tableColumn id="8344" xr3:uid="{B50CA170-1250-5C42-B9E4-B75CDD38D8E7}" name="Column8324"/>
    <tableColumn id="8345" xr3:uid="{6EB5D44A-3E3D-2546-B9AC-95A306017999}" name="Column8325"/>
    <tableColumn id="8346" xr3:uid="{229259C1-8A60-6C4E-82C2-F2393FBBBC39}" name="Column8326"/>
    <tableColumn id="8347" xr3:uid="{3611E914-8538-2543-9553-5DF0B35EA1C2}" name="Column8327"/>
    <tableColumn id="8348" xr3:uid="{1A1D2739-2759-574F-A0FC-C67442E37D58}" name="Column8328"/>
    <tableColumn id="8349" xr3:uid="{CDDFC682-A97E-1E42-A1BC-073C71E83C46}" name="Column8329"/>
    <tableColumn id="8350" xr3:uid="{1D97E836-21CF-584F-A37D-9257F1A60083}" name="Column8330"/>
    <tableColumn id="8351" xr3:uid="{E690FC78-4565-344F-AAEC-26EA2BE60BB0}" name="Column8331"/>
    <tableColumn id="8352" xr3:uid="{4EA3B245-6BF6-6447-BD3B-01B2D2351795}" name="Column8332"/>
    <tableColumn id="8353" xr3:uid="{79E54297-CE3C-AE44-B5F0-7645E93DA9A5}" name="Column8333"/>
    <tableColumn id="8354" xr3:uid="{11D29DCC-6B48-274A-8E6B-A62C2327BFE5}" name="Column8334"/>
    <tableColumn id="8355" xr3:uid="{147ACBF5-E4D3-114F-9BF0-220E3927890A}" name="Column8335"/>
    <tableColumn id="8356" xr3:uid="{90F63BA2-893D-7640-BB6C-A22861367E88}" name="Column8336"/>
    <tableColumn id="8357" xr3:uid="{3EC45E1E-0D41-3049-9145-A818F9824B6C}" name="Column8337"/>
    <tableColumn id="8358" xr3:uid="{0839632B-7FBE-E246-BFC8-77C69432BD25}" name="Column8338"/>
    <tableColumn id="8359" xr3:uid="{9A5B55E5-C19E-054D-9F13-E66DF9D23CC9}" name="Column8339"/>
    <tableColumn id="8360" xr3:uid="{71520D7D-35E0-D245-B3A0-C7FAC3C499EE}" name="Column8340"/>
    <tableColumn id="8361" xr3:uid="{536A5C83-3A8C-7C40-85BF-DC74439C2977}" name="Column8341"/>
    <tableColumn id="8362" xr3:uid="{2CE4D2D6-16D8-F74D-9E5C-239A7FAF1805}" name="Column8342"/>
    <tableColumn id="8363" xr3:uid="{977E39AB-0E01-8246-8C3B-1A0A2EE801F7}" name="Column8343"/>
    <tableColumn id="8364" xr3:uid="{F3167E17-5051-D349-A63E-3EB0B75E90E7}" name="Column8344"/>
    <tableColumn id="8365" xr3:uid="{8A6449FB-ADF0-1642-A74C-3940225014EC}" name="Column8345"/>
    <tableColumn id="8366" xr3:uid="{DF3D2670-6959-C04A-8212-069AB6D317C9}" name="Column8346"/>
    <tableColumn id="8367" xr3:uid="{DEA99681-7274-2743-9C1E-3C3A3A50DDAC}" name="Column8347"/>
    <tableColumn id="8368" xr3:uid="{CC819DB3-0A21-0E4B-894E-219DD1FEAA0D}" name="Column8348"/>
    <tableColumn id="8369" xr3:uid="{3D6BF886-95F2-5B43-AD89-3802FE524A04}" name="Column8349"/>
    <tableColumn id="8370" xr3:uid="{3A6BC742-C7BC-5148-BEB9-79E2AF4388E6}" name="Column8350"/>
    <tableColumn id="8371" xr3:uid="{2333FBFB-780B-BA44-90DE-E370786A9AF3}" name="Column8351"/>
    <tableColumn id="8372" xr3:uid="{1FA97C57-E419-0949-8E84-0E43773B5B44}" name="Column8352"/>
    <tableColumn id="8373" xr3:uid="{2B6405CE-F764-E649-9F82-CD13FCF26190}" name="Column8353"/>
    <tableColumn id="8374" xr3:uid="{88186760-9A4C-2E48-A9B3-088DEB34587B}" name="Column8354"/>
    <tableColumn id="8375" xr3:uid="{ECB77E9A-C484-6B40-BE4D-60409EE5FD9E}" name="Column8355"/>
    <tableColumn id="8376" xr3:uid="{CD970D69-69D4-E64A-A0B9-7E716B655438}" name="Column8356"/>
    <tableColumn id="8377" xr3:uid="{C5F841A2-A14F-A740-89E9-7E0008815783}" name="Column8357"/>
    <tableColumn id="8378" xr3:uid="{D6CD0C4D-BC23-E142-B1A3-E99192AAD925}" name="Column8358"/>
    <tableColumn id="8379" xr3:uid="{F079B4C2-CDDD-7447-AFDF-A4DBC56396DA}" name="Column8359"/>
    <tableColumn id="8380" xr3:uid="{629ED7EE-C454-A040-92DD-DEAA3C5B73B7}" name="Column8360"/>
    <tableColumn id="8381" xr3:uid="{B087B28C-0F5C-9341-9F54-A163206C96E6}" name="Column8361"/>
    <tableColumn id="8382" xr3:uid="{611F0832-230E-C346-B4E8-6B976FA38D16}" name="Column8362"/>
    <tableColumn id="8383" xr3:uid="{43BCF0A2-106E-0C4C-A5C1-996E52EDCC5F}" name="Column8363"/>
    <tableColumn id="8384" xr3:uid="{9A35F1F8-BFA5-B545-8AE2-5356A3D28A98}" name="Column8364"/>
    <tableColumn id="8385" xr3:uid="{8A04E2BF-94BC-CE41-A4E2-AD812F6FC694}" name="Column8365"/>
    <tableColumn id="8386" xr3:uid="{480A9874-D934-AD43-8A41-44BFF2DED7D4}" name="Column8366"/>
    <tableColumn id="8387" xr3:uid="{138E162B-7AE4-6C46-9583-C1341D9E5B54}" name="Column8367"/>
    <tableColumn id="8388" xr3:uid="{7EE7A042-888F-9140-93DF-E5F4B8274BB0}" name="Column8368"/>
    <tableColumn id="8389" xr3:uid="{2E3F38E2-3B12-5C4B-A012-FDCF2C426C92}" name="Column8369"/>
    <tableColumn id="8390" xr3:uid="{77799611-27F3-B841-B974-CAC9AA9DEA20}" name="Column8370"/>
    <tableColumn id="8391" xr3:uid="{4E35E59B-1F42-9846-AAF9-6079AEB257D6}" name="Column8371"/>
    <tableColumn id="8392" xr3:uid="{CC419F1F-E757-D64E-9B97-19BCFDBBDE85}" name="Column8372"/>
    <tableColumn id="8393" xr3:uid="{A59F7472-007A-1F46-8896-2B5F833CC3D6}" name="Column8373"/>
    <tableColumn id="8394" xr3:uid="{95B6946C-0AA9-B24C-ABC8-C24BA92872BB}" name="Column8374"/>
    <tableColumn id="8395" xr3:uid="{BFAB628D-5FA5-F54A-A916-92036449A4AC}" name="Column8375"/>
    <tableColumn id="8396" xr3:uid="{D8E54C2D-713E-114D-A75B-F629905B9671}" name="Column8376"/>
    <tableColumn id="8397" xr3:uid="{924B9E2B-AC63-9E42-BC2F-03B9CB1A32D3}" name="Column8377"/>
    <tableColumn id="8398" xr3:uid="{B8FBBDD7-9BEE-2F4A-B405-9B0EAB92CC70}" name="Column8378"/>
    <tableColumn id="8399" xr3:uid="{CB373B01-418F-E04A-9516-EFCC7A184E8B}" name="Column8379"/>
    <tableColumn id="8400" xr3:uid="{89D9653E-4456-2C49-97EA-C49DC8EDD14A}" name="Column8380"/>
    <tableColumn id="8401" xr3:uid="{3B49459A-7B82-664D-958E-E2A59755CFE0}" name="Column8381"/>
    <tableColumn id="8402" xr3:uid="{3B3E3138-FCE7-184F-9FB7-E208DF12D148}" name="Column8382"/>
    <tableColumn id="8403" xr3:uid="{B5D8B898-4B28-344C-9132-3031D689AF49}" name="Column8383"/>
    <tableColumn id="8404" xr3:uid="{8C04672C-ADAF-C84C-9E65-05BC8017EE1D}" name="Column8384"/>
    <tableColumn id="8405" xr3:uid="{20976B94-B6E9-844F-9C9A-9F55E69F0277}" name="Column8385"/>
    <tableColumn id="8406" xr3:uid="{9327793A-D29B-614A-8F80-6F385721D5A9}" name="Column8386"/>
    <tableColumn id="8407" xr3:uid="{D0A00321-193C-5E46-A4B2-6CF76F69257E}" name="Column8387"/>
    <tableColumn id="8408" xr3:uid="{73011326-867B-F34A-B4D0-93B666B45869}" name="Column8388"/>
    <tableColumn id="8409" xr3:uid="{C2BF34E7-699E-E34B-841F-EDE5F9889F75}" name="Column8389"/>
    <tableColumn id="8410" xr3:uid="{CB43F73D-20D4-D04B-81D3-9FC13B860895}" name="Column8390"/>
    <tableColumn id="8411" xr3:uid="{730A1BC9-FEB3-EB40-B0FB-1F36852125BA}" name="Column8391"/>
    <tableColumn id="8412" xr3:uid="{5712A797-E9C3-CD4C-9FCA-C9ABE1CDA3CB}" name="Column8392"/>
    <tableColumn id="8413" xr3:uid="{7536BB4D-B727-FD47-B22F-807846D02829}" name="Column8393"/>
    <tableColumn id="8414" xr3:uid="{84A82EEB-C932-EB40-B807-2C747DC65267}" name="Column8394"/>
    <tableColumn id="8415" xr3:uid="{2913DD38-99AB-E945-BBA7-8C29D27B85BF}" name="Column8395"/>
    <tableColumn id="8416" xr3:uid="{71676BB7-8CDA-8942-9B0D-459539706B71}" name="Column8396"/>
    <tableColumn id="8417" xr3:uid="{425E4CF2-96CE-F14E-A5F9-4413EE90BB10}" name="Column8397"/>
    <tableColumn id="8418" xr3:uid="{A3865B26-4CC4-DA4A-B316-88F030B8F7B4}" name="Column8398"/>
    <tableColumn id="8419" xr3:uid="{8496B324-EAF9-094B-8B53-D9306102F095}" name="Column8399"/>
    <tableColumn id="8420" xr3:uid="{785B778F-2CF4-8144-A28C-CE62FE8F3940}" name="Column8400"/>
    <tableColumn id="8421" xr3:uid="{0ED8953A-6E8F-484C-960C-270E3C2D724C}" name="Column8401"/>
    <tableColumn id="8422" xr3:uid="{4F8471A5-30E2-A644-BDC4-E9F6711B869D}" name="Column8402"/>
    <tableColumn id="8423" xr3:uid="{75E70E3A-A056-7744-B8E5-ED2FD4967D4B}" name="Column8403"/>
    <tableColumn id="8424" xr3:uid="{74FC92C6-188B-9349-8519-D5E8A24557C8}" name="Column8404"/>
    <tableColumn id="8425" xr3:uid="{B21AD8BE-CA49-6F4F-A06A-AD93C761DA6F}" name="Column8405"/>
    <tableColumn id="8426" xr3:uid="{04A0DCBB-E912-174C-870F-FA30C3999900}" name="Column8406"/>
    <tableColumn id="8427" xr3:uid="{CCE5060A-D09E-4646-A0D5-E076B785B016}" name="Column8407"/>
    <tableColumn id="8428" xr3:uid="{3CEB9418-7298-9843-8859-CFE9BF8B5B1F}" name="Column8408"/>
    <tableColumn id="8429" xr3:uid="{C916622D-95CF-F94D-B7C9-C446114D245F}" name="Column8409"/>
    <tableColumn id="8430" xr3:uid="{79191D48-D4AE-334B-B1B7-87A50DE14F45}" name="Column8410"/>
    <tableColumn id="8431" xr3:uid="{629A5596-0957-2943-B531-C2BDE60804CB}" name="Column8411"/>
    <tableColumn id="8432" xr3:uid="{78AA61ED-5764-8149-8E47-48B1BFB5A120}" name="Column8412"/>
    <tableColumn id="8433" xr3:uid="{6DEFE3A2-B798-7B46-8C56-F23B6190067C}" name="Column8413"/>
    <tableColumn id="8434" xr3:uid="{77A5FEA8-1032-4944-B070-4FBCC8F48E8B}" name="Column8414"/>
    <tableColumn id="8435" xr3:uid="{68E204F4-F0B6-D148-88C6-615B3B6E7771}" name="Column8415"/>
    <tableColumn id="8436" xr3:uid="{95C1DE82-0532-8A47-B202-893A0D6BD801}" name="Column8416"/>
    <tableColumn id="8437" xr3:uid="{E3CC02DB-8EA9-CA4F-9D81-E1F8F6F808FE}" name="Column8417"/>
    <tableColumn id="8438" xr3:uid="{19B39D47-0045-5749-A108-038314ACDD4C}" name="Column8418"/>
    <tableColumn id="8439" xr3:uid="{E749214A-686B-D647-B9C0-3EAE30B5C5EA}" name="Column8419"/>
    <tableColumn id="8440" xr3:uid="{0BADFAF3-643B-C340-8087-1DD1582B24E9}" name="Column8420"/>
    <tableColumn id="8441" xr3:uid="{C3027CF1-FE78-F446-AD90-55C6A2616069}" name="Column8421"/>
    <tableColumn id="8442" xr3:uid="{9A670D74-A4E2-A64C-AD87-7C7493C13A30}" name="Column8422"/>
    <tableColumn id="8443" xr3:uid="{DB8C40B7-869C-6149-B3ED-C42C447B1084}" name="Column8423"/>
    <tableColumn id="8444" xr3:uid="{922B7A41-8F9F-2240-9D66-EB00D73A2772}" name="Column8424"/>
    <tableColumn id="8445" xr3:uid="{0C911172-DFF3-554C-82E5-C0C210E59170}" name="Column8425"/>
    <tableColumn id="8446" xr3:uid="{2A8725E7-7368-484D-BAB7-C51529D8D26E}" name="Column8426"/>
    <tableColumn id="8447" xr3:uid="{17C37B93-9929-EF46-8CBB-11ED7A952FF0}" name="Column8427"/>
    <tableColumn id="8448" xr3:uid="{BF1D025E-F92C-7345-9CDB-2DA0B558D26A}" name="Column8428"/>
    <tableColumn id="8449" xr3:uid="{B384BC06-951C-6946-865F-F4BFDA82A99A}" name="Column8429"/>
    <tableColumn id="8450" xr3:uid="{D23A75B1-DD3B-4B43-82C0-25E36467EC69}" name="Column8430"/>
    <tableColumn id="8451" xr3:uid="{5DC9C0A0-7150-EF4B-BADF-7297D95A6DC5}" name="Column8431"/>
    <tableColumn id="8452" xr3:uid="{C265AE4A-F8E5-834A-A786-B79E4485ADC1}" name="Column8432"/>
    <tableColumn id="8453" xr3:uid="{01656F3B-A27D-9F42-9ECB-1F279F5A45D1}" name="Column8433"/>
    <tableColumn id="8454" xr3:uid="{981BDC3F-1D3A-0F4C-A1D3-8763AC830C26}" name="Column8434"/>
    <tableColumn id="8455" xr3:uid="{9FFD3E50-DAA0-6B42-A61C-47E1B61D157B}" name="Column8435"/>
    <tableColumn id="8456" xr3:uid="{C4DE341F-B8E1-6244-A91A-4E6DC2BB03B0}" name="Column8436"/>
    <tableColumn id="8457" xr3:uid="{80173726-CE0C-F045-BCBA-57240EDCBDE3}" name="Column8437"/>
    <tableColumn id="8458" xr3:uid="{665E9D12-4B73-8F47-9820-4D53346220C9}" name="Column8438"/>
    <tableColumn id="8459" xr3:uid="{E0323A7E-FFE7-434A-905C-85F721D84401}" name="Column8439"/>
    <tableColumn id="8460" xr3:uid="{9E6C1BE7-23A5-734D-B344-AC15B4F50191}" name="Column8440"/>
    <tableColumn id="8461" xr3:uid="{60E48ED1-3C99-EA42-B2FA-7D2136F3C081}" name="Column8441"/>
    <tableColumn id="8462" xr3:uid="{7CC5D8D0-DF90-E841-A2C3-142E4E70FB27}" name="Column8442"/>
    <tableColumn id="8463" xr3:uid="{BCE658E5-EC4C-AE45-B10F-9B3EF354D85D}" name="Column8443"/>
    <tableColumn id="8464" xr3:uid="{2470DEF3-E3A6-7B49-99EB-71DF0CA27765}" name="Column8444"/>
    <tableColumn id="8465" xr3:uid="{4FE1781F-9B4A-3D42-9F76-302AC44EDC49}" name="Column8445"/>
    <tableColumn id="8466" xr3:uid="{160431B1-217C-6C4F-92BF-B07E88103BE5}" name="Column8446"/>
    <tableColumn id="8467" xr3:uid="{58BD6B0D-BC64-814B-9BAA-F84634635B5B}" name="Column8447"/>
    <tableColumn id="8468" xr3:uid="{ED110A45-DEC1-B048-8965-0802AE399B85}" name="Column8448"/>
    <tableColumn id="8469" xr3:uid="{FB282883-C85C-174B-BF5E-0A9D0ED50992}" name="Column8449"/>
    <tableColumn id="8470" xr3:uid="{965AEA4E-9C94-CB4A-A286-A5D754F0D52B}" name="Column8450"/>
    <tableColumn id="8471" xr3:uid="{45189291-C82C-2D48-97C1-CDEEE6081805}" name="Column8451"/>
    <tableColumn id="8472" xr3:uid="{72EEB12A-FA28-6E48-8030-07F8F6B5E47B}" name="Column8452"/>
    <tableColumn id="8473" xr3:uid="{B3F89D8E-8171-9147-9C36-8123FF4C33B2}" name="Column8453"/>
    <tableColumn id="8474" xr3:uid="{BB397270-BF1E-104B-B82A-26BA3B8B88D1}" name="Column8454"/>
    <tableColumn id="8475" xr3:uid="{36E08CB4-79F8-D843-8024-04B7ED83C456}" name="Column8455"/>
    <tableColumn id="8476" xr3:uid="{BDC46CE7-4CA2-904D-9AE1-214488C73C01}" name="Column8456"/>
    <tableColumn id="8477" xr3:uid="{EE44D43D-B279-8D43-9BBF-25228EEE7B04}" name="Column8457"/>
    <tableColumn id="8478" xr3:uid="{4194342B-EB8D-C745-84D9-6987ABDB932D}" name="Column8458"/>
    <tableColumn id="8479" xr3:uid="{0557810A-2A89-C74D-9DA0-C4F8F3730F8A}" name="Column8459"/>
    <tableColumn id="8480" xr3:uid="{7B7DD0A8-BB48-D044-997C-3E08AF1E128B}" name="Column8460"/>
    <tableColumn id="8481" xr3:uid="{A960024A-3004-B64B-A221-AA9A60B204A4}" name="Column8461"/>
    <tableColumn id="8482" xr3:uid="{BF021F16-1FCF-F64B-9103-5F665094A742}" name="Column8462"/>
    <tableColumn id="8483" xr3:uid="{932B39B9-69CB-8048-8B5D-81A5161E73B2}" name="Column8463"/>
    <tableColumn id="8484" xr3:uid="{340DCAE7-7B1D-DC45-80E1-473586D5D66C}" name="Column8464"/>
    <tableColumn id="8485" xr3:uid="{5BE1C878-17CA-8E43-8AE2-2CAD3D8CAE2C}" name="Column8465"/>
    <tableColumn id="8486" xr3:uid="{63960B33-CBFC-9B4E-9812-9166EEEE152F}" name="Column8466"/>
    <tableColumn id="8487" xr3:uid="{B424CE84-DB9D-F546-84AD-58060171F65D}" name="Column8467"/>
    <tableColumn id="8488" xr3:uid="{09F248EC-AAB6-274D-96A7-A13894DE4D93}" name="Column8468"/>
    <tableColumn id="8489" xr3:uid="{201A03F3-B07C-FE42-A978-0910DD999FD1}" name="Column8469"/>
    <tableColumn id="8490" xr3:uid="{2C8A3F4B-80BB-454A-B83D-F80EEA2DB36F}" name="Column8470"/>
    <tableColumn id="8491" xr3:uid="{3BB64C82-2FD3-9242-B47B-2391F97ECACB}" name="Column8471"/>
    <tableColumn id="8492" xr3:uid="{60BDDCC1-67F0-084B-99C2-0CA03404E4BD}" name="Column8472"/>
    <tableColumn id="8493" xr3:uid="{9C26DF11-175B-A84F-89C7-5EBE9D2F720D}" name="Column8473"/>
    <tableColumn id="8494" xr3:uid="{0314DB72-F099-124D-B17A-C0DCDCD76B2E}" name="Column8474"/>
    <tableColumn id="8495" xr3:uid="{2AA468EC-DBAC-574A-8897-BE03A21EA31E}" name="Column8475"/>
    <tableColumn id="8496" xr3:uid="{94D21E09-36C3-6641-9572-432B39EDD5F4}" name="Column8476"/>
    <tableColumn id="8497" xr3:uid="{BF043821-0D2A-1E46-BD46-6377254B2B37}" name="Column8477"/>
    <tableColumn id="8498" xr3:uid="{0508F8B6-8B9D-2A4D-AD73-0487D1919F9E}" name="Column8478"/>
    <tableColumn id="8499" xr3:uid="{8D565F81-C09F-8D49-8BAE-C15653B8240F}" name="Column8479"/>
    <tableColumn id="8500" xr3:uid="{C3D2F363-AEF4-5042-BCE6-612EE2B7E74C}" name="Column8480"/>
    <tableColumn id="8501" xr3:uid="{F274A665-E1A6-A048-BA1D-7651C0A71D6F}" name="Column8481"/>
    <tableColumn id="8502" xr3:uid="{2CB49E23-ECA3-4849-AE3F-AF8713B996C7}" name="Column8482"/>
    <tableColumn id="8503" xr3:uid="{06A19F00-45B9-2545-B4D0-7250B52F7C4C}" name="Column8483"/>
    <tableColumn id="8504" xr3:uid="{281A5FB5-D4C7-F745-BA54-78980DC930D8}" name="Column8484"/>
    <tableColumn id="8505" xr3:uid="{1455DE9E-2B32-6043-8B92-AC048E9E1A91}" name="Column8485"/>
    <tableColumn id="8506" xr3:uid="{A7513E9A-BD81-374F-841E-2336E60E34A8}" name="Column8486"/>
    <tableColumn id="8507" xr3:uid="{27C570B5-1B8B-474F-B38A-8900EAFDB653}" name="Column8487"/>
    <tableColumn id="8508" xr3:uid="{296B8E7A-DEC6-7141-A96E-0B057AD56059}" name="Column8488"/>
    <tableColumn id="8509" xr3:uid="{EF47B60D-366C-084D-92BC-F2D76F8F65D3}" name="Column8489"/>
    <tableColumn id="8510" xr3:uid="{8A340663-AF71-E849-B50A-C394D1219E6D}" name="Column8490"/>
    <tableColumn id="8511" xr3:uid="{F6996FD7-78B5-274D-9555-0AFF0B10A611}" name="Column8491"/>
    <tableColumn id="8512" xr3:uid="{AB10985E-0982-E14B-99BE-472D74A0C33E}" name="Column8492"/>
    <tableColumn id="8513" xr3:uid="{4BA939CE-A392-C94E-A655-5907504CC3AB}" name="Column8493"/>
    <tableColumn id="8514" xr3:uid="{70C1BD57-17B0-C040-ABF5-7F0C7ED9552F}" name="Column8494"/>
    <tableColumn id="8515" xr3:uid="{681F92D0-F5CB-0D4A-8819-BC260908A309}" name="Column8495"/>
    <tableColumn id="8516" xr3:uid="{962EB248-0094-2047-BAB4-0CAF3197347F}" name="Column8496"/>
    <tableColumn id="8517" xr3:uid="{EEAA5164-8654-0B4A-8676-80A69D2F8BCC}" name="Column8497"/>
    <tableColumn id="8518" xr3:uid="{501DCA0D-C88A-C844-97A0-E74A852D3176}" name="Column8498"/>
    <tableColumn id="8519" xr3:uid="{278E5309-3394-4C49-B3B6-C2528EABA53B}" name="Column8499"/>
    <tableColumn id="8520" xr3:uid="{138A24D2-85C7-F844-BFD1-120E9E264FF2}" name="Column8500"/>
    <tableColumn id="8521" xr3:uid="{273A2F11-0F88-514D-9226-3DE96A32BCAA}" name="Column8501"/>
    <tableColumn id="8522" xr3:uid="{19D744A8-928D-2A4B-ADDA-AF4B93DBF096}" name="Column8502"/>
    <tableColumn id="8523" xr3:uid="{E0D5E98C-DAD7-C946-8634-112E7C84E704}" name="Column8503"/>
    <tableColumn id="8524" xr3:uid="{8F3FA34F-F6B2-7F40-B227-204396778AC6}" name="Column8504"/>
    <tableColumn id="8525" xr3:uid="{AF132E6E-AC3E-4648-AEDD-DB325E030CB0}" name="Column8505"/>
    <tableColumn id="8526" xr3:uid="{DB68046B-F622-7242-BC60-A63388954BEC}" name="Column8506"/>
    <tableColumn id="8527" xr3:uid="{2B6C10C0-E712-9749-8665-A46E64515B3A}" name="Column8507"/>
    <tableColumn id="8528" xr3:uid="{A2CF54C3-0E7B-4746-8371-221D1BCDA86F}" name="Column8508"/>
    <tableColumn id="8529" xr3:uid="{3076B356-1434-A341-8CB5-29B2AB8A45F6}" name="Column8509"/>
    <tableColumn id="8530" xr3:uid="{51C57805-DE19-7C4E-BF1D-C7DDD6E53ED0}" name="Column8510"/>
    <tableColumn id="8531" xr3:uid="{BE111AA4-314E-F746-9B90-D78D1C1485FC}" name="Column8511"/>
    <tableColumn id="8532" xr3:uid="{E271272A-275F-0842-B57C-5237D741404E}" name="Column8512"/>
    <tableColumn id="8533" xr3:uid="{836CCCFC-6CC5-734E-9CAB-F69CC47B643B}" name="Column8513"/>
    <tableColumn id="8534" xr3:uid="{C9A7DFD5-1C0D-514A-B3AB-5584AE29576C}" name="Column8514"/>
    <tableColumn id="8535" xr3:uid="{722F365F-3FE5-8C4C-A05A-DD5B479A22F9}" name="Column8515"/>
    <tableColumn id="8536" xr3:uid="{DBD37F86-2193-A746-83D9-B6DA6E031F7D}" name="Column8516"/>
    <tableColumn id="8537" xr3:uid="{D9A1397F-5117-FC4A-A184-9936084C650A}" name="Column8517"/>
    <tableColumn id="8538" xr3:uid="{899D00D9-D932-A649-8831-9D7EEC8502D5}" name="Column8518"/>
    <tableColumn id="8539" xr3:uid="{0F2A0FD5-72DE-784A-821C-22B8F10EB625}" name="Column8519"/>
    <tableColumn id="8540" xr3:uid="{1825D0C6-4FF2-454F-92D0-455BF983BBF9}" name="Column8520"/>
    <tableColumn id="8541" xr3:uid="{DDDE83A4-60E3-3C42-849C-4EBE48EADD4E}" name="Column8521"/>
    <tableColumn id="8542" xr3:uid="{9849B49D-F4EF-C742-AA76-7F3C4ED02E42}" name="Column8522"/>
    <tableColumn id="8543" xr3:uid="{23C1DE71-948B-694B-B0CE-9C03994B8992}" name="Column8523"/>
    <tableColumn id="8544" xr3:uid="{657BF0CB-BD72-1546-9D6B-8ED61E9BA092}" name="Column8524"/>
    <tableColumn id="8545" xr3:uid="{1BB7E44A-5189-AD4A-813E-49BE71399530}" name="Column8525"/>
    <tableColumn id="8546" xr3:uid="{A36A6A5D-E935-CC4E-84AF-0D9B89A2836D}" name="Column8526"/>
    <tableColumn id="8547" xr3:uid="{EB8415F4-0342-7E47-B57F-23DC80777FB9}" name="Column8527"/>
    <tableColumn id="8548" xr3:uid="{2953E7DD-18F2-654B-8889-82F75118A7BC}" name="Column8528"/>
    <tableColumn id="8549" xr3:uid="{56D4DA06-FA5F-D749-B91E-32DD29762EAF}" name="Column8529"/>
    <tableColumn id="8550" xr3:uid="{173AC51B-0E84-0B4A-9B41-62E3F4EF3445}" name="Column8530"/>
    <tableColumn id="8551" xr3:uid="{BF270CAD-2AA4-E845-9608-9075A4C1661D}" name="Column8531"/>
    <tableColumn id="8552" xr3:uid="{4FD34951-441E-2B4B-82D3-95A3671AB4AD}" name="Column8532"/>
    <tableColumn id="8553" xr3:uid="{AA6728B8-1457-D945-9157-CBCE678D579D}" name="Column8533"/>
    <tableColumn id="8554" xr3:uid="{CF601EBD-41CA-3E4A-B000-B4BF5F452332}" name="Column8534"/>
    <tableColumn id="8555" xr3:uid="{D97DDF20-19BE-7448-A168-B365723B0B4C}" name="Column8535"/>
    <tableColumn id="8556" xr3:uid="{04901242-89D7-5345-9DE8-0B444226DEB8}" name="Column8536"/>
    <tableColumn id="8557" xr3:uid="{9B603A9C-9CB5-1C49-9EB7-BA7941AB9591}" name="Column8537"/>
    <tableColumn id="8558" xr3:uid="{C20040A4-A5F2-C04C-BB4E-867D904F8656}" name="Column8538"/>
    <tableColumn id="8559" xr3:uid="{F4D5A228-45A0-5F46-84F9-D2B9FEC0F0D8}" name="Column8539"/>
    <tableColumn id="8560" xr3:uid="{6C2093D8-DCA7-CD46-884B-CB89455BF82D}" name="Column8540"/>
    <tableColumn id="8561" xr3:uid="{CAA989BE-1D16-E843-B6FA-23AAC2D5DC31}" name="Column8541"/>
    <tableColumn id="8562" xr3:uid="{36696F17-E7E8-1A44-A1F7-A87C5F2555A9}" name="Column8542"/>
    <tableColumn id="8563" xr3:uid="{0C55B921-F8D3-FC4B-A4DE-1830C90AA426}" name="Column8543"/>
    <tableColumn id="8564" xr3:uid="{1CEA251E-7AA9-CE47-9D32-00FA80AD484E}" name="Column8544"/>
    <tableColumn id="8565" xr3:uid="{0009DAA5-59D8-FE49-B3B8-E5BAFE087849}" name="Column8545"/>
    <tableColumn id="8566" xr3:uid="{1C2BE34B-B609-9747-9D74-036255CC1F41}" name="Column8546"/>
    <tableColumn id="8567" xr3:uid="{F550485F-CDE1-5642-B704-ECCEE7B28ED2}" name="Column8547"/>
    <tableColumn id="8568" xr3:uid="{C19A53F0-4239-D44E-B1EE-CBB513D768E6}" name="Column8548"/>
    <tableColumn id="8569" xr3:uid="{85FD42F0-14C7-B743-BD8F-99EE00770EFE}" name="Column8549"/>
    <tableColumn id="8570" xr3:uid="{5C4BAC83-7DC1-2140-AD84-085F3477D997}" name="Column8550"/>
    <tableColumn id="8571" xr3:uid="{B4138675-0216-5B40-9360-75BBB9D3F040}" name="Column8551"/>
    <tableColumn id="8572" xr3:uid="{14F3188F-915C-AF45-A16F-212EB04D3FE4}" name="Column8552"/>
    <tableColumn id="8573" xr3:uid="{FAC540E9-D351-6E46-9A98-A869248F1774}" name="Column8553"/>
    <tableColumn id="8574" xr3:uid="{64F70C8D-8B69-B94A-BE93-2591426AB1B6}" name="Column8554"/>
    <tableColumn id="8575" xr3:uid="{A59D14D9-EA2F-FE4E-96AA-CD35525CD536}" name="Column8555"/>
    <tableColumn id="8576" xr3:uid="{E02A1B48-EBF8-534F-99B7-B53885F994C7}" name="Column8556"/>
    <tableColumn id="8577" xr3:uid="{57990D59-4439-984B-9717-28984A0345AA}" name="Column8557"/>
    <tableColumn id="8578" xr3:uid="{1B2B3BBA-B1E3-6B42-B4AC-BA3210BEC386}" name="Column8558"/>
    <tableColumn id="8579" xr3:uid="{F156EA5F-4E01-D54B-A414-A0B276ED7E58}" name="Column8559"/>
    <tableColumn id="8580" xr3:uid="{A39BA2A7-B8CC-5043-AF19-1F251BA1E8C2}" name="Column8560"/>
    <tableColumn id="8581" xr3:uid="{0B69551A-2914-C748-86D8-D1F21AE368C8}" name="Column8561"/>
    <tableColumn id="8582" xr3:uid="{89C97CFF-BCC9-0F4E-88B8-340AE37FD3D4}" name="Column8562"/>
    <tableColumn id="8583" xr3:uid="{692577B3-0EEE-8A48-94B3-8D7BD90D50D7}" name="Column8563"/>
    <tableColumn id="8584" xr3:uid="{D1F8E01E-6FCF-4544-8F79-20F321DA1B54}" name="Column8564"/>
    <tableColumn id="8585" xr3:uid="{E3B6F45D-AD53-AA46-A7D5-4B4F9D1E9DF0}" name="Column8565"/>
    <tableColumn id="8586" xr3:uid="{617BA19D-F4C2-6449-9D78-260364AD8590}" name="Column8566"/>
    <tableColumn id="8587" xr3:uid="{F264BBCA-254A-9A4F-B0B1-9A04011E0610}" name="Column8567"/>
    <tableColumn id="8588" xr3:uid="{CE54E593-7E80-AD4E-80BB-6E71A122FE62}" name="Column8568"/>
    <tableColumn id="8589" xr3:uid="{A01E635E-072D-784E-906B-A0A992041D9C}" name="Column8569"/>
    <tableColumn id="8590" xr3:uid="{76F2C6C9-B282-DE43-8941-D7C3C046124D}" name="Column8570"/>
    <tableColumn id="8591" xr3:uid="{656443F5-E6F8-9040-AD4F-3D91C4370468}" name="Column8571"/>
    <tableColumn id="8592" xr3:uid="{C0087646-F736-9441-90D0-B8150F7CBD7E}" name="Column8572"/>
    <tableColumn id="8593" xr3:uid="{5315D41D-8B31-7C42-850B-FE99892CDDCA}" name="Column8573"/>
    <tableColumn id="8594" xr3:uid="{8F796F7C-BFA9-C14F-B4D2-0CD49A319CC4}" name="Column8574"/>
    <tableColumn id="8595" xr3:uid="{31BBA821-F3A2-3645-92E2-16959A3B658F}" name="Column8575"/>
    <tableColumn id="8596" xr3:uid="{C327B780-E47B-D144-A823-8AA5DDD0CCF3}" name="Column8576"/>
    <tableColumn id="8597" xr3:uid="{C4846EE6-69EB-FE42-8E96-A73B2EFBAAA8}" name="Column8577"/>
    <tableColumn id="8598" xr3:uid="{DC75DB11-1F2A-A44F-BC81-65ADA2F58FBB}" name="Column8578"/>
    <tableColumn id="8599" xr3:uid="{B8E588FC-523E-CB48-8319-772712468518}" name="Column8579"/>
    <tableColumn id="8600" xr3:uid="{F88D4989-C3DA-4143-927B-FEC8F470515D}" name="Column8580"/>
    <tableColumn id="8601" xr3:uid="{805D0A29-7560-8B45-91D8-6C56368A0330}" name="Column8581"/>
    <tableColumn id="8602" xr3:uid="{D5BCD827-49D4-DB4D-BB20-F23C10683CFE}" name="Column8582"/>
    <tableColumn id="8603" xr3:uid="{73D7E938-6B53-2946-A609-AC8F99417ED8}" name="Column8583"/>
    <tableColumn id="8604" xr3:uid="{C6115E44-3FD6-DF41-A88F-45BF50E36809}" name="Column8584"/>
    <tableColumn id="8605" xr3:uid="{E53FAFB0-0285-A44A-8D32-C6416B8F74A0}" name="Column8585"/>
    <tableColumn id="8606" xr3:uid="{F1569F9B-0EED-C444-BD0E-1CFBF2287271}" name="Column8586"/>
    <tableColumn id="8607" xr3:uid="{93A60D30-97AC-A04B-AF7F-61901DCBE45B}" name="Column8587"/>
    <tableColumn id="8608" xr3:uid="{39E9A0E0-A2EF-7846-975B-2F9117B108C3}" name="Column8588"/>
    <tableColumn id="8609" xr3:uid="{9CBF30F5-B74B-E545-AC71-DA0B25446887}" name="Column8589"/>
    <tableColumn id="8610" xr3:uid="{0716E3F4-33C1-944D-A45B-734720782D49}" name="Column8590"/>
    <tableColumn id="8611" xr3:uid="{FBB2E9B6-4B80-884F-9C41-E247B2682A55}" name="Column8591"/>
    <tableColumn id="8612" xr3:uid="{0D46ED69-9D2F-6F4B-BFFD-E73E78B58819}" name="Column8592"/>
    <tableColumn id="8613" xr3:uid="{AB61DAE1-72CA-D54B-BC27-C829CB0235D1}" name="Column8593"/>
    <tableColumn id="8614" xr3:uid="{BCE27257-2D5C-FE4F-9817-FDE7164057F9}" name="Column8594"/>
    <tableColumn id="8615" xr3:uid="{C41040AE-9B80-5645-B823-87EC03BD9F67}" name="Column8595"/>
    <tableColumn id="8616" xr3:uid="{4EBB3D6C-27FB-8748-985A-EE0B3EF1E70E}" name="Column8596"/>
    <tableColumn id="8617" xr3:uid="{FB8FD055-B186-0648-A1DA-03054B8F2F0C}" name="Column8597"/>
    <tableColumn id="8618" xr3:uid="{1884F48B-981D-114B-8BC5-4F571C8614BF}" name="Column8598"/>
    <tableColumn id="8619" xr3:uid="{C4699456-BF89-6F47-8275-396BEDDF5D43}" name="Column8599"/>
    <tableColumn id="8620" xr3:uid="{47D43E5C-E876-3447-82A0-A82DCAA22099}" name="Column8600"/>
    <tableColumn id="8621" xr3:uid="{687F10CA-49A5-664E-B80D-ACF30C042766}" name="Column8601"/>
    <tableColumn id="8622" xr3:uid="{08FF414E-D7BB-334E-976B-5966BBC650E4}" name="Column8602"/>
    <tableColumn id="8623" xr3:uid="{3E33C3F1-0C96-234B-B072-B13205E7142E}" name="Column8603"/>
    <tableColumn id="8624" xr3:uid="{5B620D0A-F47A-E249-A0BA-098A2876C5D0}" name="Column8604"/>
    <tableColumn id="8625" xr3:uid="{AC4237E5-7BB6-3141-9CCF-84D2FC24C466}" name="Column8605"/>
    <tableColumn id="8626" xr3:uid="{DBB08826-0158-A04C-A75D-F4DF598E974C}" name="Column8606"/>
    <tableColumn id="8627" xr3:uid="{BCC43C5E-BCB4-2B4F-93EE-50DFAFDA5AFF}" name="Column8607"/>
    <tableColumn id="8628" xr3:uid="{2E2A41BD-2392-E843-8BDE-11180281F05B}" name="Column8608"/>
    <tableColumn id="8629" xr3:uid="{8A4DF438-F722-DF41-8E62-DCC2CC26273F}" name="Column8609"/>
    <tableColumn id="8630" xr3:uid="{4E05190D-91D2-5A41-8BF4-1978E968E5AB}" name="Column8610"/>
    <tableColumn id="8631" xr3:uid="{AB9B4DB2-06A0-1D41-B0A8-72544860F17C}" name="Column8611"/>
    <tableColumn id="8632" xr3:uid="{C4B27EAB-4B03-A742-BC0B-68009D75F145}" name="Column8612"/>
    <tableColumn id="8633" xr3:uid="{26D8C135-F955-AB4A-B1C1-2E8851F06341}" name="Column8613"/>
    <tableColumn id="8634" xr3:uid="{017DB753-3683-5D44-91FB-B94297550642}" name="Column8614"/>
    <tableColumn id="8635" xr3:uid="{EB55F5BC-4711-D140-99F0-28923D6DC7BC}" name="Column8615"/>
    <tableColumn id="8636" xr3:uid="{60C961DD-1BA3-7742-BB33-FBA3562CABB6}" name="Column8616"/>
    <tableColumn id="8637" xr3:uid="{581636C3-057A-C74A-A648-F6ABB79C354B}" name="Column8617"/>
    <tableColumn id="8638" xr3:uid="{A6600B35-15C3-544C-8E22-43716B80AF96}" name="Column8618"/>
    <tableColumn id="8639" xr3:uid="{B676F8B4-D41A-9F43-B659-627F6FBAB729}" name="Column8619"/>
    <tableColumn id="8640" xr3:uid="{9758C0EE-5DD8-014D-ACC7-F61D374FB5E1}" name="Column8620"/>
    <tableColumn id="8641" xr3:uid="{58C8DA5D-32F0-864D-88C4-9235B4F249A8}" name="Column8621"/>
    <tableColumn id="8642" xr3:uid="{32D6EC65-5C6A-5146-88CA-69B49F3CAE8B}" name="Column8622"/>
    <tableColumn id="8643" xr3:uid="{D7866F5B-17B3-7E46-B616-5D190615D021}" name="Column8623"/>
    <tableColumn id="8644" xr3:uid="{3DCCE165-A392-7049-B436-CB4AC2E8A588}" name="Column8624"/>
    <tableColumn id="8645" xr3:uid="{832FF495-374C-B244-A3D6-F39E2550099B}" name="Column8625"/>
    <tableColumn id="8646" xr3:uid="{0E9D194E-8409-B44A-80A8-F52952F3A8FA}" name="Column8626"/>
    <tableColumn id="8647" xr3:uid="{9121B92A-2F50-4240-A217-F9BB7D6176F6}" name="Column8627"/>
    <tableColumn id="8648" xr3:uid="{CB53CEAC-4358-954E-B8E4-AA13DB1F28A3}" name="Column8628"/>
    <tableColumn id="8649" xr3:uid="{8B83300D-40BC-D142-82AA-E1A18AEBB1C8}" name="Column8629"/>
    <tableColumn id="8650" xr3:uid="{94E0F7C9-779B-2C4A-ACDC-AF728CC8E471}" name="Column8630"/>
    <tableColumn id="8651" xr3:uid="{C9DCCC8D-9675-3F43-8DD8-4149BD398DCC}" name="Column8631"/>
    <tableColumn id="8652" xr3:uid="{D470F524-0757-D84E-815B-B94FFA79FECB}" name="Column8632"/>
    <tableColumn id="8653" xr3:uid="{08CB5608-80B1-7345-985D-D5F1A427FBEE}" name="Column8633"/>
    <tableColumn id="8654" xr3:uid="{8F315086-AA04-F847-94D7-2506225FA799}" name="Column8634"/>
    <tableColumn id="8655" xr3:uid="{D96CD165-240D-4346-B4AD-9FB4FD13A3B8}" name="Column8635"/>
    <tableColumn id="8656" xr3:uid="{75A9E9EE-307A-2248-B402-8F18068BC076}" name="Column8636"/>
    <tableColumn id="8657" xr3:uid="{CD38AEB5-896E-414E-AD1C-879BF4BD9592}" name="Column8637"/>
    <tableColumn id="8658" xr3:uid="{8988633B-BE74-464E-8862-D1851595A2EA}" name="Column8638"/>
    <tableColumn id="8659" xr3:uid="{7B06E8F2-2954-384D-BBFD-07CFB9CFB77A}" name="Column8639"/>
    <tableColumn id="8660" xr3:uid="{7E6EB981-1EA6-DC4E-B9B8-7365BAD88933}" name="Column8640"/>
    <tableColumn id="8661" xr3:uid="{7F0C0381-AAAD-3B44-9FA3-A986F5E7DC92}" name="Column8641"/>
    <tableColumn id="8662" xr3:uid="{7E3FDB4A-4BCF-494F-A76D-4A1C169CD369}" name="Column8642"/>
    <tableColumn id="8663" xr3:uid="{26110668-E71B-4242-92A4-59299F7906D4}" name="Column8643"/>
    <tableColumn id="8664" xr3:uid="{B1E709FB-342E-2746-A80C-7AAF7A749871}" name="Column8644"/>
    <tableColumn id="8665" xr3:uid="{E3AE80E5-4811-E342-9ABB-601C17E8E3A4}" name="Column8645"/>
    <tableColumn id="8666" xr3:uid="{4359DE5B-2546-F64E-BAA3-AD8FA6626006}" name="Column8646"/>
    <tableColumn id="8667" xr3:uid="{25FF8B44-709C-0B41-8C6C-2883141FFE7E}" name="Column8647"/>
    <tableColumn id="8668" xr3:uid="{004D5123-3775-8C4F-930E-7919C781829D}" name="Column8648"/>
    <tableColumn id="8669" xr3:uid="{06A03F1A-E127-D146-88A7-8F868AB2AB2C}" name="Column8649"/>
    <tableColumn id="8670" xr3:uid="{694D4B60-4ADF-E44C-908F-61C38640D3E0}" name="Column8650"/>
    <tableColumn id="8671" xr3:uid="{7EFF5941-FA8D-6944-AD8C-46E58616D669}" name="Column8651"/>
    <tableColumn id="8672" xr3:uid="{D4578126-CC99-7241-B61D-B663544B1976}" name="Column8652"/>
    <tableColumn id="8673" xr3:uid="{1AD73BB8-0AAC-7049-816A-41CFD6AAF925}" name="Column8653"/>
    <tableColumn id="8674" xr3:uid="{ABABE203-40C3-E343-989E-6863003F823D}" name="Column8654"/>
    <tableColumn id="8675" xr3:uid="{2A310173-C2A1-BC4A-A36A-19355780AE7B}" name="Column8655"/>
    <tableColumn id="8676" xr3:uid="{40B13B79-B8CE-E845-823C-413C4AC0C319}" name="Column8656"/>
    <tableColumn id="8677" xr3:uid="{0D3A4CF9-16B2-794A-A023-251068F3A183}" name="Column8657"/>
    <tableColumn id="8678" xr3:uid="{68BD8D37-56E0-3446-8A85-D7F16C44C75C}" name="Column8658"/>
    <tableColumn id="8679" xr3:uid="{E32069F1-097E-BE40-8516-107730BE6853}" name="Column8659"/>
    <tableColumn id="8680" xr3:uid="{C1686301-BF0C-0E47-97EB-3D7415DAD7D8}" name="Column8660"/>
    <tableColumn id="8681" xr3:uid="{8ECC8851-877B-5C49-9362-72A94CB49EE6}" name="Column8661"/>
    <tableColumn id="8682" xr3:uid="{E658F710-A15A-854C-ABBE-E2F5FA71550D}" name="Column8662"/>
    <tableColumn id="8683" xr3:uid="{A5DF9656-F758-9149-8611-E9B34EF77AA4}" name="Column8663"/>
    <tableColumn id="8684" xr3:uid="{B0AB30BB-5E0B-1649-A8F2-7BA09AA6B0F7}" name="Column8664"/>
    <tableColumn id="8685" xr3:uid="{CDDEB8F7-85F7-804E-AF38-0E7193BDC715}" name="Column8665"/>
    <tableColumn id="8686" xr3:uid="{518F17E1-2BD4-9A48-8F08-113A8F1D3769}" name="Column8666"/>
    <tableColumn id="8687" xr3:uid="{48281232-C8A5-0546-9051-146057A1D0D8}" name="Column8667"/>
    <tableColumn id="8688" xr3:uid="{4EE41FF3-B8C5-554C-A7F0-5A2C6407225F}" name="Column8668"/>
    <tableColumn id="8689" xr3:uid="{38F2E262-3E7E-2344-9E27-9D719A757FCB}" name="Column8669"/>
    <tableColumn id="8690" xr3:uid="{033CA58E-2F9B-0045-A902-EB1F7F132F71}" name="Column8670"/>
    <tableColumn id="8691" xr3:uid="{10903AC3-7BCA-6A40-881D-65CFA9FA1F04}" name="Column8671"/>
    <tableColumn id="8692" xr3:uid="{F94F6994-E7A3-994E-B132-DFC9784402DE}" name="Column8672"/>
    <tableColumn id="8693" xr3:uid="{0DCDE81D-7AAD-D648-B1B4-389BFA5A7BF0}" name="Column8673"/>
    <tableColumn id="8694" xr3:uid="{8D23DC31-0A4D-9045-A441-FFBAD2BC9F9B}" name="Column8674"/>
    <tableColumn id="8695" xr3:uid="{1157A064-E37A-D14E-A870-7E267B053728}" name="Column8675"/>
    <tableColumn id="8696" xr3:uid="{C56D4E11-4BDA-B347-9F4A-6F8896D608FA}" name="Column8676"/>
    <tableColumn id="8697" xr3:uid="{275BC319-FC00-0F4E-8223-8561BF2B682F}" name="Column8677"/>
    <tableColumn id="8698" xr3:uid="{2EDEDB47-57D4-6648-819C-A5DA70B91C47}" name="Column8678"/>
    <tableColumn id="8699" xr3:uid="{F833201C-6C0B-3F4F-8CC3-64E4062C7584}" name="Column8679"/>
    <tableColumn id="8700" xr3:uid="{D014B35E-215E-0C45-8B04-33E7B976B821}" name="Column8680"/>
    <tableColumn id="8701" xr3:uid="{B9F2BE72-102D-594D-993A-670D04F0D316}" name="Column8681"/>
    <tableColumn id="8702" xr3:uid="{D87666B1-D4CE-A745-AD1B-7AB4DCCBD114}" name="Column8682"/>
    <tableColumn id="8703" xr3:uid="{28947E82-073F-2C4B-9647-F0B0FE3BB00F}" name="Column8683"/>
    <tableColumn id="8704" xr3:uid="{5C84ACC5-D6EF-D34E-80BC-3878208B8B62}" name="Column8684"/>
    <tableColumn id="8705" xr3:uid="{59DFBA82-55A7-1749-A46C-E5A4AAB511DE}" name="Column8685"/>
    <tableColumn id="8706" xr3:uid="{1B7132ED-579F-7949-9E8C-A95E5C7C29D7}" name="Column8686"/>
    <tableColumn id="8707" xr3:uid="{5DE4CBA3-36C6-AA48-90B8-760662F25D16}" name="Column8687"/>
    <tableColumn id="8708" xr3:uid="{CB9E3B19-BEF5-B149-940C-7D0E06E922C9}" name="Column8688"/>
    <tableColumn id="8709" xr3:uid="{32F8DAF9-7DF0-1A48-8809-ADFBF16F68D7}" name="Column8689"/>
    <tableColumn id="8710" xr3:uid="{079348FE-145B-9A4F-9401-D64B218BEE53}" name="Column8690"/>
    <tableColumn id="8711" xr3:uid="{CBFE0440-9DF4-9140-86B8-47576D816E65}" name="Column8691"/>
    <tableColumn id="8712" xr3:uid="{D1ACF16A-BF45-5E42-9DBA-785BD8BD1517}" name="Column8692"/>
    <tableColumn id="8713" xr3:uid="{3043BC5A-89CF-2D43-9868-D63380C88A8E}" name="Column8693"/>
    <tableColumn id="8714" xr3:uid="{53F97FB2-4132-5A45-98DA-BCDDF918C276}" name="Column8694"/>
    <tableColumn id="8715" xr3:uid="{F85EAF1B-AAA1-5A44-800D-471CDB6FA71C}" name="Column8695"/>
    <tableColumn id="8716" xr3:uid="{2E60307B-93FB-5B46-96FD-754EDB99E273}" name="Column8696"/>
    <tableColumn id="8717" xr3:uid="{2A995832-3DFF-FF46-9C20-1A28EFAE5F8A}" name="Column8697"/>
    <tableColumn id="8718" xr3:uid="{5F9BA86B-7B3A-0D4B-A9ED-3C3A40432BCE}" name="Column8698"/>
    <tableColumn id="8719" xr3:uid="{79C094BE-9898-9A4A-A36E-6E147CF5464C}" name="Column8699"/>
    <tableColumn id="8720" xr3:uid="{DC5495C7-A05F-4445-A5D9-E9A456583DFB}" name="Column8700"/>
    <tableColumn id="8721" xr3:uid="{BC2792A5-4ACF-9D4D-BC57-EDD9CEAE1478}" name="Column8701"/>
    <tableColumn id="8722" xr3:uid="{892F28CC-0042-A84B-8ACF-2D49ADC88EB1}" name="Column8702"/>
    <tableColumn id="8723" xr3:uid="{3DBEE83D-8381-0444-B260-705178386FE4}" name="Column8703"/>
    <tableColumn id="8724" xr3:uid="{EACE1FFE-2A60-784E-84EF-CA0A6B57BE43}" name="Column8704"/>
    <tableColumn id="8725" xr3:uid="{FA725A95-0363-5F44-8A92-EBAE1C5F9473}" name="Column8705"/>
    <tableColumn id="8726" xr3:uid="{1888BD87-08C3-E14B-8D6B-8EB74B5493D7}" name="Column8706"/>
    <tableColumn id="8727" xr3:uid="{4ACDFE5A-DFEF-864C-A727-A49EE9D11EDD}" name="Column8707"/>
    <tableColumn id="8728" xr3:uid="{F7A98416-A62B-2C44-A463-F87B98D34D39}" name="Column8708"/>
    <tableColumn id="8729" xr3:uid="{A801E629-657C-2442-8037-6B4C90D0669D}" name="Column8709"/>
    <tableColumn id="8730" xr3:uid="{79C2EDE3-6858-3C4E-8CFA-D0DAB9C0C35A}" name="Column8710"/>
    <tableColumn id="8731" xr3:uid="{E2BED0BB-BF10-254A-81A9-B8AE8CDBEC28}" name="Column8711"/>
    <tableColumn id="8732" xr3:uid="{84F39489-C997-FA49-A770-A82B139B85A9}" name="Column8712"/>
    <tableColumn id="8733" xr3:uid="{C64AE3E0-5807-EB4F-B5C3-84B6761F0791}" name="Column8713"/>
    <tableColumn id="8734" xr3:uid="{E7F33E9D-C7D5-2444-821B-235494DC4156}" name="Column8714"/>
    <tableColumn id="8735" xr3:uid="{B8419860-E4E5-6341-B209-E950C9209BDF}" name="Column8715"/>
    <tableColumn id="8736" xr3:uid="{2A785047-A233-A04F-81FF-EEF80A488DF3}" name="Column8716"/>
    <tableColumn id="8737" xr3:uid="{7AED122F-A60E-FC49-B0BD-82715689336A}" name="Column8717"/>
    <tableColumn id="8738" xr3:uid="{E51457FA-479D-E04E-B994-8EE7A9D57678}" name="Column8718"/>
    <tableColumn id="8739" xr3:uid="{A3B7901D-951F-8040-8DD8-471D6C3BB963}" name="Column8719"/>
    <tableColumn id="8740" xr3:uid="{A55B8733-CD40-C243-84FD-D2EBF215576A}" name="Column8720"/>
    <tableColumn id="8741" xr3:uid="{CB6AEC33-5915-9D4D-AAF5-D19DB1D91625}" name="Column8721"/>
    <tableColumn id="8742" xr3:uid="{80F74886-D688-2D40-9109-B435229CD58A}" name="Column8722"/>
    <tableColumn id="8743" xr3:uid="{7B264A5F-C6B2-BF4E-ABEC-7029F6E2BACA}" name="Column8723"/>
    <tableColumn id="8744" xr3:uid="{B2F35A2F-E064-F743-83D8-D185C94C4B71}" name="Column8724"/>
    <tableColumn id="8745" xr3:uid="{0C4BC611-D835-FB4C-BB6A-AE944D92DFFE}" name="Column8725"/>
    <tableColumn id="8746" xr3:uid="{DE0121D1-7362-5E46-B7D4-33C2E4A8A13B}" name="Column8726"/>
    <tableColumn id="8747" xr3:uid="{A968B470-406A-8E44-BBC3-C0CAFC37603D}" name="Column8727"/>
    <tableColumn id="8748" xr3:uid="{4593A111-0A6D-7A49-A8B2-3C8C5CD86C03}" name="Column8728"/>
    <tableColumn id="8749" xr3:uid="{B295A6E5-3A84-EB4B-92C2-8842E2A6E54D}" name="Column8729"/>
    <tableColumn id="8750" xr3:uid="{46504191-EF14-5F4B-B0E9-4FC3BD292B39}" name="Column8730"/>
    <tableColumn id="8751" xr3:uid="{78B683FB-AA31-DC43-9E87-A4E4C08C6B7C}" name="Column8731"/>
    <tableColumn id="8752" xr3:uid="{690E2E4D-1482-BF42-B39C-BF955F98904C}" name="Column8732"/>
    <tableColumn id="8753" xr3:uid="{0597D5EB-39C4-0546-B3FB-772CCDBFC82B}" name="Column8733"/>
    <tableColumn id="8754" xr3:uid="{92C888DB-B531-9C43-BA54-BBB567B2CD8E}" name="Column8734"/>
    <tableColumn id="8755" xr3:uid="{F4F58F51-D73F-3643-A51E-BC15DDBE13F8}" name="Column8735"/>
    <tableColumn id="8756" xr3:uid="{B54B5C40-C140-1946-964F-73C63ACD5750}" name="Column8736"/>
    <tableColumn id="8757" xr3:uid="{7BB27E71-B539-844F-AACB-19169003144C}" name="Column8737"/>
    <tableColumn id="8758" xr3:uid="{E6B61B91-8D4B-2542-9731-8D6EE530A553}" name="Column8738"/>
    <tableColumn id="8759" xr3:uid="{42863738-99E7-C446-96BA-EED51FC318EF}" name="Column8739"/>
    <tableColumn id="8760" xr3:uid="{8BCB30BE-1B33-4842-9480-2AD00912C844}" name="Column8740"/>
    <tableColumn id="8761" xr3:uid="{C427FE93-6632-7848-B30C-9DB74F1FA446}" name="Column8741"/>
    <tableColumn id="8762" xr3:uid="{F559A09B-9108-8D44-9D63-51C41E199DF4}" name="Column8742"/>
    <tableColumn id="8763" xr3:uid="{9C902016-36B6-2D4D-891D-3B4D9FAF4865}" name="Column8743"/>
    <tableColumn id="8764" xr3:uid="{83E47650-3E1C-E440-B338-4F2612439DAD}" name="Column8744"/>
    <tableColumn id="8765" xr3:uid="{1D6187E0-B8BD-9F4F-9D8C-24143091D8C2}" name="Column8745"/>
    <tableColumn id="8766" xr3:uid="{F60DEFF1-235B-FF46-BA35-EDD7CBDDE175}" name="Column8746"/>
    <tableColumn id="8767" xr3:uid="{23D81F4F-CC9E-9F48-9FF0-9396CC4A5B3B}" name="Column8747"/>
    <tableColumn id="8768" xr3:uid="{C93146F8-93F7-E446-9E44-549C17830838}" name="Column8748"/>
    <tableColumn id="8769" xr3:uid="{505D2C20-0C3D-E34E-8DE6-0FCD1DDA1C4D}" name="Column8749"/>
    <tableColumn id="8770" xr3:uid="{9BD6C2B2-0656-AD4A-847C-C0E88067D7CC}" name="Column8750"/>
    <tableColumn id="8771" xr3:uid="{B52DBE94-5639-2A4A-A2EF-68C7B7E34D95}" name="Column8751"/>
    <tableColumn id="8772" xr3:uid="{B1915F9A-B7F6-5F44-8A67-0595FC7DC68D}" name="Column8752"/>
    <tableColumn id="8773" xr3:uid="{516751E8-8551-994D-923F-D60A9E25485A}" name="Column8753"/>
    <tableColumn id="8774" xr3:uid="{B41266A7-1482-B342-B892-27406DA262F6}" name="Column8754"/>
    <tableColumn id="8775" xr3:uid="{C9D33878-6751-5540-907B-B201E80FB1CE}" name="Column8755"/>
    <tableColumn id="8776" xr3:uid="{C5D39598-2B6B-484C-BDB8-A683769AEF64}" name="Column8756"/>
    <tableColumn id="8777" xr3:uid="{CF168FE8-5AB4-DB45-B01A-AA8961B731A5}" name="Column8757"/>
    <tableColumn id="8778" xr3:uid="{2230F325-63DF-3744-953C-90D93E5FD6B9}" name="Column8758"/>
    <tableColumn id="8779" xr3:uid="{F26353C8-FB0C-5344-8C5E-27713265E3CB}" name="Column8759"/>
    <tableColumn id="8780" xr3:uid="{406D0B19-2EF6-8347-B94A-F0F9ACEBE493}" name="Column8760"/>
    <tableColumn id="8781" xr3:uid="{485EE93A-B40A-7546-8D2C-E893240AF6BB}" name="Column8761"/>
    <tableColumn id="8782" xr3:uid="{501023E4-5328-9F4C-9626-09371574AB74}" name="Column8762"/>
    <tableColumn id="8783" xr3:uid="{5B64CA65-BEE1-6E41-8FEB-40AD944D4A84}" name="Column8763"/>
    <tableColumn id="8784" xr3:uid="{052767F9-B241-B547-88E4-D272C753CB07}" name="Column8764"/>
    <tableColumn id="8785" xr3:uid="{C73D05F1-83B3-0F4C-A7AE-75378C016B5C}" name="Column8765"/>
    <tableColumn id="8786" xr3:uid="{14C97DF0-3083-B043-B2C1-5604A532276D}" name="Column8766"/>
    <tableColumn id="8787" xr3:uid="{10B7255E-4090-1C43-848B-49A9629238CC}" name="Column8767"/>
    <tableColumn id="8788" xr3:uid="{F7BC212B-9716-A84D-B6E8-D1DAE5DBE166}" name="Column8768"/>
    <tableColumn id="8789" xr3:uid="{BD54CB29-C019-FC4D-A467-0182B6143E84}" name="Column8769"/>
    <tableColumn id="8790" xr3:uid="{2B6F67E5-A67D-4A4E-B9C9-8C06E78A66BA}" name="Column8770"/>
    <tableColumn id="8791" xr3:uid="{0420EEE4-3FDD-CF41-B6FF-67D3F708B9A1}" name="Column8771"/>
    <tableColumn id="8792" xr3:uid="{1FD893B7-CACF-BF48-8263-797ED0494EB2}" name="Column8772"/>
    <tableColumn id="8793" xr3:uid="{376CDEBF-C051-2743-9443-EF07C668108B}" name="Column8773"/>
    <tableColumn id="8794" xr3:uid="{EF1F8F83-1844-4348-8F89-C19E30488C0A}" name="Column8774"/>
    <tableColumn id="8795" xr3:uid="{E464AB67-6149-CE46-905E-A76EB8766B68}" name="Column8775"/>
    <tableColumn id="8796" xr3:uid="{8135BABB-CB3E-3C42-9A0A-27C900861899}" name="Column8776"/>
    <tableColumn id="8797" xr3:uid="{E36E789D-5B31-4A44-B270-2FDC0C70799C}" name="Column8777"/>
    <tableColumn id="8798" xr3:uid="{A2D4BBE1-6B75-BB44-8D1A-BB726EB0B223}" name="Column8778"/>
    <tableColumn id="8799" xr3:uid="{5F6A6E01-B70B-C84B-ADB9-1E8149965755}" name="Column8779"/>
    <tableColumn id="8800" xr3:uid="{F604BF0E-BE14-8A48-8901-92AB6A747506}" name="Column8780"/>
    <tableColumn id="8801" xr3:uid="{8B96A70E-AC60-5544-AC10-E1D383475A12}" name="Column8781"/>
    <tableColumn id="8802" xr3:uid="{7DE806F7-1A6E-F941-BC87-108BF7EB4EBA}" name="Column8782"/>
    <tableColumn id="8803" xr3:uid="{077275B9-0473-6842-AC63-4CA171BEA79F}" name="Column8783"/>
    <tableColumn id="8804" xr3:uid="{DFBBB6AE-FFA6-EA49-98E1-88F04F018A36}" name="Column8784"/>
    <tableColumn id="8805" xr3:uid="{F2B84D74-7338-1344-BD23-D5B23E4FC70D}" name="Column8785"/>
    <tableColumn id="8806" xr3:uid="{430C268E-2D0B-5A4F-9887-B850DEC4C20C}" name="Column8786"/>
    <tableColumn id="8807" xr3:uid="{435522FB-B672-FB49-B72B-B76D04CC064D}" name="Column8787"/>
    <tableColumn id="8808" xr3:uid="{34A100B7-3906-BE4B-9A5A-34E2CAB3BC2B}" name="Column8788"/>
    <tableColumn id="8809" xr3:uid="{CFEBC4C6-A00D-EB45-95E4-A505903C3486}" name="Column8789"/>
    <tableColumn id="8810" xr3:uid="{C6EA3E0D-440D-7847-A984-47DD07AA0062}" name="Column8790"/>
    <tableColumn id="8811" xr3:uid="{6F360830-366C-B34D-9D46-87D5490C6E11}" name="Column8791"/>
    <tableColumn id="8812" xr3:uid="{2624F576-1CBE-E842-B7E1-AFCD431419B0}" name="Column8792"/>
    <tableColumn id="8813" xr3:uid="{7810837C-C711-D44B-9BBC-0F7630BE4866}" name="Column8793"/>
    <tableColumn id="8814" xr3:uid="{5AE8682D-A7A0-DC42-BC7F-ECE42CA9B380}" name="Column8794"/>
    <tableColumn id="8815" xr3:uid="{24B075BF-54C3-5749-897C-593DFBAD8AA5}" name="Column8795"/>
    <tableColumn id="8816" xr3:uid="{89590550-FBB2-0747-A4DD-6770EA765673}" name="Column8796"/>
    <tableColumn id="8817" xr3:uid="{E67FA15A-5A24-7044-9A0A-E6E620D308ED}" name="Column8797"/>
    <tableColumn id="8818" xr3:uid="{BE28507F-5A69-8545-B811-01A8AC0FD441}" name="Column8798"/>
    <tableColumn id="8819" xr3:uid="{DB3B3A91-6396-6244-BA11-E837475EBB3D}" name="Column8799"/>
    <tableColumn id="8820" xr3:uid="{76E49893-A2E6-4E43-A27C-7D0C778B7365}" name="Column8800"/>
    <tableColumn id="8821" xr3:uid="{F076CEFD-650B-2848-B05E-718774A5149F}" name="Column8801"/>
    <tableColumn id="8822" xr3:uid="{9667DA55-6215-1549-B407-43A22A8CDA65}" name="Column8802"/>
    <tableColumn id="8823" xr3:uid="{C9D288FA-63A2-8244-A855-8AA4092E69A3}" name="Column8803"/>
    <tableColumn id="8824" xr3:uid="{7F9F4A3E-59BA-3944-8497-3880DB630EDA}" name="Column8804"/>
    <tableColumn id="8825" xr3:uid="{4F3B5FE0-B1EF-BB47-A51A-7720B45CB7AF}" name="Column8805"/>
    <tableColumn id="8826" xr3:uid="{949366F5-FB1E-594F-ABB0-839F3C50CFC3}" name="Column8806"/>
    <tableColumn id="8827" xr3:uid="{8CCDDFB5-1613-C24E-950D-38388DF256A8}" name="Column8807"/>
    <tableColumn id="8828" xr3:uid="{9BD46377-29E1-344C-8006-CF0A21599343}" name="Column8808"/>
    <tableColumn id="8829" xr3:uid="{0C31C07E-9DD2-0845-BBC3-74A94045A5E7}" name="Column8809"/>
    <tableColumn id="8830" xr3:uid="{58C197BB-6E1D-6A46-ACA1-DE3225F2CE98}" name="Column8810"/>
    <tableColumn id="8831" xr3:uid="{4CFCE525-DA42-D347-8855-392741F12C0C}" name="Column8811"/>
    <tableColumn id="8832" xr3:uid="{907801F1-4CC5-434A-9AC5-DE42A59F6186}" name="Column8812"/>
    <tableColumn id="8833" xr3:uid="{6D20B4CF-EDD8-8441-80D5-1EB79971FF05}" name="Column8813"/>
    <tableColumn id="8834" xr3:uid="{319E159A-4F16-194F-AFDF-75452266D957}" name="Column8814"/>
    <tableColumn id="8835" xr3:uid="{83BBE495-0B65-9D43-8D0C-1CE1228057FA}" name="Column8815"/>
    <tableColumn id="8836" xr3:uid="{3DC89214-B553-664B-A430-732B981F9FC0}" name="Column8816"/>
    <tableColumn id="8837" xr3:uid="{7FFD06FF-94D2-FC41-AC6A-052E6C6B0AED}" name="Column8817"/>
    <tableColumn id="8838" xr3:uid="{BCAC0F67-3F7E-4341-8B5C-4A8D1CB4822E}" name="Column8818"/>
    <tableColumn id="8839" xr3:uid="{FD797A65-199C-4640-8168-604240D4F30B}" name="Column8819"/>
    <tableColumn id="8840" xr3:uid="{5895EC24-4E1C-EC40-81B4-63CC6508E538}" name="Column8820"/>
    <tableColumn id="8841" xr3:uid="{F9503D5B-5C31-364D-B153-68CC0A598A22}" name="Column8821"/>
    <tableColumn id="8842" xr3:uid="{6D633236-C8C8-EF4B-9C53-C967710177BB}" name="Column8822"/>
    <tableColumn id="8843" xr3:uid="{4B074064-4D3C-3643-8A32-FF0B8975FEC2}" name="Column8823"/>
    <tableColumn id="8844" xr3:uid="{44619C0D-79C5-1340-B023-CBED4E5CA6A8}" name="Column8824"/>
    <tableColumn id="8845" xr3:uid="{B41A8B23-BF76-3144-847F-D32C509D9D6F}" name="Column8825"/>
    <tableColumn id="8846" xr3:uid="{91AF5364-F659-3E4D-BEC5-79306EBE96ED}" name="Column8826"/>
    <tableColumn id="8847" xr3:uid="{F44BF7A5-67E3-054C-B400-E1200C83DEEB}" name="Column8827"/>
    <tableColumn id="8848" xr3:uid="{96EBD82F-9919-DC42-BDFB-B2FF040121CA}" name="Column8828"/>
    <tableColumn id="8849" xr3:uid="{E56CACCB-0762-BC41-A17E-5BC7BFA96954}" name="Column8829"/>
    <tableColumn id="8850" xr3:uid="{70B71B15-DC23-1A4B-B94D-FBC8FEFD034C}" name="Column8830"/>
    <tableColumn id="8851" xr3:uid="{83537DD5-B023-3B47-BD53-D3E07F5A37AF}" name="Column8831"/>
    <tableColumn id="8852" xr3:uid="{0DEBFF56-F567-A64F-B8C1-750F52B96644}" name="Column8832"/>
    <tableColumn id="8853" xr3:uid="{B052873A-39AA-1F46-89DE-2BEE5468C6B3}" name="Column8833"/>
    <tableColumn id="8854" xr3:uid="{52E27484-8F90-6B42-B84D-576F04FB5216}" name="Column8834"/>
    <tableColumn id="8855" xr3:uid="{D132153B-93FB-8943-B608-AF4A081727C0}" name="Column8835"/>
    <tableColumn id="8856" xr3:uid="{C78307EA-12C5-D643-A944-831F2FA94709}" name="Column8836"/>
    <tableColumn id="8857" xr3:uid="{A4DF0DE0-EAC0-9747-BA56-021BB81FEE7E}" name="Column8837"/>
    <tableColumn id="8858" xr3:uid="{86451A4A-38DD-6947-978A-200ECFD86671}" name="Column8838"/>
    <tableColumn id="8859" xr3:uid="{C85411AC-C752-4444-AC6E-777452EDA48B}" name="Column8839"/>
    <tableColumn id="8860" xr3:uid="{7B5ADB3C-9669-B145-9980-70D677F19D2A}" name="Column8840"/>
    <tableColumn id="8861" xr3:uid="{852900F7-B7D9-1F41-B3C3-F14D94E90E95}" name="Column8841"/>
    <tableColumn id="8862" xr3:uid="{7D5C0A83-6D5D-604D-BC6F-43EFD078816C}" name="Column8842"/>
    <tableColumn id="8863" xr3:uid="{4AFA1191-72EC-C047-A910-A75DD96FED7C}" name="Column8843"/>
    <tableColumn id="8864" xr3:uid="{7F6C9FAB-7A50-6A41-90E3-F2D259EA1F3B}" name="Column8844"/>
    <tableColumn id="8865" xr3:uid="{BF2579A1-EC5F-CB46-8912-F39A3E113C8C}" name="Column8845"/>
    <tableColumn id="8866" xr3:uid="{F54F1840-A80E-4040-A266-5E7856B327F2}" name="Column8846"/>
    <tableColumn id="8867" xr3:uid="{DB8F2382-13FC-724E-9FF4-2F1D283E94B7}" name="Column8847"/>
    <tableColumn id="8868" xr3:uid="{0C8681D5-63D7-934C-9FB6-667510E6020D}" name="Column8848"/>
    <tableColumn id="8869" xr3:uid="{5ACF4C3E-A731-4148-8C3A-55CBC5B45D96}" name="Column8849"/>
    <tableColumn id="8870" xr3:uid="{2293AEF6-F9D6-A944-A7EC-055DA00909A7}" name="Column8850"/>
    <tableColumn id="8871" xr3:uid="{3764E910-2814-7E4F-AE83-6818D976FF6B}" name="Column8851"/>
    <tableColumn id="8872" xr3:uid="{BAF80FCA-ECD3-2B49-8E71-E676F155DCDF}" name="Column8852"/>
    <tableColumn id="8873" xr3:uid="{2C677A98-8A18-CB47-94B6-81A7952C4437}" name="Column8853"/>
    <tableColumn id="8874" xr3:uid="{291B07B8-495E-8141-8575-8E7A4276DBE5}" name="Column8854"/>
    <tableColumn id="8875" xr3:uid="{CEE10F5A-B8C3-C349-A57E-77EB0AEB0D03}" name="Column8855"/>
    <tableColumn id="8876" xr3:uid="{13F5A82C-4678-A64B-AD60-2184EFB063CD}" name="Column8856"/>
    <tableColumn id="8877" xr3:uid="{F8CD09C3-1B43-214F-9D6E-8DA9DC59D1D3}" name="Column8857"/>
    <tableColumn id="8878" xr3:uid="{4726640D-033F-B243-BB56-6B199E7B43AA}" name="Column8858"/>
    <tableColumn id="8879" xr3:uid="{997D3F6E-BFA5-0C44-971D-715EADAD32F8}" name="Column8859"/>
    <tableColumn id="8880" xr3:uid="{32B27D90-892E-FF49-AFCD-861C259CCBA8}" name="Column8860"/>
    <tableColumn id="8881" xr3:uid="{3B68CAD4-4EA7-D74F-8402-1F0660BC03A0}" name="Column8861"/>
    <tableColumn id="8882" xr3:uid="{6CAC6BF6-38E0-6440-9E6C-E8A7D0D2C822}" name="Column8862"/>
    <tableColumn id="8883" xr3:uid="{0A9658F6-E887-6E4B-9695-A504B9530C7F}" name="Column8863"/>
    <tableColumn id="8884" xr3:uid="{961D7E56-55E2-B64E-AF36-AD465DB37D2A}" name="Column8864"/>
    <tableColumn id="8885" xr3:uid="{C84444DC-90FF-B445-91F3-52BFB686853C}" name="Column8865"/>
    <tableColumn id="8886" xr3:uid="{7B603D3B-A91E-3246-A2D8-5553DCE881DF}" name="Column8866"/>
    <tableColumn id="8887" xr3:uid="{9B4BC3E0-67A5-E349-BD3F-0BDB182CDA71}" name="Column8867"/>
    <tableColumn id="8888" xr3:uid="{BBA70FC7-6A65-6046-9675-C7F2C79AE941}" name="Column8868"/>
    <tableColumn id="8889" xr3:uid="{3FF2E163-20D0-E04A-8602-035FAF9B8DE1}" name="Column8869"/>
    <tableColumn id="8890" xr3:uid="{50468E1A-23F4-DE44-A5D6-013E6126520D}" name="Column8870"/>
    <tableColumn id="8891" xr3:uid="{AAE869B7-73D3-384F-8CE2-7F6C2DDA38B5}" name="Column8871"/>
    <tableColumn id="8892" xr3:uid="{7E8FE4DC-29B4-4644-A44B-3190C991075A}" name="Column8872"/>
    <tableColumn id="8893" xr3:uid="{58052866-9019-4E4C-B2C0-E9086A1F264F}" name="Column8873"/>
    <tableColumn id="8894" xr3:uid="{6884AB5D-7F66-CB41-8B00-5E563E2BB532}" name="Column8874"/>
    <tableColumn id="8895" xr3:uid="{209890F9-6057-134B-BC12-42F6577B5BD7}" name="Column8875"/>
    <tableColumn id="8896" xr3:uid="{EDA8DC89-C2F4-6047-A66F-DE4B7C811692}" name="Column8876"/>
    <tableColumn id="8897" xr3:uid="{74E2F3BC-703B-C24B-8CAC-B6F6B394B37E}" name="Column8877"/>
    <tableColumn id="8898" xr3:uid="{C214536A-A1B4-C14C-A3BB-D1892443250D}" name="Column8878"/>
    <tableColumn id="8899" xr3:uid="{462B55E2-AD84-7D48-A6ED-7EDF68909959}" name="Column8879"/>
    <tableColumn id="8900" xr3:uid="{6CA76727-FCAE-0043-9DD5-B22B0DF04E89}" name="Column8880"/>
    <tableColumn id="8901" xr3:uid="{C8DD4084-0BD7-384C-B7FF-1FBEAD01AC32}" name="Column8881"/>
    <tableColumn id="8902" xr3:uid="{8E615C7D-5965-644F-9703-028A89360B88}" name="Column8882"/>
    <tableColumn id="8903" xr3:uid="{CF22BA65-24F3-6D48-9AD0-D705D8C594A1}" name="Column8883"/>
    <tableColumn id="8904" xr3:uid="{E955AE1C-3272-4C46-9746-B441F1FAB4B7}" name="Column8884"/>
    <tableColumn id="8905" xr3:uid="{B935C9CF-6202-5840-9B19-AB51B639FC7E}" name="Column8885"/>
    <tableColumn id="8906" xr3:uid="{391B6C69-4987-5E45-8A4F-BA7659940259}" name="Column8886"/>
    <tableColumn id="8907" xr3:uid="{04F44358-E913-9F4F-8266-99941DB13574}" name="Column8887"/>
    <tableColumn id="8908" xr3:uid="{911CD788-E925-FA40-9A11-19D6A1D6F761}" name="Column8888"/>
    <tableColumn id="8909" xr3:uid="{224BE872-F0B6-D847-A441-4D26CC85EFB8}" name="Column8889"/>
    <tableColumn id="8910" xr3:uid="{EB67199A-4620-EE4D-AD35-18D08444E32A}" name="Column8890"/>
    <tableColumn id="8911" xr3:uid="{10194666-7AA1-C642-AF26-C0E47007514A}" name="Column8891"/>
    <tableColumn id="8912" xr3:uid="{A9E51F76-2A46-6E41-9DA9-A8CA7D6AFC54}" name="Column8892"/>
    <tableColumn id="8913" xr3:uid="{407AF889-3384-7A43-95A6-91593FC8E5F5}" name="Column8893"/>
    <tableColumn id="8914" xr3:uid="{CC347474-F36F-1D48-A5C5-E4F1A484A3CB}" name="Column8894"/>
    <tableColumn id="8915" xr3:uid="{4296F9FE-F02A-5C4E-B2AD-45FD1C6CA06D}" name="Column8895"/>
    <tableColumn id="8916" xr3:uid="{6EF619EC-0638-EC4D-99E8-6C4A0EC17315}" name="Column8896"/>
    <tableColumn id="8917" xr3:uid="{199261D6-1928-5C4B-A57E-BB8611C94EA2}" name="Column8897"/>
    <tableColumn id="8918" xr3:uid="{3B5D97EC-3FC5-604F-9ED2-14E254ECB033}" name="Column8898"/>
    <tableColumn id="8919" xr3:uid="{B09DBB8E-E7EB-9C49-9BCB-EC490E8FAD39}" name="Column8899"/>
    <tableColumn id="8920" xr3:uid="{DF36D4AE-C7D3-554B-8EB6-C6B8776CF222}" name="Column8900"/>
    <tableColumn id="8921" xr3:uid="{B742CA3D-C055-B643-9C15-8EA93D9AF180}" name="Column8901"/>
    <tableColumn id="8922" xr3:uid="{9B7A9B5B-C524-D64E-8027-160AD267C503}" name="Column8902"/>
    <tableColumn id="8923" xr3:uid="{5EE68D88-4475-C445-AC02-5088FCF360EA}" name="Column8903"/>
    <tableColumn id="8924" xr3:uid="{DFA494C5-4773-AF47-ACB2-C90DF40C1D8C}" name="Column8904"/>
    <tableColumn id="8925" xr3:uid="{AD73614D-9454-1743-92C9-7C80CE97F305}" name="Column8905"/>
    <tableColumn id="8926" xr3:uid="{62D40FD2-6D19-EC49-AF74-519B9C4C0F94}" name="Column8906"/>
    <tableColumn id="8927" xr3:uid="{3EA41BD6-4B45-F445-8F8C-5D8376DDB52F}" name="Column8907"/>
    <tableColumn id="8928" xr3:uid="{DD1BEB68-FB47-C24E-AF12-70072818275D}" name="Column8908"/>
    <tableColumn id="8929" xr3:uid="{89E9C5E7-0ABC-6948-9276-D6B3B2C445E0}" name="Column8909"/>
    <tableColumn id="8930" xr3:uid="{761D4008-6E18-584B-B3B9-26785090A4EC}" name="Column8910"/>
    <tableColumn id="8931" xr3:uid="{5C386726-7F16-E144-9040-AC32AE7C2D29}" name="Column8911"/>
    <tableColumn id="8932" xr3:uid="{A305635C-EBDC-9043-B026-63803673BD3D}" name="Column8912"/>
    <tableColumn id="8933" xr3:uid="{2956890E-2EE6-D940-A95B-11DAD0AAB024}" name="Column8913"/>
    <tableColumn id="8934" xr3:uid="{72CA7019-EDA8-8B42-B010-41AE808F795C}" name="Column8914"/>
    <tableColumn id="8935" xr3:uid="{50791922-9F46-8240-9C27-7F8CF33A6F87}" name="Column8915"/>
    <tableColumn id="8936" xr3:uid="{284DBF6F-6595-F841-AE99-BF37524618B9}" name="Column8916"/>
    <tableColumn id="8937" xr3:uid="{E963F89D-BD9F-7542-8647-0CB153675E73}" name="Column8917"/>
    <tableColumn id="8938" xr3:uid="{AE54370A-6472-2C45-950E-D4815A3E776D}" name="Column8918"/>
    <tableColumn id="8939" xr3:uid="{7BB70287-3C76-114C-8969-BB7661E2FFF7}" name="Column8919"/>
    <tableColumn id="8940" xr3:uid="{A06D21D9-60CD-294C-96A5-42C33691A8E4}" name="Column8920"/>
    <tableColumn id="8941" xr3:uid="{608BD98A-5266-BD43-A48C-9E5C047AF6DD}" name="Column8921"/>
    <tableColumn id="8942" xr3:uid="{EEC03BD3-55E1-1A4A-9C04-54924687EB38}" name="Column8922"/>
    <tableColumn id="8943" xr3:uid="{B030F654-CD83-F44D-AE3B-06E2FD5416D5}" name="Column8923"/>
    <tableColumn id="8944" xr3:uid="{EC15BD01-2BA9-8A42-BC89-7D3B6ADF6C9E}" name="Column8924"/>
    <tableColumn id="8945" xr3:uid="{98F4786F-4F40-0843-84ED-00CD30BDD332}" name="Column8925"/>
    <tableColumn id="8946" xr3:uid="{836051E6-8CBE-A847-93D0-4DB06E0559C8}" name="Column8926"/>
    <tableColumn id="8947" xr3:uid="{8DF7F72A-6918-964E-A3CA-693171E32A6E}" name="Column8927"/>
    <tableColumn id="8948" xr3:uid="{BF821458-EB62-A048-B0BC-0508DDBDC68D}" name="Column8928"/>
    <tableColumn id="8949" xr3:uid="{593428EB-538F-9D4C-9E76-CF0C465C5552}" name="Column8929"/>
    <tableColumn id="8950" xr3:uid="{589D25E3-9A81-1A44-B9E2-AEEDA0C20ABE}" name="Column8930"/>
    <tableColumn id="8951" xr3:uid="{6D1FD605-F467-7640-90BB-7F61E7CA0101}" name="Column8931"/>
    <tableColumn id="8952" xr3:uid="{F2ECAA0D-5EA9-7645-8313-7BC67D168CD5}" name="Column8932"/>
    <tableColumn id="8953" xr3:uid="{315549B3-FC41-BD49-A333-D2DB299C4616}" name="Column8933"/>
    <tableColumn id="8954" xr3:uid="{6E6FC5F3-FC15-D94C-A86F-5C01202AA592}" name="Column8934"/>
    <tableColumn id="8955" xr3:uid="{05E105FC-C3ED-484F-AAD4-BE2F094FFC45}" name="Column8935"/>
    <tableColumn id="8956" xr3:uid="{B7F9E701-743A-0548-8D7F-2FE8D2621C6A}" name="Column8936"/>
    <tableColumn id="8957" xr3:uid="{DBF7E533-DD59-8142-ACD4-D1B00A0AF59E}" name="Column8937"/>
    <tableColumn id="8958" xr3:uid="{E460C3F2-9757-034A-A71D-1CE811830E28}" name="Column8938"/>
    <tableColumn id="8959" xr3:uid="{2205B329-B55D-AD4A-A7E1-A7A34CB01D3F}" name="Column8939"/>
    <tableColumn id="8960" xr3:uid="{52D46DB4-7ECE-6C46-90E7-9600B0908703}" name="Column8940"/>
    <tableColumn id="8961" xr3:uid="{486CCACE-E2BB-3843-99AA-46B070F3ED5C}" name="Column8941"/>
    <tableColumn id="8962" xr3:uid="{09A00E79-F6C6-D341-A600-D8188BEC48FD}" name="Column8942"/>
    <tableColumn id="8963" xr3:uid="{6FBB1060-64C4-F84E-9E3B-80C945E3B701}" name="Column8943"/>
    <tableColumn id="8964" xr3:uid="{D444ADB5-26C2-D742-A0A2-FD3EC6DB1273}" name="Column8944"/>
    <tableColumn id="8965" xr3:uid="{DF1E7090-DE34-CE41-951B-FA4AAE972FE6}" name="Column8945"/>
    <tableColumn id="8966" xr3:uid="{FC7BEFE5-0F78-2D44-A39A-4AE779186A89}" name="Column8946"/>
    <tableColumn id="8967" xr3:uid="{1BA22801-81B9-344F-9D13-9E46D1DA4DD1}" name="Column8947"/>
    <tableColumn id="8968" xr3:uid="{ACC4DCFD-F36C-CA48-837E-EA1495E9EAF0}" name="Column8948"/>
    <tableColumn id="8969" xr3:uid="{165D7904-5EAE-854E-A552-CC44EC2E02C3}" name="Column8949"/>
    <tableColumn id="8970" xr3:uid="{2A55C450-4E5C-0845-A8A2-4A827C95FA24}" name="Column8950"/>
    <tableColumn id="8971" xr3:uid="{46B66EBC-9FEA-B241-BE56-96F0EDF7F960}" name="Column8951"/>
    <tableColumn id="8972" xr3:uid="{0FD66ED2-0FCE-D347-8D61-179B82F3F1CA}" name="Column8952"/>
    <tableColumn id="8973" xr3:uid="{B1604EC9-5B55-5744-9AAE-14621A551DB9}" name="Column8953"/>
    <tableColumn id="8974" xr3:uid="{2E9895E3-3F35-8749-83CF-C00B5618B082}" name="Column8954"/>
    <tableColumn id="8975" xr3:uid="{9E224F0B-A1B0-734D-BFC0-02262339D059}" name="Column8955"/>
    <tableColumn id="8976" xr3:uid="{1102DB14-8947-E74A-8716-A09952D83586}" name="Column8956"/>
    <tableColumn id="8977" xr3:uid="{203A75CA-F310-FA4B-A874-F311E3832AF3}" name="Column8957"/>
    <tableColumn id="8978" xr3:uid="{0DDB4B9C-537D-4E4E-8026-94049842C2D7}" name="Column8958"/>
    <tableColumn id="8979" xr3:uid="{4E41C613-9B57-7245-820F-1DDBA668619A}" name="Column8959"/>
    <tableColumn id="8980" xr3:uid="{1883B496-0F95-924C-B797-5588018A4F78}" name="Column8960"/>
    <tableColumn id="8981" xr3:uid="{A82A4905-ED76-854B-8FCC-63465E6CAA36}" name="Column8961"/>
    <tableColumn id="8982" xr3:uid="{CD7EFE5C-FA65-354A-A31A-48F77CCAA7FF}" name="Column8962"/>
    <tableColumn id="8983" xr3:uid="{359B1E9C-19A8-4846-A7F7-ED2A3361A46F}" name="Column8963"/>
    <tableColumn id="8984" xr3:uid="{3D467374-F067-2849-947F-1CA034F10927}" name="Column8964"/>
    <tableColumn id="8985" xr3:uid="{728203E4-0538-5B44-BEFC-153483FD663D}" name="Column8965"/>
    <tableColumn id="8986" xr3:uid="{63B26F41-FCE2-7D4C-A359-CF6D6EAE8201}" name="Column8966"/>
    <tableColumn id="8987" xr3:uid="{274F1800-0584-9D41-95A6-ACDC899D2B05}" name="Column8967"/>
    <tableColumn id="8988" xr3:uid="{808A2620-885B-9049-A892-6B2C9709B8AB}" name="Column8968"/>
    <tableColumn id="8989" xr3:uid="{A9F3E931-0052-314F-B067-7464180E3D40}" name="Column8969"/>
    <tableColumn id="8990" xr3:uid="{93325B61-0D91-2342-BD68-29678BB898C3}" name="Column8970"/>
    <tableColumn id="8991" xr3:uid="{593AF9C3-052B-0D4A-80C1-47210E0A0023}" name="Column8971"/>
    <tableColumn id="8992" xr3:uid="{F7F9E19F-D6E4-224C-8B11-DEE8C664CEF6}" name="Column8972"/>
    <tableColumn id="8993" xr3:uid="{532F874D-0225-624E-9AAA-411ED21195D4}" name="Column8973"/>
    <tableColumn id="8994" xr3:uid="{9B40752C-1CD3-974C-9616-EFBA33206ECC}" name="Column8974"/>
    <tableColumn id="8995" xr3:uid="{3A31E4CB-F2CE-A94F-81B7-34AF4D833F45}" name="Column8975"/>
    <tableColumn id="8996" xr3:uid="{8D76D00A-A294-6943-8050-894E6CC2352F}" name="Column8976"/>
    <tableColumn id="8997" xr3:uid="{965702CC-9F65-714D-A517-50CBD5C0B98B}" name="Column8977"/>
    <tableColumn id="8998" xr3:uid="{A9B213B1-4486-3344-864E-FE3C0AFD31EC}" name="Column8978"/>
    <tableColumn id="8999" xr3:uid="{9F6375EA-B073-154A-B31F-8B79C0EABD3E}" name="Column8979"/>
    <tableColumn id="9000" xr3:uid="{FFAB9B8B-DA74-5649-86F3-F1FDD314C76B}" name="Column8980"/>
    <tableColumn id="9001" xr3:uid="{259069CB-69F4-9148-835E-BF4C4D074AA1}" name="Column8981"/>
    <tableColumn id="9002" xr3:uid="{A194F139-65FE-A048-84B6-CCD624A607DC}" name="Column8982"/>
    <tableColumn id="9003" xr3:uid="{D44D6F43-3B0D-524B-856C-7408FE7EBD78}" name="Column8983"/>
    <tableColumn id="9004" xr3:uid="{1E5B387C-9EF6-E641-B11F-E17E44C332F8}" name="Column8984"/>
    <tableColumn id="9005" xr3:uid="{A4C8EDBE-0BEE-3D47-8C6C-12A7F36F33E6}" name="Column8985"/>
    <tableColumn id="9006" xr3:uid="{FDE9AED6-810A-C941-BB6F-EBC1A01A464F}" name="Column8986"/>
    <tableColumn id="9007" xr3:uid="{373C6BC6-EEA6-3B47-B820-E6A2FD39D18B}" name="Column8987"/>
    <tableColumn id="9008" xr3:uid="{9C5C25E9-BA58-954D-A718-31B9FEFF28ED}" name="Column8988"/>
    <tableColumn id="9009" xr3:uid="{C0A10965-CEC5-444F-9965-CA0992C569EE}" name="Column8989"/>
    <tableColumn id="9010" xr3:uid="{220FC5E0-90A1-DD49-B5FC-2C58FF48F753}" name="Column8990"/>
    <tableColumn id="9011" xr3:uid="{226256CF-315D-DA43-9898-42728C5C9123}" name="Column8991"/>
    <tableColumn id="9012" xr3:uid="{05EC8FD2-DF16-FE4C-97FD-58BA95868E9C}" name="Column8992"/>
    <tableColumn id="9013" xr3:uid="{EFD13484-CE9E-8248-9BCA-9E7A7256FC8B}" name="Column8993"/>
    <tableColumn id="9014" xr3:uid="{513C36C0-95D1-1C47-94C8-E3FC33362F49}" name="Column8994"/>
    <tableColumn id="9015" xr3:uid="{7B0D2791-E01F-D944-BDB7-A1AA60CE0200}" name="Column8995"/>
    <tableColumn id="9016" xr3:uid="{7F6DB7FA-3E3F-7E42-9804-AC134C91F285}" name="Column8996"/>
    <tableColumn id="9017" xr3:uid="{5905E501-38CC-564A-A44C-655E452BCD71}" name="Column8997"/>
    <tableColumn id="9018" xr3:uid="{0F62B9C1-EB52-B84E-9FF7-DAA5080D6ADE}" name="Column8998"/>
    <tableColumn id="9019" xr3:uid="{3C0C4D30-EF33-F146-B500-D7E680DD5604}" name="Column8999"/>
    <tableColumn id="9020" xr3:uid="{511D7B61-07B5-CA4F-B5C3-C668FF926D64}" name="Column9000"/>
    <tableColumn id="9021" xr3:uid="{D64DF407-F5C0-5744-93AA-3CF6E7E11B2E}" name="Column9001"/>
    <tableColumn id="9022" xr3:uid="{8DB3BB10-6FD2-4440-A6E5-E3856C71868D}" name="Column9002"/>
    <tableColumn id="9023" xr3:uid="{021E4979-5599-084B-9518-19F2D359C757}" name="Column9003"/>
    <tableColumn id="9024" xr3:uid="{7131DA0A-0F86-7C49-A772-2C4608F8CBF6}" name="Column9004"/>
    <tableColumn id="9025" xr3:uid="{C95BD1CD-8EF9-6744-8588-164DEBA39FC9}" name="Column9005"/>
    <tableColumn id="9026" xr3:uid="{67BF559E-3594-AB4D-9C4A-9DE4E863A1FF}" name="Column9006"/>
    <tableColumn id="9027" xr3:uid="{2E0F6914-7398-DD4D-BF54-FA62F9E58040}" name="Column9007"/>
    <tableColumn id="9028" xr3:uid="{BE3F0755-720B-7C4D-AC78-C05831054F20}" name="Column9008"/>
    <tableColumn id="9029" xr3:uid="{8DF85F1D-49C4-A841-9395-19E9884C34D2}" name="Column9009"/>
    <tableColumn id="9030" xr3:uid="{184BA5C9-C195-AF44-A846-963ABB606787}" name="Column9010"/>
    <tableColumn id="9031" xr3:uid="{4319D281-9374-F843-B92A-B32A62823E23}" name="Column9011"/>
    <tableColumn id="9032" xr3:uid="{B00490E8-7D25-BD45-B0CE-306E302143A4}" name="Column9012"/>
    <tableColumn id="9033" xr3:uid="{B577D84E-6CB6-CE43-A29D-B6E35C203A6C}" name="Column9013"/>
    <tableColumn id="9034" xr3:uid="{6A508CB4-719F-3A48-9E64-F588A10F209D}" name="Column9014"/>
    <tableColumn id="9035" xr3:uid="{3E949C79-81AB-B04B-9221-2E5B14F2000A}" name="Column9015"/>
    <tableColumn id="9036" xr3:uid="{FE87B0C9-5F1A-034B-992B-5A15ECA155CB}" name="Column9016"/>
    <tableColumn id="9037" xr3:uid="{896C9AB3-1C50-F741-B16B-B04AA8206AAC}" name="Column9017"/>
    <tableColumn id="9038" xr3:uid="{9E5763DC-9E5E-2846-9736-B7038E5E0C1A}" name="Column9018"/>
    <tableColumn id="9039" xr3:uid="{A1A835DB-42AB-1D43-8CD7-650BD15ABD9E}" name="Column9019"/>
    <tableColumn id="9040" xr3:uid="{FA493840-9C0F-3B47-8D67-0A706B6346F6}" name="Column9020"/>
    <tableColumn id="9041" xr3:uid="{7AE354C7-448E-4A41-982A-762E6E26028E}" name="Column9021"/>
    <tableColumn id="9042" xr3:uid="{24A43CFD-6340-A647-80D2-47C1F7345C44}" name="Column9022"/>
    <tableColumn id="9043" xr3:uid="{756762F3-BF30-2B48-9DAB-3B8E0D9BFD00}" name="Column9023"/>
    <tableColumn id="9044" xr3:uid="{69F783F8-BD61-464D-9A4A-C69426B1CD89}" name="Column9024"/>
    <tableColumn id="9045" xr3:uid="{722CAC2B-9353-6F41-ADE7-936ACA1B26BB}" name="Column9025"/>
    <tableColumn id="9046" xr3:uid="{E6FF1386-FF54-CA49-83D5-DCB11CA785EB}" name="Column9026"/>
    <tableColumn id="9047" xr3:uid="{6DBA25A8-B677-C74A-81C0-16B5514E5B15}" name="Column9027"/>
    <tableColumn id="9048" xr3:uid="{D3897884-51FC-9E4C-9B81-31E0D26410D7}" name="Column9028"/>
    <tableColumn id="9049" xr3:uid="{563B3779-94CC-1048-9807-DDB33E4EAF22}" name="Column9029"/>
    <tableColumn id="9050" xr3:uid="{01B315B6-F686-F341-96F3-52B2A33E62A0}" name="Column9030"/>
    <tableColumn id="9051" xr3:uid="{0678EC66-E8D1-2643-99D1-04018EB853EB}" name="Column9031"/>
    <tableColumn id="9052" xr3:uid="{F7B69261-F0ED-B14D-AB2D-BD83CD934004}" name="Column9032"/>
    <tableColumn id="9053" xr3:uid="{DD56BA65-E959-CE4F-ABC9-683866E57894}" name="Column9033"/>
    <tableColumn id="9054" xr3:uid="{B67AD673-B3C9-0A47-90A2-A5B279395326}" name="Column9034"/>
    <tableColumn id="9055" xr3:uid="{B34312A0-4AE9-AE48-A75E-7CDAB5AD6BAE}" name="Column9035"/>
    <tableColumn id="9056" xr3:uid="{886DF464-7926-2A49-839A-EAE926BD3B1F}" name="Column9036"/>
    <tableColumn id="9057" xr3:uid="{0726159B-4E24-0044-B19C-1FB9B667C497}" name="Column9037"/>
    <tableColumn id="9058" xr3:uid="{31AF1842-669D-E047-AE22-290CFDE86570}" name="Column9038"/>
    <tableColumn id="9059" xr3:uid="{964B5A9B-22DB-2A40-B018-1C553E869BE1}" name="Column9039"/>
    <tableColumn id="9060" xr3:uid="{51FF16FD-9E52-3D43-9CBD-0792623C6A07}" name="Column9040"/>
    <tableColumn id="9061" xr3:uid="{3AAA47D1-F569-124C-BB11-596D016E8124}" name="Column9041"/>
    <tableColumn id="9062" xr3:uid="{ABFD1984-C193-904B-B2C6-B504A19914A6}" name="Column9042"/>
    <tableColumn id="9063" xr3:uid="{B28D3998-1C45-EE40-945B-6E92AA16F52D}" name="Column9043"/>
    <tableColumn id="9064" xr3:uid="{ADB83B91-EA81-D749-A728-D8F592D3225D}" name="Column9044"/>
    <tableColumn id="9065" xr3:uid="{F41150EE-185F-F847-8C68-32A3B0A5AE6E}" name="Column9045"/>
    <tableColumn id="9066" xr3:uid="{888CA00B-6D0C-124A-A7F5-2225D28A1ABF}" name="Column9046"/>
    <tableColumn id="9067" xr3:uid="{F80AB4F0-89D8-DF46-AE06-B374A2B6EB16}" name="Column9047"/>
    <tableColumn id="9068" xr3:uid="{3FBA8611-4C62-1543-8EDB-86A80C52B639}" name="Column9048"/>
    <tableColumn id="9069" xr3:uid="{9230052F-B629-B144-91BD-092D73877EFF}" name="Column9049"/>
    <tableColumn id="9070" xr3:uid="{0C634B3F-EECA-174E-A1DC-0D311FB41590}" name="Column9050"/>
    <tableColumn id="9071" xr3:uid="{E5994B74-DEB7-B645-B281-8D4824D53172}" name="Column9051"/>
    <tableColumn id="9072" xr3:uid="{5F98E1CF-532A-DB4D-879D-B64A02B011BA}" name="Column9052"/>
    <tableColumn id="9073" xr3:uid="{69FDB1D2-CB69-4B44-B731-6EEE6CA33F79}" name="Column9053"/>
    <tableColumn id="9074" xr3:uid="{3170AED0-7EEC-FC40-8554-A539B3FBDE04}" name="Column9054"/>
    <tableColumn id="9075" xr3:uid="{41FF7F49-9DF2-0B44-BE40-11D56AFDEC24}" name="Column9055"/>
    <tableColumn id="9076" xr3:uid="{69F5F22D-9F2C-AE46-8342-9D9253659F71}" name="Column9056"/>
    <tableColumn id="9077" xr3:uid="{07527445-C14E-C740-B852-AA784FAFEAEA}" name="Column9057"/>
    <tableColumn id="9078" xr3:uid="{51631C64-8D01-D64B-BD8F-B38434F326F3}" name="Column9058"/>
    <tableColumn id="9079" xr3:uid="{A1541063-63CB-F741-9C99-AE95A4DDB38B}" name="Column9059"/>
    <tableColumn id="9080" xr3:uid="{F04F74C6-96A3-EC41-A06B-D2B4EE07E97F}" name="Column9060"/>
    <tableColumn id="9081" xr3:uid="{A9FB1CD8-8E55-9744-A22A-4AB5808D1963}" name="Column9061"/>
    <tableColumn id="9082" xr3:uid="{42E24A06-4682-8343-8AB9-FC0F824DAC7D}" name="Column9062"/>
    <tableColumn id="9083" xr3:uid="{208F1E21-7D78-A646-A2F6-1614D12C0AA4}" name="Column9063"/>
    <tableColumn id="9084" xr3:uid="{7A3CA9A9-B6BE-774C-A770-14A3816DBBED}" name="Column9064"/>
    <tableColumn id="9085" xr3:uid="{24459354-7D12-A54A-B8D1-B8956DA6D990}" name="Column9065"/>
    <tableColumn id="9086" xr3:uid="{8103F39A-3B85-C645-8B26-9966D71A90D1}" name="Column9066"/>
    <tableColumn id="9087" xr3:uid="{CFAE4D14-3E77-D94A-B4C6-0184DA1540E5}" name="Column9067"/>
    <tableColumn id="9088" xr3:uid="{EDD0B9E7-56D4-EC4B-B1F9-1838077FFE1F}" name="Column9068"/>
    <tableColumn id="9089" xr3:uid="{50DB2D6F-51C7-F84F-B199-6E67BE2556BB}" name="Column9069"/>
    <tableColumn id="9090" xr3:uid="{27D6E860-4E99-6743-88BD-287AA804F28D}" name="Column9070"/>
    <tableColumn id="9091" xr3:uid="{01A98811-EF70-DF44-8769-D4174915F821}" name="Column9071"/>
    <tableColumn id="9092" xr3:uid="{A3731733-E9E7-3541-9A51-0A5860860C27}" name="Column9072"/>
    <tableColumn id="9093" xr3:uid="{43D9F255-9921-2847-8048-A84A1EE96B8B}" name="Column9073"/>
    <tableColumn id="9094" xr3:uid="{47AC4845-08EB-014C-841F-FBB1D8AA707E}" name="Column9074"/>
    <tableColumn id="9095" xr3:uid="{72DC4F32-14EA-524C-9B37-71DA4E85D44D}" name="Column9075"/>
    <tableColumn id="9096" xr3:uid="{21B90E33-48A7-9D40-B702-FCC68DB292F5}" name="Column9076"/>
    <tableColumn id="9097" xr3:uid="{6E585CAB-AD30-3749-8CA7-8F13FB77E89B}" name="Column9077"/>
    <tableColumn id="9098" xr3:uid="{F76E1A7C-0AF0-1347-A675-97902F274AB1}" name="Column9078"/>
    <tableColumn id="9099" xr3:uid="{BC57E976-B1A3-7E43-921A-D40816AEFDFE}" name="Column9079"/>
    <tableColumn id="9100" xr3:uid="{9B4B12D2-8E1E-BC4A-A520-596DE56D3F7D}" name="Column9080"/>
    <tableColumn id="9101" xr3:uid="{A4449680-6EC4-D647-8A08-593ACE226634}" name="Column9081"/>
    <tableColumn id="9102" xr3:uid="{6BDA9EEB-D1F4-7B4A-984F-CA7701C1E396}" name="Column9082"/>
    <tableColumn id="9103" xr3:uid="{81838E6E-D887-C344-8A00-88B638D46D85}" name="Column9083"/>
    <tableColumn id="9104" xr3:uid="{BDC4260A-4C16-2A48-A5BE-B3FB84FBF6F0}" name="Column9084"/>
    <tableColumn id="9105" xr3:uid="{D3D8A1FE-17F3-4841-A319-7E8F23A4FD7B}" name="Column9085"/>
    <tableColumn id="9106" xr3:uid="{03DFE59B-D9AD-844D-863B-2C864919701F}" name="Column9086"/>
    <tableColumn id="9107" xr3:uid="{646030BF-74CA-7747-8783-565D133B3654}" name="Column9087"/>
    <tableColumn id="9108" xr3:uid="{39990152-C65E-A04D-A341-A3B4231CF802}" name="Column9088"/>
    <tableColumn id="9109" xr3:uid="{F2270C5F-6161-3A43-B7E7-77DC68715271}" name="Column9089"/>
    <tableColumn id="9110" xr3:uid="{23334210-8136-054C-BEF8-CC6A5A68E655}" name="Column9090"/>
    <tableColumn id="9111" xr3:uid="{4A76385F-EB62-024B-BF0D-71D354BC5C6F}" name="Column9091"/>
    <tableColumn id="9112" xr3:uid="{9495B83E-5217-F541-B4E9-D2458633BD6A}" name="Column9092"/>
    <tableColumn id="9113" xr3:uid="{49D13D9E-D341-634A-B293-665392D2FD2F}" name="Column9093"/>
    <tableColumn id="9114" xr3:uid="{E435C0AC-4E83-7549-BD70-8D7487A88CE4}" name="Column9094"/>
    <tableColumn id="9115" xr3:uid="{515752DC-21DA-2649-9C44-F5EA6D3C0287}" name="Column9095"/>
    <tableColumn id="9116" xr3:uid="{83A890F4-B675-5E48-851E-ED6E661A14A3}" name="Column9096"/>
    <tableColumn id="9117" xr3:uid="{8C55F1A7-44C8-494A-B75E-7428F865EAE0}" name="Column9097"/>
    <tableColumn id="9118" xr3:uid="{C44324B8-4CCE-8E4C-A248-90DB736243F6}" name="Column9098"/>
    <tableColumn id="9119" xr3:uid="{13BBFA9F-9F27-8A49-ACEB-C475ABDD783A}" name="Column9099"/>
    <tableColumn id="9120" xr3:uid="{B7BC0F41-136E-0540-98AA-BCB3F305D215}" name="Column9100"/>
    <tableColumn id="9121" xr3:uid="{1F2EDA6B-A1F0-7D4B-8589-EFD805CB3740}" name="Column9101"/>
    <tableColumn id="9122" xr3:uid="{E9204720-4A6D-6346-9DE8-460844EAB2F7}" name="Column9102"/>
    <tableColumn id="9123" xr3:uid="{CCF247E7-7388-3C4D-9AB3-D2F69431649A}" name="Column9103"/>
    <tableColumn id="9124" xr3:uid="{183269A6-77DE-9E4B-A2A9-555B2230791D}" name="Column9104"/>
    <tableColumn id="9125" xr3:uid="{F278AA05-AEE5-1542-9126-51D7E212E5EB}" name="Column9105"/>
    <tableColumn id="9126" xr3:uid="{D249B668-3420-AC4B-B174-5E287486CEBC}" name="Column9106"/>
    <tableColumn id="9127" xr3:uid="{2B861F80-5F8C-9E45-8C17-845259AD4C49}" name="Column9107"/>
    <tableColumn id="9128" xr3:uid="{B1EF3083-2C98-ED44-9EDB-F2CBFA139D26}" name="Column9108"/>
    <tableColumn id="9129" xr3:uid="{B1D623F8-FE46-A64C-8724-F973BE973713}" name="Column9109"/>
    <tableColumn id="9130" xr3:uid="{637A1BC0-165C-5C4D-9B60-7EAE75C54B53}" name="Column9110"/>
    <tableColumn id="9131" xr3:uid="{6DD306A6-A7C0-3C4C-8A35-014247E1482D}" name="Column9111"/>
    <tableColumn id="9132" xr3:uid="{674A9354-407D-074C-A935-072FAAFAD798}" name="Column9112"/>
    <tableColumn id="9133" xr3:uid="{9197EBD3-4088-4C46-826C-DB6AEC779E88}" name="Column9113"/>
    <tableColumn id="9134" xr3:uid="{8D0FC854-328B-A24E-AD4C-DE9BB4ABF6B6}" name="Column9114"/>
    <tableColumn id="9135" xr3:uid="{C1733F6A-C8A6-D44E-A0F0-81B11156E636}" name="Column9115"/>
    <tableColumn id="9136" xr3:uid="{601B6C07-18E4-E64D-A885-B0553D399601}" name="Column9116"/>
    <tableColumn id="9137" xr3:uid="{671130F3-61A5-9F41-ADBA-C3BF55CFFD65}" name="Column9117"/>
    <tableColumn id="9138" xr3:uid="{E1C7CAA4-66C5-2C48-BF58-937E8E2552EB}" name="Column9118"/>
    <tableColumn id="9139" xr3:uid="{605F22E8-FDEE-FE44-B1EB-0C64EC1A44ED}" name="Column9119"/>
    <tableColumn id="9140" xr3:uid="{F2351919-5946-B547-8173-EF513D155413}" name="Column9120"/>
    <tableColumn id="9141" xr3:uid="{D75F37D6-D5F2-0446-83C7-BF5DCB6C944C}" name="Column9121"/>
    <tableColumn id="9142" xr3:uid="{F066E47C-07DD-D54A-BF4B-040AB586A671}" name="Column9122"/>
    <tableColumn id="9143" xr3:uid="{4C8C282F-9552-0C42-90A6-53F54E3B811C}" name="Column9123"/>
    <tableColumn id="9144" xr3:uid="{100010A5-6B51-5C41-802D-15BF038CEFB0}" name="Column9124"/>
    <tableColumn id="9145" xr3:uid="{74814CDE-38FA-9748-A24A-2041693B5950}" name="Column9125"/>
    <tableColumn id="9146" xr3:uid="{AE417D72-5C49-A54C-870C-C3A2AA3F3FB9}" name="Column9126"/>
    <tableColumn id="9147" xr3:uid="{B27B8F1E-C0C2-004F-B16E-235961CF4BF2}" name="Column9127"/>
    <tableColumn id="9148" xr3:uid="{79A92D4D-73FC-1242-B32C-13B73563E726}" name="Column9128"/>
    <tableColumn id="9149" xr3:uid="{27E9A66E-7BEE-0C49-92B7-60F8AAB4C66F}" name="Column9129"/>
    <tableColumn id="9150" xr3:uid="{B2DB16FF-E9B3-4D4F-BCE6-715E183A7C43}" name="Column9130"/>
    <tableColumn id="9151" xr3:uid="{30D42472-1662-3946-A41E-3A5A6BCD46A6}" name="Column9131"/>
    <tableColumn id="9152" xr3:uid="{5AFB98C3-E4EB-1A46-825F-D92F9C5BB4E6}" name="Column9132"/>
    <tableColumn id="9153" xr3:uid="{B747BE65-7EA5-7440-88DF-A2774F5D85DA}" name="Column9133"/>
    <tableColumn id="9154" xr3:uid="{4F44907F-3890-3148-B3B7-245CBE544207}" name="Column9134"/>
    <tableColumn id="9155" xr3:uid="{2BE2D3F0-F247-C34D-BDCD-A9E7B41493AA}" name="Column9135"/>
    <tableColumn id="9156" xr3:uid="{75F8A044-CD61-3C44-A7BB-066C01712161}" name="Column9136"/>
    <tableColumn id="9157" xr3:uid="{028E700F-DA8B-E641-86CF-6B90034FA245}" name="Column9137"/>
    <tableColumn id="9158" xr3:uid="{8486A5A9-D703-4042-B158-25E5BB0FB569}" name="Column9138"/>
    <tableColumn id="9159" xr3:uid="{EB7BC887-1410-7946-87E6-7B4ED4F65BD6}" name="Column9139"/>
    <tableColumn id="9160" xr3:uid="{CDD15189-FB4D-4541-843B-AB77767E7A26}" name="Column9140"/>
    <tableColumn id="9161" xr3:uid="{D1E07AFF-3D17-0041-B888-5D85C2291A36}" name="Column9141"/>
    <tableColumn id="9162" xr3:uid="{25962436-594E-4E49-A71E-CD2221B445CC}" name="Column9142"/>
    <tableColumn id="9163" xr3:uid="{655901A4-4184-DF4D-A190-2271E56E0B98}" name="Column9143"/>
    <tableColumn id="9164" xr3:uid="{A4575527-4277-6D4C-BC7D-03D0D03B8552}" name="Column9144"/>
    <tableColumn id="9165" xr3:uid="{C08787BD-3CAC-AF45-BC2B-F65B2A4E7862}" name="Column9145"/>
    <tableColumn id="9166" xr3:uid="{6CCADCD1-E157-574F-AD0E-8D0140A6571F}" name="Column9146"/>
    <tableColumn id="9167" xr3:uid="{C4E586EE-D6D1-CB47-9681-2A5967692405}" name="Column9147"/>
    <tableColumn id="9168" xr3:uid="{6930E76D-B6B4-5045-AAF9-A184D5E367E7}" name="Column9148"/>
    <tableColumn id="9169" xr3:uid="{D93345C8-2505-6F46-B288-D98FB4F5F824}" name="Column9149"/>
    <tableColumn id="9170" xr3:uid="{2D6D0AF9-49BB-7248-A529-D30C9F0C5218}" name="Column9150"/>
    <tableColumn id="9171" xr3:uid="{7442EB85-099C-4048-B16D-329EDCE69207}" name="Column9151"/>
    <tableColumn id="9172" xr3:uid="{080E7C35-936B-E549-8D7C-EAA034FFA26E}" name="Column9152"/>
    <tableColumn id="9173" xr3:uid="{A00B2D93-AF6A-B442-8C05-3A83C4D3DBAF}" name="Column9153"/>
    <tableColumn id="9174" xr3:uid="{1D77B4B2-1167-0B49-98C6-9BA499444274}" name="Column9154"/>
    <tableColumn id="9175" xr3:uid="{75937C06-2664-9B4E-946A-7CC7D1F5B59D}" name="Column9155"/>
    <tableColumn id="9176" xr3:uid="{32E996C1-09DD-DD48-AE63-853EAC84A06E}" name="Column9156"/>
    <tableColumn id="9177" xr3:uid="{74808965-BA30-114F-9D7A-8A13A10A4BE8}" name="Column9157"/>
    <tableColumn id="9178" xr3:uid="{56B5D7EB-50DD-C646-9502-266811A17388}" name="Column9158"/>
    <tableColumn id="9179" xr3:uid="{48EA4169-0E21-F940-95C2-DAAD196F4BA7}" name="Column9159"/>
    <tableColumn id="9180" xr3:uid="{78560D41-42B9-BC42-BAF6-4AF1F8C8E6CD}" name="Column9160"/>
    <tableColumn id="9181" xr3:uid="{7BCB49A3-58AA-1949-9184-71E49D22D65C}" name="Column9161"/>
    <tableColumn id="9182" xr3:uid="{7CD43131-887D-3242-8BB1-77721405E808}" name="Column9162"/>
    <tableColumn id="9183" xr3:uid="{9E852A5B-FA68-EB4D-8DFD-AF20A98E4F1C}" name="Column9163"/>
    <tableColumn id="9184" xr3:uid="{FB204CFB-D617-8C4B-96D4-DBD54CD59702}" name="Column9164"/>
    <tableColumn id="9185" xr3:uid="{DCB860FA-5064-0D44-9B0A-CB947FC7BD6F}" name="Column9165"/>
    <tableColumn id="9186" xr3:uid="{C2B69920-5514-264A-94BE-06657BE821FE}" name="Column9166"/>
    <tableColumn id="9187" xr3:uid="{E53DC3CF-9616-4242-9668-B74FE0B3D0C3}" name="Column9167"/>
    <tableColumn id="9188" xr3:uid="{0D85EEAD-9CB8-5341-82D1-28E886DF8885}" name="Column9168"/>
    <tableColumn id="9189" xr3:uid="{0FE40F92-2B2C-F242-92B6-0517531BDA62}" name="Column9169"/>
    <tableColumn id="9190" xr3:uid="{F11BAC59-C9EB-6943-A795-C681BB66E5F6}" name="Column9170"/>
    <tableColumn id="9191" xr3:uid="{92C57F54-963C-BB4B-AC19-24DACC0E930C}" name="Column9171"/>
    <tableColumn id="9192" xr3:uid="{AD1615F3-F716-0640-8CB8-14C6A6BAE267}" name="Column9172"/>
    <tableColumn id="9193" xr3:uid="{272035B6-1DF7-F64E-8385-67AE93E61F5D}" name="Column9173"/>
    <tableColumn id="9194" xr3:uid="{13D60969-B932-F74A-A0A8-E123D94E2B20}" name="Column9174"/>
    <tableColumn id="9195" xr3:uid="{0573BE8C-FDF5-A744-B3B9-281D38815776}" name="Column9175"/>
    <tableColumn id="9196" xr3:uid="{A0AF4F36-E2BF-5C44-BFE8-F3D5D0531798}" name="Column9176"/>
    <tableColumn id="9197" xr3:uid="{B6E4A292-B538-4A4D-AD67-8CD8A4DA0B75}" name="Column9177"/>
    <tableColumn id="9198" xr3:uid="{EC1A77C2-B405-CD45-91C2-8B13574BBF13}" name="Column9178"/>
    <tableColumn id="9199" xr3:uid="{64F89B02-1F56-5744-928C-97C8C737DD70}" name="Column9179"/>
    <tableColumn id="9200" xr3:uid="{3DC9D958-12DA-404E-BB38-291CA0FDF41D}" name="Column9180"/>
    <tableColumn id="9201" xr3:uid="{4476D1B0-36E1-8844-85F1-699EDDBA1BBE}" name="Column9181"/>
    <tableColumn id="9202" xr3:uid="{A587B126-7EBE-2D42-8F48-8FB613CD2643}" name="Column9182"/>
    <tableColumn id="9203" xr3:uid="{1EAD1BE6-6CE9-BE43-9D85-BBA89286C8AF}" name="Column9183"/>
    <tableColumn id="9204" xr3:uid="{70B1E174-1345-C648-AADB-99B2E026B0EC}" name="Column9184"/>
    <tableColumn id="9205" xr3:uid="{5E1B33D8-6545-204C-A2C3-AD8C29D7105C}" name="Column9185"/>
    <tableColumn id="9206" xr3:uid="{8F0BFA06-ACB1-9943-8087-13FF8039D1F2}" name="Column9186"/>
    <tableColumn id="9207" xr3:uid="{F59E93F9-FCE8-7C41-8753-BBB70B1033DC}" name="Column9187"/>
    <tableColumn id="9208" xr3:uid="{4E7C6265-2FCA-A944-82F6-0A587E1A3C62}" name="Column9188"/>
    <tableColumn id="9209" xr3:uid="{A74AB95D-198C-DB49-AD81-57FF8EE01D14}" name="Column9189"/>
    <tableColumn id="9210" xr3:uid="{A779F760-3286-C342-A3E5-D68FB8716FD5}" name="Column9190"/>
    <tableColumn id="9211" xr3:uid="{5DCEFBC7-8B66-C84F-B545-7C313A485075}" name="Column9191"/>
    <tableColumn id="9212" xr3:uid="{7EE72672-BD5E-3843-95EF-E74DBD4B590A}" name="Column9192"/>
    <tableColumn id="9213" xr3:uid="{8ABA9C69-BBC5-DA4B-B8DD-4CA9F2D4CD93}" name="Column9193"/>
    <tableColumn id="9214" xr3:uid="{2B27C834-B5E9-7547-A9F0-EC3AB3971CE7}" name="Column9194"/>
    <tableColumn id="9215" xr3:uid="{BF0CAA30-7D71-7C4C-8463-2CDC6C47C046}" name="Column9195"/>
    <tableColumn id="9216" xr3:uid="{3C28D0E3-F5A5-9144-A43D-59FB4244BD72}" name="Column9196"/>
    <tableColumn id="9217" xr3:uid="{A492CA56-51D1-2A4A-BE16-5BA886088781}" name="Column9197"/>
    <tableColumn id="9218" xr3:uid="{D0A2B809-601E-C44E-BBFE-9675ECC7B112}" name="Column9198"/>
    <tableColumn id="9219" xr3:uid="{F6BAE685-15AF-364C-8F70-F42532D65FB0}" name="Column9199"/>
    <tableColumn id="9220" xr3:uid="{1085A9A8-652C-294C-900C-7C7C90EBD943}" name="Column9200"/>
    <tableColumn id="9221" xr3:uid="{C180553D-401B-FA45-BFA0-0C40170194EB}" name="Column9201"/>
    <tableColumn id="9222" xr3:uid="{54BE00E5-6731-DE43-A63A-F8FA365EA0CD}" name="Column9202"/>
    <tableColumn id="9223" xr3:uid="{AF49B768-C1C6-7348-9B99-54FCDCA4C139}" name="Column9203"/>
    <tableColumn id="9224" xr3:uid="{B53C37AF-2BB4-2148-AAE9-90CFDB70208D}" name="Column9204"/>
    <tableColumn id="9225" xr3:uid="{1B11783F-71AA-D748-B537-19FF5617CC37}" name="Column9205"/>
    <tableColumn id="9226" xr3:uid="{00747F28-0AD9-3A4A-9F73-7B3259AB5FBD}" name="Column9206"/>
    <tableColumn id="9227" xr3:uid="{F698708E-3E65-CD4F-93D2-CB66403B1173}" name="Column9207"/>
    <tableColumn id="9228" xr3:uid="{BE6E3CB9-97D3-414F-AF86-CD0F20B29BA6}" name="Column9208"/>
    <tableColumn id="9229" xr3:uid="{D5D8DD02-6EF1-4B43-8C8B-9601A0C29451}" name="Column9209"/>
    <tableColumn id="9230" xr3:uid="{621E778E-77D6-EB4E-9BB3-F11BE4EA0FE8}" name="Column9210"/>
    <tableColumn id="9231" xr3:uid="{7CAE3683-FCD7-2A49-9BE2-CCA3135B450B}" name="Column9211"/>
    <tableColumn id="9232" xr3:uid="{5545BFFD-3AA9-5543-BA58-D70C17301709}" name="Column9212"/>
    <tableColumn id="9233" xr3:uid="{D9FAF977-8D3B-364F-B90A-E88F2E30F4EA}" name="Column9213"/>
    <tableColumn id="9234" xr3:uid="{147E78D2-ABF3-234A-926A-D28283BA41BD}" name="Column9214"/>
    <tableColumn id="9235" xr3:uid="{0E066B70-D06F-534F-9F1A-56C16526D4DC}" name="Column9215"/>
    <tableColumn id="9236" xr3:uid="{6A41A29B-CEB4-A64A-B5E4-5004B2A6F0BD}" name="Column9216"/>
    <tableColumn id="9237" xr3:uid="{C89715A8-5DDD-634A-B78C-E44F3FBEED14}" name="Column9217"/>
    <tableColumn id="9238" xr3:uid="{41BB15F2-EADF-BA4B-9455-21715261AFDD}" name="Column9218"/>
    <tableColumn id="9239" xr3:uid="{514017F7-6BD9-9B46-979F-AEB01A180F4A}" name="Column9219"/>
    <tableColumn id="9240" xr3:uid="{F3C15255-3678-824C-B5BD-960C53CD4AF0}" name="Column9220"/>
    <tableColumn id="9241" xr3:uid="{1D07FE92-EB06-2D46-949E-13E0B721EB24}" name="Column9221"/>
    <tableColumn id="9242" xr3:uid="{B51ABD8E-671D-4148-953D-676D263D38CA}" name="Column9222"/>
    <tableColumn id="9243" xr3:uid="{B2BFEEF8-A6A0-2B44-AB46-9E6C4FD5FB8A}" name="Column9223"/>
    <tableColumn id="9244" xr3:uid="{8D2D8F3B-6D2C-9C48-9731-46504E8117B1}" name="Column9224"/>
    <tableColumn id="9245" xr3:uid="{C9C79F34-82E7-7343-8ECE-92614C1631B6}" name="Column9225"/>
    <tableColumn id="9246" xr3:uid="{4622DA53-82CE-8241-84B7-2F568D322447}" name="Column9226"/>
    <tableColumn id="9247" xr3:uid="{716B7624-30ED-944B-84FD-2C8B99BEFFA5}" name="Column9227"/>
    <tableColumn id="9248" xr3:uid="{7EF3E44A-F11B-F342-9090-DDEEA1231859}" name="Column9228"/>
    <tableColumn id="9249" xr3:uid="{EBC0DEEA-9D4F-AD40-AEA1-36DD5CF6F083}" name="Column9229"/>
    <tableColumn id="9250" xr3:uid="{4430B53E-E078-E240-9C37-B729AA9B7FF4}" name="Column9230"/>
    <tableColumn id="9251" xr3:uid="{CA4F3381-A235-8D4A-B80B-8EB5FE366A10}" name="Column9231"/>
    <tableColumn id="9252" xr3:uid="{8D83D240-580C-5045-9584-7F50100EB24C}" name="Column9232"/>
    <tableColumn id="9253" xr3:uid="{AD44791A-28F9-D74C-9AA9-E6B018F1326B}" name="Column9233"/>
    <tableColumn id="9254" xr3:uid="{C42B6DA8-1BFC-C045-87B3-43BF64F819A3}" name="Column9234"/>
    <tableColumn id="9255" xr3:uid="{C53C929F-D63C-E84A-AB3F-078804B658B5}" name="Column9235"/>
    <tableColumn id="9256" xr3:uid="{D2DF88F1-1A0F-9A40-97ED-CD1A3BD94E20}" name="Column9236"/>
    <tableColumn id="9257" xr3:uid="{260DFD86-D1AC-2D48-A2D9-476DB0F6D2AB}" name="Column9237"/>
    <tableColumn id="9258" xr3:uid="{A7DC35B4-FA52-7A43-97C5-D2FB91E4BE81}" name="Column9238"/>
    <tableColumn id="9259" xr3:uid="{6DF6129B-18FE-FD4D-B06D-5CEC9AB1A5B7}" name="Column9239"/>
    <tableColumn id="9260" xr3:uid="{82620F8E-B96A-D04E-85ED-D02154A6FD7E}" name="Column9240"/>
    <tableColumn id="9261" xr3:uid="{7BCF1460-1E14-1C4A-8CC7-519CB2A9450D}" name="Column9241"/>
    <tableColumn id="9262" xr3:uid="{2CF9EC52-B32B-5F43-83A0-57A0C9FEF69B}" name="Column9242"/>
    <tableColumn id="9263" xr3:uid="{E03D13B1-972C-AE40-B0B7-798D738CC637}" name="Column9243"/>
    <tableColumn id="9264" xr3:uid="{DB67930C-AF6B-D64C-ACFF-45596E77786B}" name="Column9244"/>
    <tableColumn id="9265" xr3:uid="{8AFE739C-81FC-1540-A763-9ED369EBF0AD}" name="Column9245"/>
    <tableColumn id="9266" xr3:uid="{C1FCDAB3-ED4B-CF4E-856A-BB9C9321E5C7}" name="Column9246"/>
    <tableColumn id="9267" xr3:uid="{63A1BA20-2563-7448-B812-740AF7E32F94}" name="Column9247"/>
    <tableColumn id="9268" xr3:uid="{876655B1-E8AC-2740-9438-2B6D5AB356CA}" name="Column9248"/>
    <tableColumn id="9269" xr3:uid="{1FCD0F3C-C6D9-7447-A0FE-3EF45DAFDD55}" name="Column9249"/>
    <tableColumn id="9270" xr3:uid="{3B2A7675-FEDC-014E-9E71-F82C4B9B07AB}" name="Column9250"/>
    <tableColumn id="9271" xr3:uid="{0B9AAFD1-3B63-1042-9464-A6B26BE7D83A}" name="Column9251"/>
    <tableColumn id="9272" xr3:uid="{F78E7D98-0352-D44D-986E-05CDF8516273}" name="Column9252"/>
    <tableColumn id="9273" xr3:uid="{7AFEF960-42B7-D34F-82A8-EC430127F50D}" name="Column9253"/>
    <tableColumn id="9274" xr3:uid="{1250A995-E1CB-2D4F-A56D-05922D55631E}" name="Column9254"/>
    <tableColumn id="9275" xr3:uid="{87661D9F-EC11-AE4B-91BB-FFE0FBBF328D}" name="Column9255"/>
    <tableColumn id="9276" xr3:uid="{F934528C-FFB2-C548-9D46-678B5AF0A55F}" name="Column9256"/>
    <tableColumn id="9277" xr3:uid="{4D9737BA-265A-694E-A718-D07077CCC8DD}" name="Column9257"/>
    <tableColumn id="9278" xr3:uid="{07490C4C-AB94-6A42-93A8-B6B0B7593FDD}" name="Column9258"/>
    <tableColumn id="9279" xr3:uid="{B4474EA4-0057-114A-8A87-A2E3D8036BF5}" name="Column9259"/>
    <tableColumn id="9280" xr3:uid="{E34377E9-7966-204D-9CC4-A625CDCDC5FE}" name="Column9260"/>
    <tableColumn id="9281" xr3:uid="{5F83EAE4-C5E5-9049-96D2-70DB1AB07428}" name="Column9261"/>
    <tableColumn id="9282" xr3:uid="{BEE4DDC3-8575-354E-9AFC-F300BD076DD2}" name="Column9262"/>
    <tableColumn id="9283" xr3:uid="{09EA8B8A-F8D3-7A40-9A70-CD400B35B66E}" name="Column9263"/>
    <tableColumn id="9284" xr3:uid="{76E51FE4-EF79-314A-9156-19DB1916630E}" name="Column9264"/>
    <tableColumn id="9285" xr3:uid="{AB19DC4F-4132-1E43-9D2D-C00355C73A4B}" name="Column9265"/>
    <tableColumn id="9286" xr3:uid="{A7ABDC6F-64E6-354C-A7A9-A3F00E1C83B2}" name="Column9266"/>
    <tableColumn id="9287" xr3:uid="{C3DED202-2B71-4E43-8FFE-507C45F4C2F1}" name="Column9267"/>
    <tableColumn id="9288" xr3:uid="{F732BE35-F7DE-9E45-8048-78C813455D65}" name="Column9268"/>
    <tableColumn id="9289" xr3:uid="{0A097EA5-BD2C-264F-B63C-94DABF42877F}" name="Column9269"/>
    <tableColumn id="9290" xr3:uid="{1ACE8179-41D3-9443-9DA1-F342059DAE1F}" name="Column9270"/>
    <tableColumn id="9291" xr3:uid="{D44A62B2-BC58-224C-89AC-3580C8280F73}" name="Column9271"/>
    <tableColumn id="9292" xr3:uid="{5201544C-60EA-4D49-8AAB-AEB7152C1F06}" name="Column9272"/>
    <tableColumn id="9293" xr3:uid="{54794DA1-D1B8-214F-82A8-E5B98DDB0340}" name="Column9273"/>
    <tableColumn id="9294" xr3:uid="{1AC68441-D10F-3041-98CE-44CFCC50D2E3}" name="Column9274"/>
    <tableColumn id="9295" xr3:uid="{097BF60C-F3F2-5647-9656-D8FD95E05C40}" name="Column9275"/>
    <tableColumn id="9296" xr3:uid="{33EA1FBB-0DA6-794F-9356-E79355507E34}" name="Column9276"/>
    <tableColumn id="9297" xr3:uid="{5E1A61E3-BBC9-2443-BE2F-D5DFDB84C121}" name="Column9277"/>
    <tableColumn id="9298" xr3:uid="{44163CF7-EC04-4A4B-B1A2-F08D262FB5CB}" name="Column9278"/>
    <tableColumn id="9299" xr3:uid="{6A8219C1-BB43-D34D-9871-5EE40802091B}" name="Column9279"/>
    <tableColumn id="9300" xr3:uid="{35B2E087-3610-0A4A-A68A-C4CCDE47ACA9}" name="Column9280"/>
    <tableColumn id="9301" xr3:uid="{D694AAE1-EF67-0749-A292-5A135436EEE6}" name="Column9281"/>
    <tableColumn id="9302" xr3:uid="{68D49AD4-BE2A-1B41-ADDD-76A5E63D275C}" name="Column9282"/>
    <tableColumn id="9303" xr3:uid="{0393A907-DA8C-4E4D-8B1C-BD81C2F48B7A}" name="Column9283"/>
    <tableColumn id="9304" xr3:uid="{4CF15F9F-AE35-8041-B627-7458A470D970}" name="Column9284"/>
    <tableColumn id="9305" xr3:uid="{0205CF6E-C767-A44C-9D17-C2A9060DB693}" name="Column9285"/>
    <tableColumn id="9306" xr3:uid="{AF2C07F8-AE4E-3446-B803-604528759037}" name="Column9286"/>
    <tableColumn id="9307" xr3:uid="{7631CC00-E3FC-E44A-B0DD-43AEEF35A30A}" name="Column9287"/>
    <tableColumn id="9308" xr3:uid="{A2DC247D-1B7B-0642-8024-79E156C1D813}" name="Column9288"/>
    <tableColumn id="9309" xr3:uid="{2A82C2A3-C9DC-7C4B-9F3F-41053A52DED1}" name="Column9289"/>
    <tableColumn id="9310" xr3:uid="{ACA52075-066F-9A43-A6B5-1AB7F1521074}" name="Column9290"/>
    <tableColumn id="9311" xr3:uid="{7B9A6947-437C-0B46-96C5-B48881DDC455}" name="Column9291"/>
    <tableColumn id="9312" xr3:uid="{40CC278C-DB64-234C-9F3A-D9A08614C870}" name="Column9292"/>
    <tableColumn id="9313" xr3:uid="{E72271D4-181F-AF49-AB39-F4D40F40D21A}" name="Column9293"/>
    <tableColumn id="9314" xr3:uid="{3435CCD2-2DD0-2648-AD63-2BCD1E072577}" name="Column9294"/>
    <tableColumn id="9315" xr3:uid="{247FC7BE-DDBC-1344-B4C7-472F3F00DD84}" name="Column9295"/>
    <tableColumn id="9316" xr3:uid="{FEF58DF8-7346-D24C-9457-5B68DDE3E95F}" name="Column9296"/>
    <tableColumn id="9317" xr3:uid="{EA86505D-F56E-6444-A7C2-BB4610CD53A5}" name="Column9297"/>
    <tableColumn id="9318" xr3:uid="{3A05E817-7383-4949-8152-AF00618DA87C}" name="Column9298"/>
    <tableColumn id="9319" xr3:uid="{214CA98A-8BB9-4346-8663-D32F1C840188}" name="Column9299"/>
    <tableColumn id="9320" xr3:uid="{DFBC0CEF-62C2-7249-B7D6-068B4B91B660}" name="Column9300"/>
    <tableColumn id="9321" xr3:uid="{F385FC5A-A192-034D-A27D-90E3A0D8BD5F}" name="Column9301"/>
    <tableColumn id="9322" xr3:uid="{7602CF14-EB22-8C41-97C8-26B0A4AD3504}" name="Column9302"/>
    <tableColumn id="9323" xr3:uid="{73DE41BC-8428-4C49-800F-51159769353A}" name="Column9303"/>
    <tableColumn id="9324" xr3:uid="{A351E55D-2753-6540-B182-75BEF9835869}" name="Column9304"/>
    <tableColumn id="9325" xr3:uid="{CFB15521-7D69-8D4A-9A57-BCD1D80FEF47}" name="Column9305"/>
    <tableColumn id="9326" xr3:uid="{263BB3BE-D207-DB45-A14D-A956A2E4A6F1}" name="Column9306"/>
    <tableColumn id="9327" xr3:uid="{659D790B-AED4-4A45-B24E-D515F38DDE4B}" name="Column9307"/>
    <tableColumn id="9328" xr3:uid="{99CC1976-FCEC-0A44-A161-B042903F42AA}" name="Column9308"/>
    <tableColumn id="9329" xr3:uid="{710C6CBE-AEBF-8E48-ACB5-FFFE91C8D1B9}" name="Column9309"/>
    <tableColumn id="9330" xr3:uid="{5664C59D-8067-A74B-8A61-0F1BAB959880}" name="Column9310"/>
    <tableColumn id="9331" xr3:uid="{C9F4FDC9-1A74-444D-A9B5-7C37FA8CB9F6}" name="Column9311"/>
    <tableColumn id="9332" xr3:uid="{032EF037-AEE0-5540-81F6-CB933E34A59F}" name="Column9312"/>
    <tableColumn id="9333" xr3:uid="{4F7352F2-FF4F-854A-85C2-A40E386F435C}" name="Column9313"/>
    <tableColumn id="9334" xr3:uid="{3BA38513-C366-DF4C-81CD-12E23FFA8520}" name="Column9314"/>
    <tableColumn id="9335" xr3:uid="{DB289DD3-D39F-F949-B807-CB219B6EC64F}" name="Column9315"/>
    <tableColumn id="9336" xr3:uid="{C80BB949-D454-7E4D-8250-86CAD23A6964}" name="Column9316"/>
    <tableColumn id="9337" xr3:uid="{2606CA28-B926-B04C-9704-83E88FCD5507}" name="Column9317"/>
    <tableColumn id="9338" xr3:uid="{D30AF4E1-A518-0545-A99B-04C0158F6944}" name="Column9318"/>
    <tableColumn id="9339" xr3:uid="{C6B3F548-9CD7-9345-B8E0-51338BF59AC5}" name="Column9319"/>
    <tableColumn id="9340" xr3:uid="{92AB524B-9EE0-0A40-AFDB-F4E9BE1DB336}" name="Column9320"/>
    <tableColumn id="9341" xr3:uid="{D313C5BE-2EF5-6146-8332-DB4A4E029FA3}" name="Column9321"/>
    <tableColumn id="9342" xr3:uid="{C52ED1D4-04EC-7E47-97B3-64C3D16A0411}" name="Column9322"/>
    <tableColumn id="9343" xr3:uid="{50A862AD-74EA-0B45-9FAF-CD5150B03E2F}" name="Column9323"/>
    <tableColumn id="9344" xr3:uid="{1F60F307-3D03-7D4E-8773-801CEC538F9C}" name="Column9324"/>
    <tableColumn id="9345" xr3:uid="{981CB926-596D-1F43-8A14-E97B7F856703}" name="Column9325"/>
    <tableColumn id="9346" xr3:uid="{7D14FA30-B173-5744-AB49-44CEE1060028}" name="Column9326"/>
    <tableColumn id="9347" xr3:uid="{23C8F744-2A22-CA4C-8781-34994C077460}" name="Column9327"/>
    <tableColumn id="9348" xr3:uid="{C3333386-628D-9B44-8020-B644BD260644}" name="Column9328"/>
    <tableColumn id="9349" xr3:uid="{F6B98F0C-9FBD-E342-A178-25E7D17D9D0C}" name="Column9329"/>
    <tableColumn id="9350" xr3:uid="{2AAD0A81-85D4-AD46-9B33-148A2D162E86}" name="Column9330"/>
    <tableColumn id="9351" xr3:uid="{85E7B9BD-82CB-D941-A548-F167690BDC78}" name="Column9331"/>
    <tableColumn id="9352" xr3:uid="{40795122-E859-704E-9E95-2AC04FEADAE6}" name="Column9332"/>
    <tableColumn id="9353" xr3:uid="{F0120867-5609-B540-9C55-9EC276BDE542}" name="Column9333"/>
    <tableColumn id="9354" xr3:uid="{9AABA99B-5584-3D49-98D0-666960421AF7}" name="Column9334"/>
    <tableColumn id="9355" xr3:uid="{F3AB2978-7BD3-6748-B3E5-EF35610D145D}" name="Column9335"/>
    <tableColumn id="9356" xr3:uid="{6D4E08B6-86C3-A44B-8CC7-DC312D5C226C}" name="Column9336"/>
    <tableColumn id="9357" xr3:uid="{4F39C3E0-B3C0-8849-91AB-227C4729EF80}" name="Column9337"/>
    <tableColumn id="9358" xr3:uid="{99C6193F-4AC0-8346-8B5E-D8EAD83C0853}" name="Column9338"/>
    <tableColumn id="9359" xr3:uid="{9D64672D-E26E-524E-9947-A65A77B43B82}" name="Column9339"/>
    <tableColumn id="9360" xr3:uid="{D8DE3C39-CD3B-B942-9DA3-A5ABB93DC761}" name="Column9340"/>
    <tableColumn id="9361" xr3:uid="{412B6818-1FE0-6D4D-8F25-D4CE03DFF834}" name="Column9341"/>
    <tableColumn id="9362" xr3:uid="{897D7988-60E6-B34E-93A6-6DCA44407ADA}" name="Column9342"/>
    <tableColumn id="9363" xr3:uid="{C369DB0A-A701-ED40-9574-64FC843B7EB6}" name="Column9343"/>
    <tableColumn id="9364" xr3:uid="{9648C926-95F0-6342-9F47-99E5D6BDA9EA}" name="Column9344"/>
    <tableColumn id="9365" xr3:uid="{4FF8F029-8C14-6B42-9FE5-BC429F7060F0}" name="Column9345"/>
    <tableColumn id="9366" xr3:uid="{83BB1DED-49FD-F440-942B-9B6C5AE908FC}" name="Column9346"/>
    <tableColumn id="9367" xr3:uid="{8E4F3819-78AB-B74E-8870-C90F94596A68}" name="Column9347"/>
    <tableColumn id="9368" xr3:uid="{644D6BB7-C22C-8448-B1D0-034E3525F53A}" name="Column9348"/>
    <tableColumn id="9369" xr3:uid="{2FB45BBC-41C0-0041-9155-1FFB7108AF1E}" name="Column9349"/>
    <tableColumn id="9370" xr3:uid="{4C18A86A-7A34-5C47-A699-51DFDC4C7402}" name="Column9350"/>
    <tableColumn id="9371" xr3:uid="{DD96F3DF-8451-0D40-BE33-0693E7B01D82}" name="Column9351"/>
    <tableColumn id="9372" xr3:uid="{F250532D-8668-C841-8DD7-8D2C07849BD1}" name="Column9352"/>
    <tableColumn id="9373" xr3:uid="{C2563362-98E9-1947-9C43-A8E3A5AE4A2A}" name="Column9353"/>
    <tableColumn id="9374" xr3:uid="{D5B243B8-8449-A149-B71C-2B6BEB672357}" name="Column9354"/>
    <tableColumn id="9375" xr3:uid="{3BA8F77B-ED62-F146-82AB-54B951A6F201}" name="Column9355"/>
    <tableColumn id="9376" xr3:uid="{D9AC6B62-B861-9D48-A729-D0BEB5B5CDF3}" name="Column9356"/>
    <tableColumn id="9377" xr3:uid="{5691E30A-3D48-C247-B8FC-22ED52DD2E99}" name="Column9357"/>
    <tableColumn id="9378" xr3:uid="{F9B37E36-A62B-C147-88F7-D194D02E24F9}" name="Column9358"/>
    <tableColumn id="9379" xr3:uid="{D7A6CF63-4F45-1E4C-B614-3BCF7C3F14A4}" name="Column9359"/>
    <tableColumn id="9380" xr3:uid="{224559B5-E40C-0645-8712-C4FF48331A4C}" name="Column9360"/>
    <tableColumn id="9381" xr3:uid="{73D1F8E4-D65A-5146-9740-5371BD76DE41}" name="Column9361"/>
    <tableColumn id="9382" xr3:uid="{FD1D23CA-C06B-E844-BD52-6705204B1EB2}" name="Column9362"/>
    <tableColumn id="9383" xr3:uid="{389057EA-637A-8A4C-86F2-A49EEDB9206C}" name="Column9363"/>
    <tableColumn id="9384" xr3:uid="{EBFDB4E8-833B-2F4B-880A-179FD961AF32}" name="Column9364"/>
    <tableColumn id="9385" xr3:uid="{CC1EFE60-7D0D-5E49-8A8C-A851B5D5EB93}" name="Column9365"/>
    <tableColumn id="9386" xr3:uid="{B6D71267-D4A3-E54A-AF85-31E7A4E5EB64}" name="Column9366"/>
    <tableColumn id="9387" xr3:uid="{6B2C1652-342E-F544-A5AD-F60FA143C94B}" name="Column9367"/>
    <tableColumn id="9388" xr3:uid="{3817F696-A84E-C64B-8C0B-8F6F853BDEAB}" name="Column9368"/>
    <tableColumn id="9389" xr3:uid="{8414FC62-F1B1-264E-A80B-D4143F49EF3F}" name="Column9369"/>
    <tableColumn id="9390" xr3:uid="{6A39325C-43C8-824E-AF8D-9ADD8FE570B1}" name="Column9370"/>
    <tableColumn id="9391" xr3:uid="{6E5B0307-FC95-D946-AA98-62B0B80AB51F}" name="Column9371"/>
    <tableColumn id="9392" xr3:uid="{75B7CAA7-7DB7-2548-8BEB-99338FFD655D}" name="Column9372"/>
    <tableColumn id="9393" xr3:uid="{08FCE406-B450-2D43-BDC5-767889A80FB2}" name="Column9373"/>
    <tableColumn id="9394" xr3:uid="{0E560833-9348-824D-AED3-EAF381F50D8A}" name="Column9374"/>
    <tableColumn id="9395" xr3:uid="{B689ABCD-6144-1143-9691-0ED3E9DCFFE1}" name="Column9375"/>
    <tableColumn id="9396" xr3:uid="{D11C80AD-21C1-3D45-8B50-3DF209A46D02}" name="Column9376"/>
    <tableColumn id="9397" xr3:uid="{2CE6F8BE-8F8D-7D4F-BABB-4304122993BF}" name="Column9377"/>
    <tableColumn id="9398" xr3:uid="{0A093639-79B8-E343-89BE-F36051E0FA8B}" name="Column9378"/>
    <tableColumn id="9399" xr3:uid="{D10FBC85-FF5C-F84D-90E2-879047DE53DF}" name="Column9379"/>
    <tableColumn id="9400" xr3:uid="{924E7930-FD50-364E-94C6-6DBB87BF3741}" name="Column9380"/>
    <tableColumn id="9401" xr3:uid="{5BF4922A-E183-794E-B746-3D6292566D94}" name="Column9381"/>
    <tableColumn id="9402" xr3:uid="{393D4AB0-311F-2748-A00E-DA44C542880C}" name="Column9382"/>
    <tableColumn id="9403" xr3:uid="{D0CBB880-5784-9C41-B7D2-7BF85C331249}" name="Column9383"/>
    <tableColumn id="9404" xr3:uid="{E017B83B-473A-BB4E-A33D-EB2AD42EA43B}" name="Column9384"/>
    <tableColumn id="9405" xr3:uid="{592B687D-1B74-A04A-866A-C3A075CBF01A}" name="Column9385"/>
    <tableColumn id="9406" xr3:uid="{EBA7003B-1F01-104E-82B7-93B3B41A7B04}" name="Column9386"/>
    <tableColumn id="9407" xr3:uid="{0B578A15-BCE5-194C-A696-BD54CBD8E721}" name="Column9387"/>
    <tableColumn id="9408" xr3:uid="{117215CE-F689-7349-B6A6-662F8475061E}" name="Column9388"/>
    <tableColumn id="9409" xr3:uid="{EBB3305B-5C03-0D44-A6DF-3747D22C1B79}" name="Column9389"/>
    <tableColumn id="9410" xr3:uid="{19C7425F-26AE-9F47-8742-A8EA9DE802FA}" name="Column9390"/>
    <tableColumn id="9411" xr3:uid="{550400DE-007D-9146-935C-83F7C3AB9270}" name="Column9391"/>
    <tableColumn id="9412" xr3:uid="{2026E8DD-BBC4-1740-8FF9-2825359A9D0D}" name="Column9392"/>
    <tableColumn id="9413" xr3:uid="{5F030213-95FD-4B41-A323-6895CA1F4922}" name="Column9393"/>
    <tableColumn id="9414" xr3:uid="{BB754CD3-AE9C-5B4C-B3DF-0411D452B060}" name="Column9394"/>
    <tableColumn id="9415" xr3:uid="{16523CF9-214E-5747-9471-9260349A3DB6}" name="Column9395"/>
    <tableColumn id="9416" xr3:uid="{FB639993-8827-0947-BBBC-D614A4376131}" name="Column9396"/>
    <tableColumn id="9417" xr3:uid="{FB3BE2F9-CE14-6D48-8632-997CFD5EE379}" name="Column9397"/>
    <tableColumn id="9418" xr3:uid="{3C977083-2ACD-7B41-BB91-CB2C91E1DAE8}" name="Column9398"/>
    <tableColumn id="9419" xr3:uid="{7B751CF7-2209-8140-933A-2D8810F40A5A}" name="Column9399"/>
    <tableColumn id="9420" xr3:uid="{48094E24-DD05-D347-956E-BE6E21A52725}" name="Column9400"/>
    <tableColumn id="9421" xr3:uid="{B9F2D095-C165-A24B-99A1-CD8E98F2C066}" name="Column9401"/>
    <tableColumn id="9422" xr3:uid="{D35DCD6E-1849-2E4D-8670-1F1E2A43217B}" name="Column9402"/>
    <tableColumn id="9423" xr3:uid="{0C0A0F92-B82B-384F-AC37-A0658877BE35}" name="Column9403"/>
    <tableColumn id="9424" xr3:uid="{9758E64D-3393-BB4C-AC76-FDD524B9013B}" name="Column9404"/>
    <tableColumn id="9425" xr3:uid="{5ED0A555-5EE8-AB40-BE53-5A23E972185E}" name="Column9405"/>
    <tableColumn id="9426" xr3:uid="{5F7D0497-5ADD-5F4F-9029-498DA5B19B2C}" name="Column9406"/>
    <tableColumn id="9427" xr3:uid="{2B356812-6B18-D14D-AFB6-83541AADE701}" name="Column9407"/>
    <tableColumn id="9428" xr3:uid="{F9D4C8CC-BB77-6B4F-BFC0-E6B32EBC0B62}" name="Column9408"/>
    <tableColumn id="9429" xr3:uid="{A94188DE-9F28-1F4F-BE46-8D8F8D17325C}" name="Column9409"/>
    <tableColumn id="9430" xr3:uid="{BA4710CD-A1FB-8C4B-B00A-76EBC9DD1D07}" name="Column9410"/>
    <tableColumn id="9431" xr3:uid="{C969D33E-3788-3748-B45B-8B77B51977C1}" name="Column9411"/>
    <tableColumn id="9432" xr3:uid="{837FABF7-C899-9043-8CE4-D76F2E0291F4}" name="Column9412"/>
    <tableColumn id="9433" xr3:uid="{2906029A-2999-B648-82F6-5DAFBEF5B37E}" name="Column9413"/>
    <tableColumn id="9434" xr3:uid="{E770C8C1-2EA3-3D4D-A812-69B46B93767F}" name="Column9414"/>
    <tableColumn id="9435" xr3:uid="{91B50223-3980-4240-8F0E-6CDCDC6764CD}" name="Column9415"/>
    <tableColumn id="9436" xr3:uid="{C7F46776-83EF-5F48-AECA-4646A3B405A2}" name="Column9416"/>
    <tableColumn id="9437" xr3:uid="{E1DA9C70-6673-FF45-9ECA-7764E239EC92}" name="Column9417"/>
    <tableColumn id="9438" xr3:uid="{A468B4EF-6A37-E84B-B788-1F3C67762120}" name="Column9418"/>
    <tableColumn id="9439" xr3:uid="{BC1A2AA7-981E-E24E-AA5C-50052CDD8EB8}" name="Column9419"/>
    <tableColumn id="9440" xr3:uid="{00E0186D-D0B5-3A41-A71A-D332B595E5E0}" name="Column9420"/>
    <tableColumn id="9441" xr3:uid="{D623F1B3-7C5F-2548-86E7-79A03C34DBD1}" name="Column9421"/>
    <tableColumn id="9442" xr3:uid="{82697C53-0FEC-B543-A5B6-BCC42B5CA8E4}" name="Column9422"/>
    <tableColumn id="9443" xr3:uid="{27A2D5F1-C92B-C14B-929C-981DC7B43A16}" name="Column9423"/>
    <tableColumn id="9444" xr3:uid="{155321BB-9195-C947-92F1-A2C61A9D68DE}" name="Column9424"/>
    <tableColumn id="9445" xr3:uid="{00D97923-4BD9-1945-B45E-DD2AC62C58B4}" name="Column9425"/>
    <tableColumn id="9446" xr3:uid="{580A7887-6484-8D46-BC51-FCEFCE571936}" name="Column9426"/>
    <tableColumn id="9447" xr3:uid="{E60944D3-C275-194C-873E-7B41954461DE}" name="Column9427"/>
    <tableColumn id="9448" xr3:uid="{6E0D7963-2169-2644-9E67-47AB905A9A62}" name="Column9428"/>
    <tableColumn id="9449" xr3:uid="{22E92119-2B25-B244-9122-F2C5FD5686C7}" name="Column9429"/>
    <tableColumn id="9450" xr3:uid="{E4FC2B3B-9C60-FC4A-86EF-610B304DC565}" name="Column9430"/>
    <tableColumn id="9451" xr3:uid="{DA8FB61C-5BC0-EC49-9E9E-97E07877D6C7}" name="Column9431"/>
    <tableColumn id="9452" xr3:uid="{B82E5840-6663-A343-B7E8-08CD3F4B9A52}" name="Column9432"/>
    <tableColumn id="9453" xr3:uid="{E979CB65-4BA8-F54F-8E47-FF41E44B43FE}" name="Column9433"/>
    <tableColumn id="9454" xr3:uid="{F134E8B5-BF4D-E241-8402-32DE2FCE9F15}" name="Column9434"/>
    <tableColumn id="9455" xr3:uid="{D80377FD-124D-6D47-B703-85C11DD8251A}" name="Column9435"/>
    <tableColumn id="9456" xr3:uid="{0D62CC7C-7ADC-6640-B066-106E42986929}" name="Column9436"/>
    <tableColumn id="9457" xr3:uid="{058EE77B-6857-FB4C-9FF7-D7CD3A2CE80E}" name="Column9437"/>
    <tableColumn id="9458" xr3:uid="{0E386A23-3E73-3443-B228-95F1671D3C45}" name="Column9438"/>
    <tableColumn id="9459" xr3:uid="{F3FFFD1C-66B4-2F44-88D0-574A5205412E}" name="Column9439"/>
    <tableColumn id="9460" xr3:uid="{9B4BAE28-FAB3-7F4E-968C-F27EA39ABD9B}" name="Column9440"/>
    <tableColumn id="9461" xr3:uid="{00B19251-2810-724E-B4C1-E50F365D5837}" name="Column9441"/>
    <tableColumn id="9462" xr3:uid="{1B3D83D2-9455-C743-A43D-36DBA2E84EFE}" name="Column9442"/>
    <tableColumn id="9463" xr3:uid="{7DA43F2D-3F87-4540-8128-1D0BB945CD33}" name="Column9443"/>
    <tableColumn id="9464" xr3:uid="{B14B3583-EC69-4A43-A3FE-E13C4251EA0B}" name="Column9444"/>
    <tableColumn id="9465" xr3:uid="{D289CC41-77ED-9A46-87C1-C5A2646624B4}" name="Column9445"/>
    <tableColumn id="9466" xr3:uid="{4EB1335F-2805-1B46-A29E-980C53A672FF}" name="Column9446"/>
    <tableColumn id="9467" xr3:uid="{23915DB4-993A-6B43-A7B5-372A7209EB6F}" name="Column9447"/>
    <tableColumn id="9468" xr3:uid="{3CA28FB0-1C75-454E-B7EF-FD4EA592BC9A}" name="Column9448"/>
    <tableColumn id="9469" xr3:uid="{599BFA32-262F-B54E-BC55-D2F38B547604}" name="Column9449"/>
    <tableColumn id="9470" xr3:uid="{B8012BD2-2333-C04E-8330-9E1AF1F8DA94}" name="Column9450"/>
    <tableColumn id="9471" xr3:uid="{D6B1FD8F-2A1B-BC4F-83B7-3C0ECC314757}" name="Column9451"/>
    <tableColumn id="9472" xr3:uid="{0168D830-9F5F-B840-93C3-CF01B2EE198E}" name="Column9452"/>
    <tableColumn id="9473" xr3:uid="{4C7D5BFE-D647-A742-8C1E-389249A0B7CA}" name="Column9453"/>
    <tableColumn id="9474" xr3:uid="{A9F85F44-21E5-4B4B-9262-05AC99E45547}" name="Column9454"/>
    <tableColumn id="9475" xr3:uid="{40A83E32-85AF-2845-981E-B07F6F0F86B6}" name="Column9455"/>
    <tableColumn id="9476" xr3:uid="{53802D19-0498-8247-AA31-B6A0327F22DF}" name="Column9456"/>
    <tableColumn id="9477" xr3:uid="{A78DEC08-0D38-4441-933F-BD57CDA72019}" name="Column9457"/>
    <tableColumn id="9478" xr3:uid="{54B2F96D-123C-B246-9A06-D7AD6CBEFACB}" name="Column9458"/>
    <tableColumn id="9479" xr3:uid="{920881D0-F05A-3241-9955-C530147ADB12}" name="Column9459"/>
    <tableColumn id="9480" xr3:uid="{26B7975C-913A-A54D-8923-55A3A9E188B7}" name="Column9460"/>
    <tableColumn id="9481" xr3:uid="{D888FFD6-F182-4F40-82C6-1110A5BC652E}" name="Column9461"/>
    <tableColumn id="9482" xr3:uid="{704F5D85-BBF0-784C-ABE4-5EEA79160B78}" name="Column9462"/>
    <tableColumn id="9483" xr3:uid="{751405B3-EAFF-244E-82AA-40414FDCD72E}" name="Column9463"/>
    <tableColumn id="9484" xr3:uid="{A2AEBED0-1FB5-6743-8C06-11DC0D4921CB}" name="Column9464"/>
    <tableColumn id="9485" xr3:uid="{D17AF396-A019-9748-800C-618641E519FB}" name="Column9465"/>
    <tableColumn id="9486" xr3:uid="{647171A7-A03A-474A-B423-79F29EBDCE53}" name="Column9466"/>
    <tableColumn id="9487" xr3:uid="{D34D5B08-FEAA-B34A-95A6-193CC79D7904}" name="Column9467"/>
    <tableColumn id="9488" xr3:uid="{424C9E0D-13AF-6A42-A453-652106CC3A90}" name="Column9468"/>
    <tableColumn id="9489" xr3:uid="{4E015D71-AED8-CE43-9D10-9538675C161D}" name="Column9469"/>
    <tableColumn id="9490" xr3:uid="{B4F7E72D-FB31-BD45-BB68-1DAD02B71D7D}" name="Column9470"/>
    <tableColumn id="9491" xr3:uid="{C03BC83D-846B-C94F-A9BB-ED05983213E2}" name="Column9471"/>
    <tableColumn id="9492" xr3:uid="{ABCEA3BB-120C-064F-B458-3489A0699D38}" name="Column9472"/>
    <tableColumn id="9493" xr3:uid="{944AA161-247C-9F43-B4B0-91F27F8EA402}" name="Column9473"/>
    <tableColumn id="9494" xr3:uid="{BF21E771-E659-4248-9454-EAD95DDAEB27}" name="Column9474"/>
    <tableColumn id="9495" xr3:uid="{A026DF95-B45C-CE4B-9A70-781844E83BB4}" name="Column9475"/>
    <tableColumn id="9496" xr3:uid="{EEFEF845-14DD-AF4D-B04A-F2DF3102161D}" name="Column9476"/>
    <tableColumn id="9497" xr3:uid="{C019A71E-7EE6-9342-AC0D-4EB1275D53F7}" name="Column9477"/>
    <tableColumn id="9498" xr3:uid="{5047C1AA-E6E2-A84C-85B2-65E062260D22}" name="Column9478"/>
    <tableColumn id="9499" xr3:uid="{6FEFB5E0-D13D-1047-A808-CC5926C653BC}" name="Column9479"/>
    <tableColumn id="9500" xr3:uid="{93F55A8F-5961-6D4F-8828-7DCD5CBFDA30}" name="Column9480"/>
    <tableColumn id="9501" xr3:uid="{465BC81D-0DF4-7242-A10C-BE185BF78123}" name="Column9481"/>
    <tableColumn id="9502" xr3:uid="{653DAB46-4BF7-CB43-B065-B990F2AA417A}" name="Column9482"/>
    <tableColumn id="9503" xr3:uid="{F6C6F444-B67A-E944-889F-7F5C5C7AB292}" name="Column9483"/>
    <tableColumn id="9504" xr3:uid="{537CBE8F-376A-524D-92FD-03DCA66CD8B5}" name="Column9484"/>
    <tableColumn id="9505" xr3:uid="{F8E79BD9-D085-3A4E-B152-3DF5BBECA6D2}" name="Column9485"/>
    <tableColumn id="9506" xr3:uid="{BB151CD4-3643-E948-A1A6-52D91BDBE724}" name="Column9486"/>
    <tableColumn id="9507" xr3:uid="{67E13E1D-A362-6C45-806D-FFF43F3DFD3B}" name="Column9487"/>
    <tableColumn id="9508" xr3:uid="{B20CE7C6-B5B3-0F41-840A-52C25E2F4045}" name="Column9488"/>
    <tableColumn id="9509" xr3:uid="{258D4C32-4342-7346-9779-7AFCC2F254D3}" name="Column9489"/>
    <tableColumn id="9510" xr3:uid="{2B777A4F-44A8-2547-B58B-5339EE6E576C}" name="Column9490"/>
    <tableColumn id="9511" xr3:uid="{C13ECACF-EBE9-D042-AB9E-4CAB6DE9931F}" name="Column9491"/>
    <tableColumn id="9512" xr3:uid="{5B7081C7-CA80-904E-B857-84663A0E8EBA}" name="Column9492"/>
    <tableColumn id="9513" xr3:uid="{E802F703-DCB9-2E4D-B387-310CE70F508D}" name="Column9493"/>
    <tableColumn id="9514" xr3:uid="{E0FA088F-438A-F647-BF2F-5B4E023A6CCC}" name="Column9494"/>
    <tableColumn id="9515" xr3:uid="{099E0D8B-3604-F149-9070-5CC64059B2D3}" name="Column9495"/>
    <tableColumn id="9516" xr3:uid="{CFFE0471-24E4-3045-AB9F-3EC5D0932E81}" name="Column9496"/>
    <tableColumn id="9517" xr3:uid="{B664E86F-0F14-C941-BB1B-705CF0734D83}" name="Column9497"/>
    <tableColumn id="9518" xr3:uid="{747AAD21-40C3-4E4E-8ECC-499C4938117C}" name="Column9498"/>
    <tableColumn id="9519" xr3:uid="{740AD7B0-8624-6E43-9949-31AF50A3472C}" name="Column9499"/>
    <tableColumn id="9520" xr3:uid="{38CADAE9-B968-874C-9533-3A0F0B27D850}" name="Column9500"/>
    <tableColumn id="9521" xr3:uid="{5B21515B-30FC-6E4B-95D7-8E6A1482535A}" name="Column9501"/>
    <tableColumn id="9522" xr3:uid="{3A11DC87-3434-0B40-9634-E170B2D34255}" name="Column9502"/>
    <tableColumn id="9523" xr3:uid="{281A69FF-D827-0B4E-A2DD-660B1FF64ED8}" name="Column9503"/>
    <tableColumn id="9524" xr3:uid="{87E88580-D92F-BC42-937C-20A1440EEDA0}" name="Column9504"/>
    <tableColumn id="9525" xr3:uid="{D6197A34-A55B-1C4E-AB9C-C4C85E09B5BF}" name="Column9505"/>
    <tableColumn id="9526" xr3:uid="{3CDA7454-FDD7-334A-AC13-3BF216D40D93}" name="Column9506"/>
    <tableColumn id="9527" xr3:uid="{F3ABD486-05F9-F945-9A03-1917871625F8}" name="Column9507"/>
    <tableColumn id="9528" xr3:uid="{6F569656-0B5B-924B-A965-D3D782772336}" name="Column9508"/>
    <tableColumn id="9529" xr3:uid="{0423E733-45C0-F147-A7E4-32F87ACB0DDC}" name="Column9509"/>
    <tableColumn id="9530" xr3:uid="{FA2A720C-4CCE-1F4F-8034-CB2AB1620DA7}" name="Column9510"/>
    <tableColumn id="9531" xr3:uid="{55514509-22D1-0340-9F18-E74ED6C242BA}" name="Column9511"/>
    <tableColumn id="9532" xr3:uid="{9BB9E6DC-B716-7B45-9365-F6694CB5864B}" name="Column9512"/>
    <tableColumn id="9533" xr3:uid="{C9B18CF6-F92A-E244-9D04-374E79BA5AAF}" name="Column9513"/>
    <tableColumn id="9534" xr3:uid="{8C30AE4B-4352-C24F-A703-B5705445CD03}" name="Column9514"/>
    <tableColumn id="9535" xr3:uid="{403C6BE6-9BCF-C248-9550-15FDF78EC1D8}" name="Column9515"/>
    <tableColumn id="9536" xr3:uid="{7774C06D-FE41-7F4E-8082-550F8EBD9AC3}" name="Column9516"/>
    <tableColumn id="9537" xr3:uid="{D3A821CF-0E8C-994D-BF47-69FBEF443ABD}" name="Column9517"/>
    <tableColumn id="9538" xr3:uid="{8527C1B6-F3E4-724E-B9BD-E0C8ECAC49B5}" name="Column9518"/>
    <tableColumn id="9539" xr3:uid="{637EDD8A-290E-6D4E-AA75-64A423841DF0}" name="Column9519"/>
    <tableColumn id="9540" xr3:uid="{9327D29A-1DE1-6242-A26F-7F8D55166DB3}" name="Column9520"/>
    <tableColumn id="9541" xr3:uid="{2EE3750C-F80B-5E4F-975D-D66306175285}" name="Column9521"/>
    <tableColumn id="9542" xr3:uid="{0A605742-BBFF-244B-B0C6-CA7DD7EC7112}" name="Column9522"/>
    <tableColumn id="9543" xr3:uid="{7E4E51AD-56B2-C74B-BAFA-CD1B5C6144A2}" name="Column9523"/>
    <tableColumn id="9544" xr3:uid="{311B9F43-2149-FB4D-97B4-A0C583269984}" name="Column9524"/>
    <tableColumn id="9545" xr3:uid="{6B0171CE-C3CB-5648-86E9-E9101F3A2376}" name="Column9525"/>
    <tableColumn id="9546" xr3:uid="{F7D69404-B8E2-F34E-A919-6F82A93492B0}" name="Column9526"/>
    <tableColumn id="9547" xr3:uid="{0AF798FC-074B-5443-B444-D7E977F89C89}" name="Column9527"/>
    <tableColumn id="9548" xr3:uid="{B283D247-F282-B94A-8B2D-4EF007DEC231}" name="Column9528"/>
    <tableColumn id="9549" xr3:uid="{02DE0290-CABE-B540-AEE1-2CFE730C4CD1}" name="Column9529"/>
    <tableColumn id="9550" xr3:uid="{6D80AFD7-EE0A-4641-B050-0177E6C83AEE}" name="Column9530"/>
    <tableColumn id="9551" xr3:uid="{287030FE-BD45-E94E-AB7F-D3E24A301D2A}" name="Column9531"/>
    <tableColumn id="9552" xr3:uid="{BBFCAD16-59AE-FC4C-B17F-00E3896E8929}" name="Column9532"/>
    <tableColumn id="9553" xr3:uid="{BCF8C948-D7FA-C746-B092-1CA09AA0C088}" name="Column9533"/>
    <tableColumn id="9554" xr3:uid="{A8CEEC09-F2EE-D645-BC5C-73DA6666964F}" name="Column9534"/>
    <tableColumn id="9555" xr3:uid="{75234C8D-B9E5-B740-98B9-F67D60614700}" name="Column9535"/>
    <tableColumn id="9556" xr3:uid="{AD78B744-0289-FC46-9239-EE081DC07316}" name="Column9536"/>
    <tableColumn id="9557" xr3:uid="{C8DCB50D-9592-3A4F-8385-A7D4A613E8FD}" name="Column9537"/>
    <tableColumn id="9558" xr3:uid="{0AB07DD5-F472-5046-A013-34FA0B1A3335}" name="Column9538"/>
    <tableColumn id="9559" xr3:uid="{3AAB7A79-1F98-684E-B9AB-E743375FD85E}" name="Column9539"/>
    <tableColumn id="9560" xr3:uid="{F3FC0FD3-1A68-6A40-B28C-2276A8441D74}" name="Column9540"/>
    <tableColumn id="9561" xr3:uid="{7CF70809-1FCD-F344-A288-3061DD2CA829}" name="Column9541"/>
    <tableColumn id="9562" xr3:uid="{4320BBDA-C8AE-F34A-A951-C76D09271159}" name="Column9542"/>
    <tableColumn id="9563" xr3:uid="{DA7EF82F-88ED-CB4D-A660-C548DC414FBF}" name="Column9543"/>
    <tableColumn id="9564" xr3:uid="{EAC1B509-22B1-794C-8DC4-54A1B0BE234C}" name="Column9544"/>
    <tableColumn id="9565" xr3:uid="{F05893F8-A618-2B4E-B3B1-340D66EDA32F}" name="Column9545"/>
    <tableColumn id="9566" xr3:uid="{BE6AA1FB-40CD-B649-8531-E85F7828F20A}" name="Column9546"/>
    <tableColumn id="9567" xr3:uid="{4F52E7C5-821E-C54F-B0D7-5AC855A10508}" name="Column9547"/>
    <tableColumn id="9568" xr3:uid="{F2B16464-66C1-5748-885E-7C8EF31E12E5}" name="Column9548"/>
    <tableColumn id="9569" xr3:uid="{D866529E-1831-C046-9EDB-98B2E6A04278}" name="Column9549"/>
    <tableColumn id="9570" xr3:uid="{2B41363A-2013-D64D-916A-2D01BBCF5B16}" name="Column9550"/>
    <tableColumn id="9571" xr3:uid="{8C24A603-9E68-6043-A22C-572D865123C0}" name="Column9551"/>
    <tableColumn id="9572" xr3:uid="{1D667513-A844-CF48-A5BB-1A6645826E52}" name="Column9552"/>
    <tableColumn id="9573" xr3:uid="{8582F879-BD3B-C546-B7AD-E0A247AE4615}" name="Column9553"/>
    <tableColumn id="9574" xr3:uid="{A3EC5FA5-D045-3648-8E57-F0D8C913DE38}" name="Column9554"/>
    <tableColumn id="9575" xr3:uid="{529C50C0-4DC5-154A-92C4-50701D0BA757}" name="Column9555"/>
    <tableColumn id="9576" xr3:uid="{8AD85016-E3AD-F646-82FD-8914F5E71B33}" name="Column9556"/>
    <tableColumn id="9577" xr3:uid="{A7F2C887-EDEE-0142-BF1E-C7AC8A8446D2}" name="Column9557"/>
    <tableColumn id="9578" xr3:uid="{08F46F72-78C5-0C44-B6E4-A7D39559EA95}" name="Column9558"/>
    <tableColumn id="9579" xr3:uid="{CE2A6B52-A056-3448-994A-493BD1330163}" name="Column9559"/>
    <tableColumn id="9580" xr3:uid="{015AE33A-4214-AA4B-B2A9-04907D4B57F5}" name="Column9560"/>
    <tableColumn id="9581" xr3:uid="{CF174301-B560-F64C-B8AD-B90F75AE27B2}" name="Column9561"/>
    <tableColumn id="9582" xr3:uid="{A276354D-B72D-F94F-8DEC-2BB37D96C1A4}" name="Column9562"/>
    <tableColumn id="9583" xr3:uid="{FD45A0F7-1039-494B-8A38-5F53061D96B8}" name="Column9563"/>
    <tableColumn id="9584" xr3:uid="{EC541FC7-C0AD-9440-AC09-57D9D1CEEFC1}" name="Column9564"/>
    <tableColumn id="9585" xr3:uid="{2EF6F96A-C631-8847-B5D1-875F70A2C28B}" name="Column9565"/>
    <tableColumn id="9586" xr3:uid="{C94D5283-1BED-9E49-A15B-74A23A75AC0B}" name="Column9566"/>
    <tableColumn id="9587" xr3:uid="{D7E989A8-DA04-7E40-8E31-B775F6DE0E1C}" name="Column9567"/>
    <tableColumn id="9588" xr3:uid="{0E16FBF5-03FC-884B-8D66-04EBD320350A}" name="Column9568"/>
    <tableColumn id="9589" xr3:uid="{A31BC596-6489-8F49-BC4A-D2CE74EE4074}" name="Column9569"/>
    <tableColumn id="9590" xr3:uid="{B9E8840F-ACC3-FD4A-908A-A1C17AA9C6B6}" name="Column9570"/>
    <tableColumn id="9591" xr3:uid="{F9D2F904-F764-A044-9CE0-8369FC1F04F0}" name="Column9571"/>
    <tableColumn id="9592" xr3:uid="{B5AF0ED9-9F7E-3E4C-A1CC-A223737F8769}" name="Column9572"/>
    <tableColumn id="9593" xr3:uid="{EF19CEAF-DE78-2E4C-BA68-805198284FB3}" name="Column9573"/>
    <tableColumn id="9594" xr3:uid="{CAA6B9D4-D010-1B45-AE3A-F2CBAF1BCE5E}" name="Column9574"/>
    <tableColumn id="9595" xr3:uid="{2E192FF4-8A3E-3A45-9B8D-8229BE2CB3E9}" name="Column9575"/>
    <tableColumn id="9596" xr3:uid="{E05A5700-97CD-3441-B810-1A8132826916}" name="Column9576"/>
    <tableColumn id="9597" xr3:uid="{9302D5AE-8806-ED42-AE1A-EB78F23BCCF1}" name="Column9577"/>
    <tableColumn id="9598" xr3:uid="{11749839-BE2E-3040-ACFC-4D289F2A350D}" name="Column9578"/>
    <tableColumn id="9599" xr3:uid="{9BC8B7F1-0DAF-DA46-AA91-8C31DE69630D}" name="Column9579"/>
    <tableColumn id="9600" xr3:uid="{6FA38B85-BA26-554E-AB74-BF97802C7BBE}" name="Column9580"/>
    <tableColumn id="9601" xr3:uid="{18EA2461-68C3-0549-A22A-9B12FE5FF87F}" name="Column9581"/>
    <tableColumn id="9602" xr3:uid="{B281CC44-87AD-364C-A7BD-305DC6027A6A}" name="Column9582"/>
    <tableColumn id="9603" xr3:uid="{88EB1440-661E-314B-9BC6-58DA906B5541}" name="Column9583"/>
    <tableColumn id="9604" xr3:uid="{10D40D6C-2662-1C41-97AE-BC53D9AE8FF0}" name="Column9584"/>
    <tableColumn id="9605" xr3:uid="{7A0F68FD-E459-2E48-904A-E30C0D45A18B}" name="Column9585"/>
    <tableColumn id="9606" xr3:uid="{D35D32A6-742C-BF4A-A59D-1039835E1CBD}" name="Column9586"/>
    <tableColumn id="9607" xr3:uid="{D7C95342-944D-CF45-ACB4-3639A597D90A}" name="Column9587"/>
    <tableColumn id="9608" xr3:uid="{CE0338BC-BBAE-404A-9152-141CAF22450A}" name="Column9588"/>
    <tableColumn id="9609" xr3:uid="{B3ADAB69-A7C8-8045-A506-9E7A10947FC2}" name="Column9589"/>
    <tableColumn id="9610" xr3:uid="{7AB1241D-E8B1-C544-8E89-86BC93A2AB8E}" name="Column9590"/>
    <tableColumn id="9611" xr3:uid="{839A582E-A289-E743-8551-03FB0DABF536}" name="Column9591"/>
    <tableColumn id="9612" xr3:uid="{78FFE221-EFBB-EA43-AFF9-717D4A74F706}" name="Column9592"/>
    <tableColumn id="9613" xr3:uid="{9E6F5EAC-DBDA-DF40-9E11-0F4019FC26DA}" name="Column9593"/>
    <tableColumn id="9614" xr3:uid="{F8AFFEC8-1677-2D48-9202-A0A8705ADC34}" name="Column9594"/>
    <tableColumn id="9615" xr3:uid="{E1C2F3FF-CC56-0D4F-8BE7-81089A7506D2}" name="Column9595"/>
    <tableColumn id="9616" xr3:uid="{8F0A4630-020D-4D40-9EC4-F53168EC2C71}" name="Column9596"/>
    <tableColumn id="9617" xr3:uid="{48FA178E-9CBC-374F-A780-836AA9D176DC}" name="Column9597"/>
    <tableColumn id="9618" xr3:uid="{F3C227A3-F4DB-A54F-B2F1-7F01D3923E12}" name="Column9598"/>
    <tableColumn id="9619" xr3:uid="{AE601B74-6C6B-EA41-A4E4-6070687DC15E}" name="Column9599"/>
    <tableColumn id="9620" xr3:uid="{94D14EED-CB29-A246-839F-712DF3E41413}" name="Column9600"/>
    <tableColumn id="9621" xr3:uid="{14007C58-9B86-4C43-9C7B-D9E3F4C3E21E}" name="Column9601"/>
    <tableColumn id="9622" xr3:uid="{E41A90CC-AAAA-A74D-805C-DD4741734C7D}" name="Column9602"/>
    <tableColumn id="9623" xr3:uid="{575B3BA9-954E-6D4C-B496-1F3BC951B581}" name="Column9603"/>
    <tableColumn id="9624" xr3:uid="{460D8530-3E13-0745-8159-614E1DADC401}" name="Column9604"/>
    <tableColumn id="9625" xr3:uid="{2F6EDE3C-9736-A946-993D-6C59B277F764}" name="Column9605"/>
    <tableColumn id="9626" xr3:uid="{4FA98E8C-224B-E34B-816E-A29B893AECAF}" name="Column9606"/>
    <tableColumn id="9627" xr3:uid="{D8140FD7-0303-D241-A4DE-AFB03D87275E}" name="Column9607"/>
    <tableColumn id="9628" xr3:uid="{572753B2-07F3-A34F-A617-5308BA9C0D91}" name="Column9608"/>
    <tableColumn id="9629" xr3:uid="{7E60485C-286B-2643-AAF2-8A9204CCC0FB}" name="Column9609"/>
    <tableColumn id="9630" xr3:uid="{2309F301-2889-4045-847F-0D924F3BD395}" name="Column9610"/>
    <tableColumn id="9631" xr3:uid="{5A0AB9DA-B860-5D4D-93D0-4F006796B80D}" name="Column9611"/>
    <tableColumn id="9632" xr3:uid="{414D52C7-B43F-2840-B0F6-3C65351BE21A}" name="Column9612"/>
    <tableColumn id="9633" xr3:uid="{13224C12-655F-8D46-9701-ECA5489633D8}" name="Column9613"/>
    <tableColumn id="9634" xr3:uid="{40E71459-DFAE-244A-B673-D8EDFB5A49D8}" name="Column9614"/>
    <tableColumn id="9635" xr3:uid="{BE5A50D9-D2C1-E54C-9EC0-F4C6673CF37A}" name="Column9615"/>
    <tableColumn id="9636" xr3:uid="{319D481F-A22C-1A42-8EEB-4BD2B256833B}" name="Column9616"/>
    <tableColumn id="9637" xr3:uid="{108AD766-52C0-BC4D-B9C5-94530AEC62BC}" name="Column9617"/>
    <tableColumn id="9638" xr3:uid="{AF861EA1-DD8D-8E41-9B62-0572779ADDFA}" name="Column9618"/>
    <tableColumn id="9639" xr3:uid="{3E5F9306-5EC6-3E4F-A074-B37069C4BF9C}" name="Column9619"/>
    <tableColumn id="9640" xr3:uid="{5EBF1495-3DB3-A144-A28B-132A22AB3E0E}" name="Column9620"/>
    <tableColumn id="9641" xr3:uid="{84475631-C918-3943-B900-0007987A6679}" name="Column9621"/>
    <tableColumn id="9642" xr3:uid="{9EB89FAA-BE75-DD41-972F-BB32A1D53116}" name="Column9622"/>
    <tableColumn id="9643" xr3:uid="{BBB22256-C3B5-DE46-8F37-7C9ABA106EC4}" name="Column9623"/>
    <tableColumn id="9644" xr3:uid="{E1F225E8-33C0-7C49-8141-03702392076B}" name="Column9624"/>
    <tableColumn id="9645" xr3:uid="{DA0F8026-EA43-4E47-9A7A-981B228FE43E}" name="Column9625"/>
    <tableColumn id="9646" xr3:uid="{D5992942-64F0-1148-9258-1570D2D17718}" name="Column9626"/>
    <tableColumn id="9647" xr3:uid="{1CF07248-4262-044D-96C7-4201324CE9E2}" name="Column9627"/>
    <tableColumn id="9648" xr3:uid="{86EBE214-6D4C-024C-B68F-35F9C5ADCFE3}" name="Column9628"/>
    <tableColumn id="9649" xr3:uid="{D451E9C0-A034-4C48-9F42-7CF7841756B0}" name="Column9629"/>
    <tableColumn id="9650" xr3:uid="{7A748E6D-33DA-1D46-99C8-545A14BAD9F1}" name="Column9630"/>
    <tableColumn id="9651" xr3:uid="{FABDE325-29CC-F647-9509-BAB6AC21674A}" name="Column9631"/>
    <tableColumn id="9652" xr3:uid="{19CB4ED0-0EB9-A44E-B009-9577F9644CB3}" name="Column9632"/>
    <tableColumn id="9653" xr3:uid="{1BF30F65-3B63-2044-A909-F80492E9A7EF}" name="Column9633"/>
    <tableColumn id="9654" xr3:uid="{BC9877C0-9889-8F42-8C93-16672E2D529F}" name="Column9634"/>
    <tableColumn id="9655" xr3:uid="{2D74E7B7-33F7-8D45-8BB3-80E71548C48D}" name="Column9635"/>
    <tableColumn id="9656" xr3:uid="{29098878-9882-5645-89CC-6BA36FA86933}" name="Column9636"/>
    <tableColumn id="9657" xr3:uid="{968ADB5E-4B03-5440-9DC6-3D171D054051}" name="Column9637"/>
    <tableColumn id="9658" xr3:uid="{8310F66B-8599-7245-808F-CC66AFD18984}" name="Column9638"/>
    <tableColumn id="9659" xr3:uid="{633C5413-5F34-504F-B8F1-BE86CB15BAC5}" name="Column9639"/>
    <tableColumn id="9660" xr3:uid="{6C640994-34F7-4B4A-A826-94840A102EEC}" name="Column9640"/>
    <tableColumn id="9661" xr3:uid="{39D0E5D7-A919-194D-A5E1-B506A7509213}" name="Column9641"/>
    <tableColumn id="9662" xr3:uid="{21B49F15-A323-E045-988B-6FAEF0FCDB67}" name="Column9642"/>
    <tableColumn id="9663" xr3:uid="{F5CED610-C776-224D-8ACB-9BFE16959504}" name="Column9643"/>
    <tableColumn id="9664" xr3:uid="{124C19B1-9A2D-4F4B-9501-8C7796089ECA}" name="Column9644"/>
    <tableColumn id="9665" xr3:uid="{D65BB319-6DCC-6E44-83A9-99D1B0DD349C}" name="Column9645"/>
    <tableColumn id="9666" xr3:uid="{FCFE26B7-803F-3E4B-97F0-0BB80D3651F4}" name="Column9646"/>
    <tableColumn id="9667" xr3:uid="{B54867BB-DFF0-EE48-83C6-9C4E36213C6B}" name="Column9647"/>
    <tableColumn id="9668" xr3:uid="{D58CB4E0-0276-D74D-B974-E920089A2688}" name="Column9648"/>
    <tableColumn id="9669" xr3:uid="{88F98A7E-7F1B-E240-9FCB-A8C12ECAFCD4}" name="Column9649"/>
    <tableColumn id="9670" xr3:uid="{C7C49024-E629-E04E-BC01-334DFB17015A}" name="Column9650"/>
    <tableColumn id="9671" xr3:uid="{85F52906-3968-3441-89F2-B6ED51290B0D}" name="Column9651"/>
    <tableColumn id="9672" xr3:uid="{98E4BE6B-1714-D541-B568-8AFAE893A58A}" name="Column9652"/>
    <tableColumn id="9673" xr3:uid="{FC8758CE-CF15-3C4E-96D8-B5A57ED8EB78}" name="Column9653"/>
    <tableColumn id="9674" xr3:uid="{981B6B54-FCAD-CA40-933A-7B25EDDFDE9F}" name="Column9654"/>
    <tableColumn id="9675" xr3:uid="{18A27ACC-2E47-3746-930D-177D2D966650}" name="Column9655"/>
    <tableColumn id="9676" xr3:uid="{9409D534-2D8D-5945-9F3C-13B83A59D389}" name="Column9656"/>
    <tableColumn id="9677" xr3:uid="{60B4DB8B-3A46-FC45-A47B-C12C5EEBF204}" name="Column9657"/>
    <tableColumn id="9678" xr3:uid="{E87F59DA-EC10-9149-AEE0-DD7A23A7C939}" name="Column9658"/>
    <tableColumn id="9679" xr3:uid="{75AC9144-6AA3-4D49-B686-D02F13B46668}" name="Column9659"/>
    <tableColumn id="9680" xr3:uid="{47458C7B-5242-B643-8B5C-C9EFD248BE40}" name="Column9660"/>
    <tableColumn id="9681" xr3:uid="{3B7C90F2-5FE6-324C-B462-CB82A2DF8865}" name="Column9661"/>
    <tableColumn id="9682" xr3:uid="{E3223E28-A1F7-D449-886B-AC4052029557}" name="Column9662"/>
    <tableColumn id="9683" xr3:uid="{588999C4-EA2E-7748-A4DF-885D32F402AD}" name="Column9663"/>
    <tableColumn id="9684" xr3:uid="{6608D1E4-0B9E-F040-9FFC-FDE7969A27DC}" name="Column9664"/>
    <tableColumn id="9685" xr3:uid="{CA1BF622-2645-FA49-A8BC-9742375441FD}" name="Column9665"/>
    <tableColumn id="9686" xr3:uid="{E8C0CACA-0F04-414F-B87C-45ADD13EB851}" name="Column9666"/>
    <tableColumn id="9687" xr3:uid="{9D73AFFF-5147-184B-B275-E93260D95597}" name="Column9667"/>
    <tableColumn id="9688" xr3:uid="{6F864FB4-80FE-5047-842A-28459F5AAE97}" name="Column9668"/>
    <tableColumn id="9689" xr3:uid="{826D5E28-B446-5042-886C-FE14A6B5C088}" name="Column9669"/>
    <tableColumn id="9690" xr3:uid="{2A6F2F18-B181-6A47-8B3F-2190E2AACC7A}" name="Column9670"/>
    <tableColumn id="9691" xr3:uid="{90481790-79D7-1C47-9E7B-7D43B47FA5BE}" name="Column9671"/>
    <tableColumn id="9692" xr3:uid="{0F9A51A3-17C8-1341-965F-51DC4CAAD9EA}" name="Column9672"/>
    <tableColumn id="9693" xr3:uid="{BBAC742D-3A6F-3642-97F0-ED0E791FC1EA}" name="Column9673"/>
    <tableColumn id="9694" xr3:uid="{67FB67DB-0D02-554E-A9BB-1B7BEF89AB62}" name="Column9674"/>
    <tableColumn id="9695" xr3:uid="{6D26D4AD-A853-A74A-AB23-73B572E39651}" name="Column9675"/>
    <tableColumn id="9696" xr3:uid="{0883015C-D8D4-1A42-A798-0321FA0392EC}" name="Column9676"/>
    <tableColumn id="9697" xr3:uid="{1A927519-4581-B442-AF0A-3EA50FDA39F8}" name="Column9677"/>
    <tableColumn id="9698" xr3:uid="{0E7EE588-CDBE-5141-BE87-D1AE86CB7C2C}" name="Column9678"/>
    <tableColumn id="9699" xr3:uid="{C9AA3788-61C1-F142-A010-F97C348D5F0E}" name="Column9679"/>
    <tableColumn id="9700" xr3:uid="{674A6E62-EE78-AA4F-8AAC-02F9F7689A70}" name="Column9680"/>
    <tableColumn id="9701" xr3:uid="{CFF430BD-9367-7844-991D-60BE98426B74}" name="Column9681"/>
    <tableColumn id="9702" xr3:uid="{EA7A91F3-40EA-A04D-A4FA-285CB7D71CFB}" name="Column9682"/>
    <tableColumn id="9703" xr3:uid="{0A91E5D5-0D85-2942-AF43-CE844E0AB664}" name="Column9683"/>
    <tableColumn id="9704" xr3:uid="{8ACF2E53-36FD-A24C-B638-7FEA628E3044}" name="Column9684"/>
    <tableColumn id="9705" xr3:uid="{72E92DFA-730F-2E47-B32B-07B1905F2DD5}" name="Column9685"/>
    <tableColumn id="9706" xr3:uid="{4334FFFF-2006-9F4D-89B0-197209569EDD}" name="Column9686"/>
    <tableColumn id="9707" xr3:uid="{14063B9A-9484-124E-895B-EC001C482580}" name="Column9687"/>
    <tableColumn id="9708" xr3:uid="{A39139E2-CBD4-A241-92DF-B7A7BA8E0063}" name="Column9688"/>
    <tableColumn id="9709" xr3:uid="{E3275BC6-4740-894F-B3B4-A71648AD9E73}" name="Column9689"/>
    <tableColumn id="9710" xr3:uid="{640D2CA6-82FD-A04D-AB93-332D094470F3}" name="Column9690"/>
    <tableColumn id="9711" xr3:uid="{D4861B92-2671-0C41-A666-903665658B31}" name="Column9691"/>
    <tableColumn id="9712" xr3:uid="{09FAA3B3-E34C-3646-A779-E2A82CEB46BE}" name="Column9692"/>
    <tableColumn id="9713" xr3:uid="{738D00DE-094A-5541-832C-DD80495FF50B}" name="Column9693"/>
    <tableColumn id="9714" xr3:uid="{F8A0FC9D-514F-BE44-BEB6-AF0EF957D7AC}" name="Column9694"/>
    <tableColumn id="9715" xr3:uid="{E6B54A6A-3D9A-7A49-AC09-17B4A4C0C223}" name="Column9695"/>
    <tableColumn id="9716" xr3:uid="{94723A71-5A9E-1B44-B714-AB2B651A31C5}" name="Column9696"/>
    <tableColumn id="9717" xr3:uid="{29F1E1EC-C249-8F46-860B-1E4CB01D87CD}" name="Column9697"/>
    <tableColumn id="9718" xr3:uid="{ABD7BB9B-1630-B448-B800-BC3E94785E89}" name="Column9698"/>
    <tableColumn id="9719" xr3:uid="{379B25AC-A9D1-B84D-A398-860D16F23C1B}" name="Column9699"/>
    <tableColumn id="9720" xr3:uid="{0E1867C3-2B4B-A448-AC8F-8BF4A2724117}" name="Column9700"/>
    <tableColumn id="9721" xr3:uid="{D6636752-5FD6-8E4A-B94E-344E88D10484}" name="Column9701"/>
    <tableColumn id="9722" xr3:uid="{4A090918-AA4C-4A4C-B6FF-374A08E19958}" name="Column9702"/>
    <tableColumn id="9723" xr3:uid="{5961827A-9193-1B4F-A504-6F8CE31DDF05}" name="Column9703"/>
    <tableColumn id="9724" xr3:uid="{FCABBD12-88EB-EC4E-8C20-342C37249441}" name="Column9704"/>
    <tableColumn id="9725" xr3:uid="{367618C2-91C3-A74A-A394-9D6E9D1E23A0}" name="Column9705"/>
    <tableColumn id="9726" xr3:uid="{9405BC1C-99CD-9849-AA89-064E0F45EFA5}" name="Column9706"/>
    <tableColumn id="9727" xr3:uid="{DD3E2B9F-B9F7-1542-A3BD-6E13E742848A}" name="Column9707"/>
    <tableColumn id="9728" xr3:uid="{70CB1E44-6A8B-5949-89EA-0472156273DF}" name="Column9708"/>
    <tableColumn id="9729" xr3:uid="{215F1C5B-A769-9947-9C6F-87043C39349B}" name="Column9709"/>
    <tableColumn id="9730" xr3:uid="{35920814-89A9-0044-805D-F0F30C173517}" name="Column9710"/>
    <tableColumn id="9731" xr3:uid="{4438052C-42CE-0B43-8DE1-6F8BA0E597EF}" name="Column9711"/>
    <tableColumn id="9732" xr3:uid="{1C702B66-F6F7-2743-A172-5FE3EC32E3B4}" name="Column9712"/>
    <tableColumn id="9733" xr3:uid="{FA651249-EC1A-CF46-869F-39D826C854FE}" name="Column9713"/>
    <tableColumn id="9734" xr3:uid="{790CC6B5-62E0-C648-A692-F26CD0828597}" name="Column9714"/>
    <tableColumn id="9735" xr3:uid="{E8030FCE-71E8-AC4C-B04A-F6A065AC8A12}" name="Column9715"/>
    <tableColumn id="9736" xr3:uid="{345045DB-919B-514B-B050-92D8FF53FB8E}" name="Column9716"/>
    <tableColumn id="9737" xr3:uid="{F5249685-11DF-0A43-B89E-6DC6E4DBE0D0}" name="Column9717"/>
    <tableColumn id="9738" xr3:uid="{8019F1AE-FD6C-EB4D-AAC1-2BBF47EBAE27}" name="Column9718"/>
    <tableColumn id="9739" xr3:uid="{4513FCB1-F5F3-8147-9AAC-FA8C18F5801E}" name="Column9719"/>
    <tableColumn id="9740" xr3:uid="{BC1DD0E0-04C2-E44E-A734-23447E5DAF37}" name="Column9720"/>
    <tableColumn id="9741" xr3:uid="{7EA13C01-A77E-C940-8CEB-95FB9DCB393E}" name="Column9721"/>
    <tableColumn id="9742" xr3:uid="{34846270-1800-8743-B22F-C93AE563AA05}" name="Column9722"/>
    <tableColumn id="9743" xr3:uid="{575A2A7B-2BFB-F144-83AA-A2529955F19A}" name="Column9723"/>
    <tableColumn id="9744" xr3:uid="{18BD5204-795E-204B-AAA6-CAA0E811D7A1}" name="Column9724"/>
    <tableColumn id="9745" xr3:uid="{B11F8196-0A9A-9A4F-8247-71FD50322EDB}" name="Column9725"/>
    <tableColumn id="9746" xr3:uid="{B5E857D0-D2BA-F84D-A5F8-3BF740806D5E}" name="Column9726"/>
    <tableColumn id="9747" xr3:uid="{582E9C64-159D-6848-A758-89459E7FF4CF}" name="Column9727"/>
    <tableColumn id="9748" xr3:uid="{4AB081C1-F3B2-2D45-8549-970D6198630F}" name="Column9728"/>
    <tableColumn id="9749" xr3:uid="{221D8BD0-B0A8-234C-9361-FCB7CE35C23F}" name="Column9729"/>
    <tableColumn id="9750" xr3:uid="{90FE262D-EECC-A444-8DA6-2DCE031EB333}" name="Column9730"/>
    <tableColumn id="9751" xr3:uid="{1E9DEBA5-097B-0B47-8896-0BD00F2562F3}" name="Column9731"/>
    <tableColumn id="9752" xr3:uid="{26471F60-24C6-E841-BD8D-AA7BD3D50D8D}" name="Column9732"/>
    <tableColumn id="9753" xr3:uid="{1D005A2A-9295-5C40-9397-310E79376E00}" name="Column9733"/>
    <tableColumn id="9754" xr3:uid="{BF73BD0F-9FE1-1F40-8ACF-4D67E33EE844}" name="Column9734"/>
    <tableColumn id="9755" xr3:uid="{D20CA2AA-FAFC-7C47-B324-7421ADE167FE}" name="Column9735"/>
    <tableColumn id="9756" xr3:uid="{21470E6D-1BAA-114E-829D-A7C2ED4A4C28}" name="Column9736"/>
    <tableColumn id="9757" xr3:uid="{B45D93E1-25C2-7841-9DB3-E16876E5B3AE}" name="Column9737"/>
    <tableColumn id="9758" xr3:uid="{45BB4D56-2B87-ED40-9547-8877763208F9}" name="Column9738"/>
    <tableColumn id="9759" xr3:uid="{74BAE3A3-1B24-3444-97B4-7544A24E5B54}" name="Column9739"/>
    <tableColumn id="9760" xr3:uid="{64A6F6D9-918A-AB41-9045-548FB4FA762E}" name="Column9740"/>
    <tableColumn id="9761" xr3:uid="{E2D03303-65F4-254D-BB72-096DF660A283}" name="Column9741"/>
    <tableColumn id="9762" xr3:uid="{B6CD4221-E1EB-A649-9D45-7E92FF6E26EB}" name="Column9742"/>
    <tableColumn id="9763" xr3:uid="{C81F77D1-3D89-3848-9DBF-6ADB9B20DE01}" name="Column9743"/>
    <tableColumn id="9764" xr3:uid="{2EE6E1AA-13DA-614D-A216-F84AAC95CB8C}" name="Column9744"/>
    <tableColumn id="9765" xr3:uid="{8894A096-4BD3-E04E-85E8-94020319A378}" name="Column9745"/>
    <tableColumn id="9766" xr3:uid="{7B25825E-EC8B-CB4D-B779-A68931ECCBCD}" name="Column9746"/>
    <tableColumn id="9767" xr3:uid="{4691F0B4-6A39-6848-9C8F-90A13A2D1E95}" name="Column9747"/>
    <tableColumn id="9768" xr3:uid="{E23EC92C-AC8F-BC47-9331-27D1D7A3683D}" name="Column9748"/>
    <tableColumn id="9769" xr3:uid="{F77238D1-02B5-3C41-9F6E-4523C1D416F1}" name="Column9749"/>
    <tableColumn id="9770" xr3:uid="{3D969C0D-DE36-474C-B1C3-ADC1831052B9}" name="Column9750"/>
    <tableColumn id="9771" xr3:uid="{17820429-D973-744C-89E0-C7229EE9D353}" name="Column9751"/>
    <tableColumn id="9772" xr3:uid="{60EDE68E-D0B8-C64A-BD4D-D718F2BA9265}" name="Column9752"/>
    <tableColumn id="9773" xr3:uid="{4D7ECF05-7CCC-684D-83F8-547D520F1DFF}" name="Column9753"/>
    <tableColumn id="9774" xr3:uid="{FDF0E825-1C26-A64D-9AFD-2994DE82A6A3}" name="Column9754"/>
    <tableColumn id="9775" xr3:uid="{B4C4AB3F-4601-AF40-9B3C-5930B3980437}" name="Column9755"/>
    <tableColumn id="9776" xr3:uid="{2C94F6A2-8086-1549-8585-D416E2A9BB6D}" name="Column9756"/>
    <tableColumn id="9777" xr3:uid="{1BFFCF72-9591-BB46-A80E-326FF4433CCD}" name="Column9757"/>
    <tableColumn id="9778" xr3:uid="{E7F70F7A-D0B8-4845-8103-578233011015}" name="Column9758"/>
    <tableColumn id="9779" xr3:uid="{378453FE-F86A-7146-B279-BBA2021C7C8B}" name="Column9759"/>
    <tableColumn id="9780" xr3:uid="{0A55C2B3-1D8D-5D48-BFDE-2E86383D0B6E}" name="Column9760"/>
    <tableColumn id="9781" xr3:uid="{AEA76D0F-16CC-0249-AFA8-74DC74960ADE}" name="Column9761"/>
    <tableColumn id="9782" xr3:uid="{5BAA28CD-25F6-964A-B4CB-FB3FE1ACFF30}" name="Column9762"/>
    <tableColumn id="9783" xr3:uid="{60B686FD-277B-624E-93D1-AB2D4C83F229}" name="Column9763"/>
    <tableColumn id="9784" xr3:uid="{F3F76D1A-CB41-ED4E-A7E9-E1FD495FA21F}" name="Column9764"/>
    <tableColumn id="9785" xr3:uid="{139D4DCD-D867-7449-A20F-AAE19EC0FD40}" name="Column9765"/>
    <tableColumn id="9786" xr3:uid="{05572C33-45C9-5340-AEB6-5FDE5A72A802}" name="Column9766"/>
    <tableColumn id="9787" xr3:uid="{9E5D7FE9-0A43-0044-ACF7-C3478070299C}" name="Column9767"/>
    <tableColumn id="9788" xr3:uid="{618724EE-8CCD-B04A-A679-D76CD65FF2EF}" name="Column9768"/>
    <tableColumn id="9789" xr3:uid="{A745988F-64AB-AE43-9A3C-506B181E59F6}" name="Column9769"/>
    <tableColumn id="9790" xr3:uid="{168383DE-9C6C-F34C-9568-0B0C4CF43886}" name="Column9770"/>
    <tableColumn id="9791" xr3:uid="{DEDFC06D-1983-2245-B71A-B58B2A603A24}" name="Column9771"/>
    <tableColumn id="9792" xr3:uid="{F6AB726C-C828-2346-A409-F2EE2FFE77AF}" name="Column9772"/>
    <tableColumn id="9793" xr3:uid="{264B0E8C-3525-8C45-A379-85E0CA3E3069}" name="Column9773"/>
    <tableColumn id="9794" xr3:uid="{819C6952-5854-BC42-B159-C7AB3650D21D}" name="Column9774"/>
    <tableColumn id="9795" xr3:uid="{D802C685-A439-BA46-B45F-2F54C37D8834}" name="Column9775"/>
    <tableColumn id="9796" xr3:uid="{6E07D79D-0C45-D04B-AFA1-2C06A9A52087}" name="Column9776"/>
    <tableColumn id="9797" xr3:uid="{BE3EEC59-AD4B-D74B-82B8-BD7A6936EAFF}" name="Column9777"/>
    <tableColumn id="9798" xr3:uid="{6F96F7A3-EAD9-1A4A-88BE-0332BB264CE6}" name="Column9778"/>
    <tableColumn id="9799" xr3:uid="{5D4E6E3C-6451-E347-876A-6B80FA8DFBDB}" name="Column9779"/>
    <tableColumn id="9800" xr3:uid="{21DBF777-6949-1B49-B253-B0234819EE08}" name="Column9780"/>
    <tableColumn id="9801" xr3:uid="{2D12A0D0-1F92-CC4B-BC62-C9A78770C232}" name="Column9781"/>
    <tableColumn id="9802" xr3:uid="{EB63DEEF-9DD0-0746-9077-6F127C069B92}" name="Column9782"/>
    <tableColumn id="9803" xr3:uid="{ED54065C-32DD-6E46-B93A-E69D93D48BD6}" name="Column9783"/>
    <tableColumn id="9804" xr3:uid="{CCB9588C-6E73-9C4E-80E9-04FBDB80BC74}" name="Column9784"/>
    <tableColumn id="9805" xr3:uid="{A8481B8F-97C3-3E46-83FE-B343F10C1C3C}" name="Column9785"/>
    <tableColumn id="9806" xr3:uid="{6737DE1C-A923-AB48-8AB4-5FA8FD8FD35D}" name="Column9786"/>
    <tableColumn id="9807" xr3:uid="{189A49D9-2D02-EB4B-BCBF-5C23698F3F97}" name="Column9787"/>
    <tableColumn id="9808" xr3:uid="{32AD662C-027C-FC48-B08B-FB38C731ED3E}" name="Column9788"/>
    <tableColumn id="9809" xr3:uid="{36AFBDD4-BA5C-BB4C-ABA6-5F698944FB46}" name="Column9789"/>
    <tableColumn id="9810" xr3:uid="{0ADDF877-9A22-7F4D-A396-E337EEC15B21}" name="Column9790"/>
    <tableColumn id="9811" xr3:uid="{0742DF23-C862-3643-9A4C-EDAEFA052516}" name="Column9791"/>
    <tableColumn id="9812" xr3:uid="{2B0E6E66-3FE1-F743-A0BD-2B8CC33A17F6}" name="Column9792"/>
    <tableColumn id="9813" xr3:uid="{6C3AD5AD-756F-C443-AC8A-4D5C2324F344}" name="Column9793"/>
    <tableColumn id="9814" xr3:uid="{76AE2168-73D9-AA40-85D1-EDB5425754F9}" name="Column9794"/>
    <tableColumn id="9815" xr3:uid="{D710726F-94A9-0548-8386-A780B82A059D}" name="Column9795"/>
    <tableColumn id="9816" xr3:uid="{CB3F0976-1A85-8D4F-BF61-6E842C2C541A}" name="Column9796"/>
    <tableColumn id="9817" xr3:uid="{DD753970-AEF7-7B4B-BD0D-FAB8EAB607F1}" name="Column9797"/>
    <tableColumn id="9818" xr3:uid="{236CF1A8-7A4E-F745-B64B-58F4CFE890DA}" name="Column9798"/>
    <tableColumn id="9819" xr3:uid="{590738F0-28B6-BB4F-9B7E-6FC881C9A995}" name="Column9799"/>
    <tableColumn id="9820" xr3:uid="{536E53A3-FC1F-B347-B313-95615C219C61}" name="Column9800"/>
    <tableColumn id="9821" xr3:uid="{D8A4D7F4-A703-AA48-B44E-C3EFAD6CD0FA}" name="Column9801"/>
    <tableColumn id="9822" xr3:uid="{FB6F856B-7381-9746-B0D4-FFA3ACBA2515}" name="Column9802"/>
    <tableColumn id="9823" xr3:uid="{5FEBB054-FE48-CD40-B7EC-24C4B74E0413}" name="Column9803"/>
    <tableColumn id="9824" xr3:uid="{6908CC51-3046-934E-A1EC-DC5C8B2BF945}" name="Column9804"/>
    <tableColumn id="9825" xr3:uid="{71D27497-5285-244D-92D4-C143EDE98F1E}" name="Column9805"/>
    <tableColumn id="9826" xr3:uid="{011532B4-939B-9A41-97C4-B1C4DEC9DB6C}" name="Column9806"/>
    <tableColumn id="9827" xr3:uid="{BF77A672-0373-9A42-A2DD-D83384F30CB3}" name="Column9807"/>
    <tableColumn id="9828" xr3:uid="{C2BAFF0E-7BFB-EB4E-A6B4-195E8D1C366B}" name="Column9808"/>
    <tableColumn id="9829" xr3:uid="{CFA75DB6-E48C-684D-A8AF-75FDEF506C0E}" name="Column9809"/>
    <tableColumn id="9830" xr3:uid="{177A1202-31FE-D64D-B2A8-12CFCAA3A49E}" name="Column9810"/>
    <tableColumn id="9831" xr3:uid="{8BD1612B-467F-2240-9693-C1651666304C}" name="Column9811"/>
    <tableColumn id="9832" xr3:uid="{C6EE0BC9-20A7-F749-A45E-6701D13B0366}" name="Column9812"/>
    <tableColumn id="9833" xr3:uid="{76618C74-DC1F-B844-9589-254493A68537}" name="Column9813"/>
    <tableColumn id="9834" xr3:uid="{00C90E93-D6FB-D24E-8A28-694B5AF79AE1}" name="Column9814"/>
    <tableColumn id="9835" xr3:uid="{EB0E0493-6E9A-214F-83AD-3E63790E7D42}" name="Column9815"/>
    <tableColumn id="9836" xr3:uid="{8BB0EDFA-8BF8-8F41-AA51-67A5BE492024}" name="Column9816"/>
    <tableColumn id="9837" xr3:uid="{B26537A7-1AE9-C246-8688-0FAFAB48B5C5}" name="Column9817"/>
    <tableColumn id="9838" xr3:uid="{3B196DF6-D1AF-4B48-B821-85BCB6A14FAB}" name="Column9818"/>
    <tableColumn id="9839" xr3:uid="{6D2CA0BA-DA77-E848-B006-0B82ECAD74E0}" name="Column9819"/>
    <tableColumn id="9840" xr3:uid="{81CEBFFE-BE26-0143-9619-EA6B6A63B20D}" name="Column9820"/>
    <tableColumn id="9841" xr3:uid="{E8B42280-A42A-ED44-9EEA-DCDCE68E087B}" name="Column9821"/>
    <tableColumn id="9842" xr3:uid="{0534C6F0-4ADA-EF46-B43C-5B7D8422FF3C}" name="Column9822"/>
    <tableColumn id="9843" xr3:uid="{2ECA0314-6095-A64E-93CD-1C332BB6B5D6}" name="Column9823"/>
    <tableColumn id="9844" xr3:uid="{AF37E1FB-D3E2-2B4C-94D3-6AD350AE4D69}" name="Column9824"/>
    <tableColumn id="9845" xr3:uid="{EC078D0C-F9D6-4C44-942A-FDF0B5250427}" name="Column9825"/>
    <tableColumn id="9846" xr3:uid="{65405F35-37A5-1B4B-ABE8-F71C4D860041}" name="Column9826"/>
    <tableColumn id="9847" xr3:uid="{D44E3787-192F-C34B-BAB6-3E95A43E0C12}" name="Column9827"/>
    <tableColumn id="9848" xr3:uid="{36BC91A3-1C7C-524C-9C13-56C78E71278E}" name="Column9828"/>
    <tableColumn id="9849" xr3:uid="{DCE96EEB-E2C6-E94E-8EC8-3A21CCD196B8}" name="Column9829"/>
    <tableColumn id="9850" xr3:uid="{6F36654F-702D-3343-BEB2-370ACFE930B4}" name="Column9830"/>
    <tableColumn id="9851" xr3:uid="{9A19D9B5-DEE1-514A-B00F-4760EF1F02CD}" name="Column9831"/>
    <tableColumn id="9852" xr3:uid="{CF10F5F3-6E3C-0D46-8694-F5744FA1C220}" name="Column9832"/>
    <tableColumn id="9853" xr3:uid="{3C84F39D-9C64-B642-909D-3A7875CD3DB1}" name="Column9833"/>
    <tableColumn id="9854" xr3:uid="{B3931F6D-D311-AC44-9F82-398B2B10C2A5}" name="Column9834"/>
    <tableColumn id="9855" xr3:uid="{67912C5D-1DBD-2447-8FE0-E3717276F883}" name="Column9835"/>
    <tableColumn id="9856" xr3:uid="{976BB072-5ED8-3647-85A7-B56F31E6433E}" name="Column9836"/>
    <tableColumn id="9857" xr3:uid="{1D315079-31AC-6249-AE5E-19E424108D34}" name="Column9837"/>
    <tableColumn id="9858" xr3:uid="{CDA3ECB9-1A4E-5549-BDFE-9E86BF5DEFCC}" name="Column9838"/>
    <tableColumn id="9859" xr3:uid="{67069B66-51AA-E54E-B208-8703BE2BC060}" name="Column9839"/>
    <tableColumn id="9860" xr3:uid="{3AEA01AA-6897-3E4B-87EF-E041F9144933}" name="Column9840"/>
    <tableColumn id="9861" xr3:uid="{5982DDCD-DC34-2244-9FC7-96464ECAC45C}" name="Column9841"/>
    <tableColumn id="9862" xr3:uid="{BD2CF00E-AB4B-4C4A-8404-87678FA15EE4}" name="Column9842"/>
    <tableColumn id="9863" xr3:uid="{5EE1E482-A216-2346-92AF-7A52739BF410}" name="Column9843"/>
    <tableColumn id="9864" xr3:uid="{88FC6FBD-3AE8-814C-AFB3-EC5B737F7FE9}" name="Column9844"/>
    <tableColumn id="9865" xr3:uid="{B27A53BB-9CDB-C34B-B713-ACB15EA4C7CC}" name="Column9845"/>
    <tableColumn id="9866" xr3:uid="{C214F698-A5B0-1A46-8249-6C66F22CDDF4}" name="Column9846"/>
    <tableColumn id="9867" xr3:uid="{EDB6E11B-338F-634F-A836-9CE82D83DE77}" name="Column9847"/>
    <tableColumn id="9868" xr3:uid="{CECE8B31-B251-404A-A8D6-03D45AEBE2EE}" name="Column9848"/>
    <tableColumn id="9869" xr3:uid="{C4EEBC38-EA27-2249-AC34-B42554407C6D}" name="Column9849"/>
    <tableColumn id="9870" xr3:uid="{F27E66FF-4A24-5342-9310-56999BB8E7DD}" name="Column9850"/>
    <tableColumn id="9871" xr3:uid="{6F5F288A-2AA3-9347-A23A-733BBA9570E3}" name="Column9851"/>
    <tableColumn id="9872" xr3:uid="{8A07492B-1E91-6B49-AE75-0A7DC7D90244}" name="Column9852"/>
    <tableColumn id="9873" xr3:uid="{42E7646E-881A-9E49-BB4F-7F4B6D982AF9}" name="Column9853"/>
    <tableColumn id="9874" xr3:uid="{F43E478A-3426-244C-A243-02BAB3759604}" name="Column9854"/>
    <tableColumn id="9875" xr3:uid="{A22EEB04-BAE2-CA4C-93FC-426C2D130C98}" name="Column9855"/>
    <tableColumn id="9876" xr3:uid="{B32D934F-BEEE-D848-859F-53C9C3887610}" name="Column9856"/>
    <tableColumn id="9877" xr3:uid="{90E110C3-CF0D-8A42-B69E-B4087AFA64F1}" name="Column9857"/>
    <tableColumn id="9878" xr3:uid="{74B72573-6653-E64C-9A1C-0D9BE28FAFE1}" name="Column9858"/>
    <tableColumn id="9879" xr3:uid="{C59E3C41-08F8-2E4F-967A-41D8439DDCC4}" name="Column9859"/>
    <tableColumn id="9880" xr3:uid="{D5772192-4BBE-9C47-AAEA-1405CC9A74BB}" name="Column9860"/>
    <tableColumn id="9881" xr3:uid="{8B0B30CF-49DD-A544-B23F-E4C7702926CA}" name="Column9861"/>
    <tableColumn id="9882" xr3:uid="{150B2F0D-E8C2-D447-A688-6DAAA92938A8}" name="Column9862"/>
    <tableColumn id="9883" xr3:uid="{843516A0-F539-ED49-8952-E1AAACA4DBE0}" name="Column9863"/>
    <tableColumn id="9884" xr3:uid="{F04E5F49-126A-A24E-81BF-68AC800CCEAA}" name="Column9864"/>
    <tableColumn id="9885" xr3:uid="{88AB6426-10AE-2A4F-9D65-E18F050CEE10}" name="Column9865"/>
    <tableColumn id="9886" xr3:uid="{DB53F3D6-2029-3848-B1F0-ACF0B3A9BD17}" name="Column9866"/>
    <tableColumn id="9887" xr3:uid="{66935785-8F2B-304C-B5C9-9D61776DCF75}" name="Column9867"/>
    <tableColumn id="9888" xr3:uid="{ADEACCFA-D806-4E47-95B8-01BC2CB4DE46}" name="Column9868"/>
    <tableColumn id="9889" xr3:uid="{749C2D3A-B200-F147-988A-E4304B7ED899}" name="Column9869"/>
    <tableColumn id="9890" xr3:uid="{B0875E78-AA17-D94D-B4DA-9D9C1C892D7B}" name="Column9870"/>
    <tableColumn id="9891" xr3:uid="{2C50A1F7-9BA6-2444-BFB4-82A4A149C6DD}" name="Column9871"/>
    <tableColumn id="9892" xr3:uid="{57AFD2C7-1B23-D542-8A23-0CA03CA0FBFC}" name="Column9872"/>
    <tableColumn id="9893" xr3:uid="{1ABCC83E-510D-9042-9394-58C851B1C73E}" name="Column9873"/>
    <tableColumn id="9894" xr3:uid="{687813BA-1BF0-E34F-8FC1-C5AD1E763DCE}" name="Column9874"/>
    <tableColumn id="9895" xr3:uid="{8C513313-1EC4-A447-9969-BA0C01C9D96D}" name="Column9875"/>
    <tableColumn id="9896" xr3:uid="{A5B5BAE0-06E4-C348-8CE8-DCE81467DA5E}" name="Column9876"/>
    <tableColumn id="9897" xr3:uid="{743D0DDB-5860-F849-81F9-335FFA653C85}" name="Column9877"/>
    <tableColumn id="9898" xr3:uid="{CE72A066-9BAF-6D41-98A3-35203CD45C7A}" name="Column9878"/>
    <tableColumn id="9899" xr3:uid="{0515A79B-D491-0240-A119-ECC197833D47}" name="Column9879"/>
    <tableColumn id="9900" xr3:uid="{D29AB86E-206B-C54E-9DB5-3BDACCC9ECFA}" name="Column9880"/>
    <tableColumn id="9901" xr3:uid="{23C5C2DF-FF22-2C47-9CD4-E32B3ACFE1FA}" name="Column9881"/>
    <tableColumn id="9902" xr3:uid="{052EAAE2-5128-B549-A339-7FC55BEF0411}" name="Column9882"/>
    <tableColumn id="9903" xr3:uid="{31F0D2A9-C73A-5C47-9E88-58EE78B7B9E2}" name="Column9883"/>
    <tableColumn id="9904" xr3:uid="{A3BB4405-B553-7E4C-94DB-D1B5A2FC96EE}" name="Column9884"/>
    <tableColumn id="9905" xr3:uid="{3FA50CD0-EFED-F24F-AAE7-791B918C858C}" name="Column9885"/>
    <tableColumn id="9906" xr3:uid="{087B09C6-919B-E747-B4F6-D26212AD504F}" name="Column9886"/>
    <tableColumn id="9907" xr3:uid="{07DDEC8F-D9BD-C04A-8FAE-D26CFF1D8D60}" name="Column9887"/>
    <tableColumn id="9908" xr3:uid="{0564C5B0-6FCE-6446-9ADB-E9E9DA309BFC}" name="Column9888"/>
    <tableColumn id="9909" xr3:uid="{8191F6AC-64AF-654D-A5AF-9EB8929B0ACC}" name="Column9889"/>
    <tableColumn id="9910" xr3:uid="{A9ECC640-9A36-D544-B062-CE88A0CD859D}" name="Column9890"/>
    <tableColumn id="9911" xr3:uid="{DC190D6A-AA05-3249-9619-F8DC3B8C6A9B}" name="Column9891"/>
    <tableColumn id="9912" xr3:uid="{D3309F73-5A5A-124E-8C49-C4A39CBEB78C}" name="Column9892"/>
    <tableColumn id="9913" xr3:uid="{8E2A96CB-32EB-9A49-BBDA-E6A50A1C2F57}" name="Column9893"/>
    <tableColumn id="9914" xr3:uid="{CE9EB957-A29C-DD42-A52A-ECF0EDD7809D}" name="Column9894"/>
    <tableColumn id="9915" xr3:uid="{547FE260-4B84-DC47-95D5-B324F623F3CE}" name="Column9895"/>
    <tableColumn id="9916" xr3:uid="{C17D411A-2372-524F-B1F7-7723673A791D}" name="Column9896"/>
    <tableColumn id="9917" xr3:uid="{C19922EF-5734-3846-93FD-883C4514A105}" name="Column9897"/>
    <tableColumn id="9918" xr3:uid="{94792730-B7EB-9346-AE55-261D31903F4F}" name="Column9898"/>
    <tableColumn id="9919" xr3:uid="{27D6B566-E277-964E-87F2-7606DD5F3DD7}" name="Column9899"/>
    <tableColumn id="9920" xr3:uid="{0D8EBAE6-DF52-EA44-B0C2-1BD132578EF0}" name="Column9900"/>
    <tableColumn id="9921" xr3:uid="{E1C985DB-D608-0248-AA4D-B8783C608DC0}" name="Column9901"/>
    <tableColumn id="9922" xr3:uid="{D3299237-06AE-9043-9770-DBDA7F1A2559}" name="Column9902"/>
    <tableColumn id="9923" xr3:uid="{6BD42432-C819-7E4A-A8E2-FFC56DD06730}" name="Column9903"/>
    <tableColumn id="9924" xr3:uid="{D4476AFE-E9E0-DC4F-9BBF-BE776B3FFAB2}" name="Column9904"/>
    <tableColumn id="9925" xr3:uid="{36138099-9F46-F442-AAEF-CA46086FAECF}" name="Column9905"/>
    <tableColumn id="9926" xr3:uid="{AC241AD1-47B2-4242-8BA5-3419AB291BB6}" name="Column9906"/>
    <tableColumn id="9927" xr3:uid="{DE28BAA8-4B5D-6241-A700-07DE09C43C9C}" name="Column9907"/>
    <tableColumn id="9928" xr3:uid="{222A9DDA-3F34-BC41-9AAC-2E94F5564A14}" name="Column9908"/>
    <tableColumn id="9929" xr3:uid="{F062F95B-4CE6-4E49-B9F9-2A93A654CA30}" name="Column9909"/>
    <tableColumn id="9930" xr3:uid="{3AE232CA-FB3B-AF4F-89E8-DD64ABF5BF4F}" name="Column9910"/>
    <tableColumn id="9931" xr3:uid="{8DD0A023-3DC5-3A45-A15B-A03E50C53DD7}" name="Column9911"/>
    <tableColumn id="9932" xr3:uid="{035E23E6-662F-914C-BD35-6B22906FCD0B}" name="Column9912"/>
    <tableColumn id="9933" xr3:uid="{621FBA9A-23DC-7F49-8D88-1BAB6380F816}" name="Column9913"/>
    <tableColumn id="9934" xr3:uid="{A53EF4F2-9C14-F44C-B562-08F8C0EB776E}" name="Column9914"/>
    <tableColumn id="9935" xr3:uid="{7DDCBEFD-155E-374C-9ABB-BE9608FD3796}" name="Column9915"/>
    <tableColumn id="9936" xr3:uid="{94AE0EF1-2790-7741-8259-7513F0E4B04B}" name="Column9916"/>
    <tableColumn id="9937" xr3:uid="{9354840B-AB78-EF45-B229-7BAEFC90B9BE}" name="Column9917"/>
    <tableColumn id="9938" xr3:uid="{8BFD0670-EAE3-0649-AF60-A2158C649675}" name="Column9918"/>
    <tableColumn id="9939" xr3:uid="{FA169CA3-C621-4F47-B645-28456B559DC5}" name="Column9919"/>
    <tableColumn id="9940" xr3:uid="{6F2DB7B7-699B-DB4E-966E-1456B0D0916C}" name="Column9920"/>
    <tableColumn id="9941" xr3:uid="{B16A3869-80EE-4C40-8B32-A6769DA733F3}" name="Column9921"/>
    <tableColumn id="9942" xr3:uid="{8DC7D8EC-C75A-A24F-886F-B9EBFFCF00C7}" name="Column9922"/>
    <tableColumn id="9943" xr3:uid="{53C66E8C-152F-024E-8CC6-B4EF02875622}" name="Column9923"/>
    <tableColumn id="9944" xr3:uid="{AB05AB80-955F-F04E-ADA0-0146A25C40B2}" name="Column9924"/>
    <tableColumn id="9945" xr3:uid="{8A45EC31-1130-DA41-8651-200DB089E644}" name="Column9925"/>
    <tableColumn id="9946" xr3:uid="{8F8BEAA4-7FC7-894E-B5F3-4DC93D90ACC3}" name="Column9926"/>
    <tableColumn id="9947" xr3:uid="{07D36AA7-517B-7646-83C3-3E016FDCB3D9}" name="Column9927"/>
    <tableColumn id="9948" xr3:uid="{E820E161-7D9B-D742-B8C3-3E881F5318FD}" name="Column9928"/>
    <tableColumn id="9949" xr3:uid="{1D35C097-96C6-524D-BEFE-20A20D9CC244}" name="Column9929"/>
    <tableColumn id="9950" xr3:uid="{D7E374C0-7814-6C42-B84F-694877903996}" name="Column9930"/>
    <tableColumn id="9951" xr3:uid="{6E667288-2134-C742-928A-CD59BA99B7D3}" name="Column9931"/>
    <tableColumn id="9952" xr3:uid="{6B9CCE30-F8BB-7E41-A448-474B80233787}" name="Column9932"/>
    <tableColumn id="9953" xr3:uid="{A7DCE8FC-EC41-C443-BA6C-AA92D044DC43}" name="Column9933"/>
    <tableColumn id="9954" xr3:uid="{15CD14E6-9620-E84D-8FF5-DDED7B053977}" name="Column9934"/>
    <tableColumn id="9955" xr3:uid="{0F124A93-4B0E-3242-92E6-DAFDBAE6E0C5}" name="Column9935"/>
    <tableColumn id="9956" xr3:uid="{C65DE664-7C59-ED4C-81C4-0241683AC921}" name="Column9936"/>
    <tableColumn id="9957" xr3:uid="{41DF1A61-F361-7B4C-B9FD-3DC5D9B1C8B3}" name="Column9937"/>
    <tableColumn id="9958" xr3:uid="{D1C8D316-636E-9C40-87A3-2724C17A95FB}" name="Column9938"/>
    <tableColumn id="9959" xr3:uid="{6A9681E6-8D3D-5E43-89D4-AB63F21CE7BE}" name="Column9939"/>
    <tableColumn id="9960" xr3:uid="{E425C3F2-86AD-0347-85E7-1130DA246B10}" name="Column9940"/>
    <tableColumn id="9961" xr3:uid="{C664F07D-8B00-3D4F-A8FF-223502094D1B}" name="Column9941"/>
    <tableColumn id="9962" xr3:uid="{6B244CAD-F551-AF4D-AF3A-AA596E179EF9}" name="Column9942"/>
    <tableColumn id="9963" xr3:uid="{9EA64C62-BA72-7C40-B494-D38BF39ADBEC}" name="Column9943"/>
    <tableColumn id="9964" xr3:uid="{69A51A28-ABF3-4A48-A391-81CFA077F588}" name="Column9944"/>
    <tableColumn id="9965" xr3:uid="{832E8613-E891-654C-8DD5-55152A56E2A2}" name="Column9945"/>
    <tableColumn id="9966" xr3:uid="{FC85AC12-BCD6-DD46-BC47-E372CD21E80B}" name="Column9946"/>
    <tableColumn id="9967" xr3:uid="{27B3C393-49A7-2243-AAA5-FB29C0DC746E}" name="Column9947"/>
    <tableColumn id="9968" xr3:uid="{DEB36618-31C4-CF4D-A1D9-7E5A947A8366}" name="Column9948"/>
    <tableColumn id="9969" xr3:uid="{6DCF5F07-77DD-7049-8830-AC8CB9835772}" name="Column9949"/>
    <tableColumn id="9970" xr3:uid="{B57B6946-17DF-064E-91D5-34158543536D}" name="Column9950"/>
    <tableColumn id="9971" xr3:uid="{6D848C35-E06D-774E-BB9F-E46353C10378}" name="Column9951"/>
    <tableColumn id="9972" xr3:uid="{B4DEC24E-2592-B346-8931-C11BEF12F4DE}" name="Column9952"/>
    <tableColumn id="9973" xr3:uid="{3F987D70-6D53-C347-BAED-8ED0FEA218F2}" name="Column9953"/>
    <tableColumn id="9974" xr3:uid="{10883C76-5885-2D4C-83F4-CC3FFF36C712}" name="Column9954"/>
    <tableColumn id="9975" xr3:uid="{D93DFAEE-4474-1947-9CBE-2BDF51AD7DBD}" name="Column9955"/>
    <tableColumn id="9976" xr3:uid="{E0F7E22C-4AD8-8045-AEAD-4E9816542DED}" name="Column9956"/>
    <tableColumn id="9977" xr3:uid="{F811F44F-7689-514A-B438-919B445C053A}" name="Column9957"/>
    <tableColumn id="9978" xr3:uid="{12BAF0FB-2F07-9842-A560-38A31C504D03}" name="Column9958"/>
    <tableColumn id="9979" xr3:uid="{66F25041-BE30-7242-B319-C61B8904419F}" name="Column9959"/>
    <tableColumn id="9980" xr3:uid="{05EFED62-EF2E-F846-A216-ABF4ACF30BD4}" name="Column9960"/>
    <tableColumn id="9981" xr3:uid="{2A919DD7-D402-DB4A-980F-FDF138B63D98}" name="Column9961"/>
    <tableColumn id="9982" xr3:uid="{86226402-63E9-A949-8530-F4262E7F0C38}" name="Column9962"/>
    <tableColumn id="9983" xr3:uid="{206F5E0E-E131-FC42-97BB-90B6E9348BE1}" name="Column9963"/>
    <tableColumn id="9984" xr3:uid="{B1D5779F-71D5-E147-8103-B3AB0EF5A564}" name="Column9964"/>
    <tableColumn id="9985" xr3:uid="{0F12A360-0AA7-3947-852D-04E452FD3C13}" name="Column9965"/>
    <tableColumn id="9986" xr3:uid="{51B45944-D9A0-9F43-8729-B6463EF3B8E0}" name="Column9966"/>
    <tableColumn id="9987" xr3:uid="{66F1132C-9224-2344-80FB-0469B704AB36}" name="Column9967"/>
    <tableColumn id="9988" xr3:uid="{136D7D9D-D9CC-A64E-88C0-B67EA197BBBB}" name="Column9968"/>
    <tableColumn id="9989" xr3:uid="{3932A58D-F34D-2048-BB0C-A51CCEDA6A34}" name="Column9969"/>
    <tableColumn id="9990" xr3:uid="{7375B55D-F86C-174A-9D4B-93BBB096DF88}" name="Column9970"/>
    <tableColumn id="9991" xr3:uid="{62DFE457-2105-C340-BA74-06F2453228BE}" name="Column9971"/>
    <tableColumn id="9992" xr3:uid="{4EACB16F-E103-BA43-801C-4659B311BC07}" name="Column9972"/>
    <tableColumn id="9993" xr3:uid="{5CBE7268-92B7-CC45-922F-AA6C3CAF585B}" name="Column9973"/>
    <tableColumn id="9994" xr3:uid="{371363FD-CBD6-D049-93E7-B0AEB3A367A6}" name="Column9974"/>
    <tableColumn id="9995" xr3:uid="{966E75B3-1F27-5540-8FCA-C5B8B8C07047}" name="Column9975"/>
    <tableColumn id="9996" xr3:uid="{A59B2041-0E72-6443-89F6-8753AC07912E}" name="Column9976"/>
    <tableColumn id="9997" xr3:uid="{A6B51C09-E5A4-344C-A756-94F8AE1A6BBA}" name="Column9977"/>
    <tableColumn id="9998" xr3:uid="{2E6C3DF1-8ADE-3542-BCAC-147328E7F60D}" name="Column9978"/>
    <tableColumn id="9999" xr3:uid="{E5FE8B3E-CEA7-0F44-8E32-785DE9F46292}" name="Column9979"/>
    <tableColumn id="10000" xr3:uid="{7E84516C-B22D-0743-A427-4E33724E1D6B}" name="Column9980"/>
    <tableColumn id="10001" xr3:uid="{B165E5BF-7A0E-0C4A-883F-205D95CFBC0F}" name="Column9981"/>
    <tableColumn id="10002" xr3:uid="{F95A6027-C017-F149-8281-94A734542B0F}" name="Column9982"/>
    <tableColumn id="10003" xr3:uid="{5B117DAE-81A4-C74A-BD31-B4E81693BD68}" name="Column9983"/>
    <tableColumn id="10004" xr3:uid="{F7D770C7-102D-2C47-B9CA-761969E5117D}" name="Column9984"/>
    <tableColumn id="10005" xr3:uid="{B1F22DB9-5485-B943-BAA7-EC08C33A337E}" name="Column9985"/>
    <tableColumn id="10006" xr3:uid="{CCAD4F36-ADF7-4E46-A9D0-F41BF6F5499A}" name="Column9986"/>
    <tableColumn id="10007" xr3:uid="{D9BCF895-83E9-F541-AF68-15E4D3A963EC}" name="Column9987"/>
    <tableColumn id="10008" xr3:uid="{C113EC5D-DE67-E649-B07D-CBCE75B0299B}" name="Column9988"/>
    <tableColumn id="10009" xr3:uid="{E639E53B-01E5-DE41-9A52-22B23726E7F6}" name="Column9989"/>
    <tableColumn id="10010" xr3:uid="{35F2F200-DC51-4A41-B335-CB3E9FDAA540}" name="Column9990"/>
    <tableColumn id="10011" xr3:uid="{3A30B7D8-F45E-9144-B97D-03FEC4694059}" name="Column9991"/>
    <tableColumn id="10012" xr3:uid="{71517CC2-B958-0540-ACE4-FEAECED0DC40}" name="Column9992"/>
    <tableColumn id="10013" xr3:uid="{A0F85BBE-4A8E-494F-A84F-AE7AA0185CB0}" name="Column9993"/>
    <tableColumn id="10014" xr3:uid="{6358816C-A8D3-7449-AA73-D6C0A57E8A57}" name="Column9994"/>
    <tableColumn id="10015" xr3:uid="{1299D85F-46CF-4340-9670-721E44753664}" name="Column9995"/>
    <tableColumn id="10016" xr3:uid="{C1568AE9-139F-024C-BEE1-E5A4C8336A45}" name="Column9996"/>
    <tableColumn id="10017" xr3:uid="{E976E4C6-24B4-414D-B958-0BD201E60BCB}" name="Column9997"/>
    <tableColumn id="10018" xr3:uid="{1E6943CF-641A-0346-BF4F-89E8A36D807C}" name="Column9998"/>
    <tableColumn id="10019" xr3:uid="{CC148C79-01A6-AF4D-9978-71684E54114F}" name="Column9999"/>
    <tableColumn id="10020" xr3:uid="{80A34ADB-49D5-1147-BA66-53B5DD4572E3}" name="Column10000"/>
    <tableColumn id="10021" xr3:uid="{D50F0560-0591-114E-AE33-3332E698C047}" name="Column10001"/>
    <tableColumn id="10022" xr3:uid="{A0999258-A47F-1F41-8983-4BD6D51D7B7F}" name="Column10002"/>
    <tableColumn id="10023" xr3:uid="{07C31E6C-5651-5F47-87F5-EC59EC9B6C03}" name="Column10003"/>
    <tableColumn id="10024" xr3:uid="{D967A3A4-2109-054D-BE90-C63B65A6195F}" name="Column10004"/>
    <tableColumn id="10025" xr3:uid="{22EF85F4-64A5-0347-8416-C223595F0384}" name="Column10005"/>
    <tableColumn id="10026" xr3:uid="{39ECEAC3-21AA-9D4E-8EC0-0B73E215E8D3}" name="Column10006"/>
    <tableColumn id="10027" xr3:uid="{BDB14807-9B8A-6F4A-8A47-8D2BBDA9DBF6}" name="Column10007"/>
    <tableColumn id="10028" xr3:uid="{83A3A4D2-0C55-BD47-8454-5E89A93CB9BB}" name="Column10008"/>
    <tableColumn id="10029" xr3:uid="{E7A6E064-1FB6-674C-8B2C-8A760DDCACE0}" name="Column10009"/>
    <tableColumn id="10030" xr3:uid="{352631DC-C11F-5548-A8F6-8411CBF42E07}" name="Column10010"/>
    <tableColumn id="10031" xr3:uid="{09C0E022-D1C6-A640-8866-1CE1112801BC}" name="Column10011"/>
    <tableColumn id="10032" xr3:uid="{F31E516F-BF31-314D-BAA1-0CD42507A19B}" name="Column10012"/>
    <tableColumn id="10033" xr3:uid="{1862A11B-BF7A-B443-80C7-11E0973515EB}" name="Column10013"/>
    <tableColumn id="10034" xr3:uid="{A89B54C9-9471-154C-BE29-83F8EA506031}" name="Column10014"/>
    <tableColumn id="10035" xr3:uid="{0D4FE3A8-9950-1645-AFDB-7BA82847D627}" name="Column10015"/>
    <tableColumn id="10036" xr3:uid="{7BBCDF58-F7F4-9F4D-B3B5-7422BDC49B92}" name="Column10016"/>
    <tableColumn id="10037" xr3:uid="{5B676AB3-B747-124C-9FE5-B4DB84B3F045}" name="Column10017"/>
    <tableColumn id="10038" xr3:uid="{59C3B777-D0D5-964E-906A-78BB12631724}" name="Column10018"/>
    <tableColumn id="10039" xr3:uid="{477C807D-9949-EE4A-A433-FEA79FC777E1}" name="Column10019"/>
    <tableColumn id="10040" xr3:uid="{CFC9F9C2-655E-CE4A-A11D-4EF75DE1CAB5}" name="Column10020"/>
    <tableColumn id="10041" xr3:uid="{602E6AE3-E3C3-374E-A7F2-FB65B0A959B9}" name="Column10021"/>
    <tableColumn id="10042" xr3:uid="{7EBC2F7C-0302-524D-89A5-943AF5D42903}" name="Column10022"/>
    <tableColumn id="10043" xr3:uid="{405046AE-C10A-CF46-B7BC-78522021233F}" name="Column10023"/>
    <tableColumn id="10044" xr3:uid="{F4E3F992-527C-994A-8112-335A63629D3B}" name="Column10024"/>
    <tableColumn id="10045" xr3:uid="{57290932-AFD2-5544-8479-AB6254DDF1C4}" name="Column10025"/>
    <tableColumn id="10046" xr3:uid="{8482917E-5C0A-C045-A0C6-52492FF45B69}" name="Column10026"/>
    <tableColumn id="10047" xr3:uid="{4AEED882-DA88-7B41-944C-057B33AEA366}" name="Column10027"/>
    <tableColumn id="10048" xr3:uid="{511EC909-936E-3B4D-98F5-5360C6A75714}" name="Column10028"/>
    <tableColumn id="10049" xr3:uid="{548289EB-B63D-F246-A721-AA4C4BEA62D4}" name="Column10029"/>
    <tableColumn id="10050" xr3:uid="{28E8D792-64B4-CF49-A76C-F1729455E750}" name="Column10030"/>
    <tableColumn id="10051" xr3:uid="{FF9366D9-CA17-A24E-9024-E0E37E3034AC}" name="Column10031"/>
    <tableColumn id="10052" xr3:uid="{2ABB8D36-5DC5-504C-90C4-0FCE5EB20A1A}" name="Column10032"/>
    <tableColumn id="10053" xr3:uid="{2C3EE776-CD3A-3A4F-A6C0-5AD0271D9707}" name="Column10033"/>
    <tableColumn id="10054" xr3:uid="{1C90838D-3851-1B4E-A5B8-991624080F70}" name="Column10034"/>
    <tableColumn id="10055" xr3:uid="{E51ED063-8A65-2B40-AB3C-7C7F2E85BE21}" name="Column10035"/>
    <tableColumn id="10056" xr3:uid="{FAC4647D-C2EE-8743-810B-ADB57BF6D7C0}" name="Column10036"/>
    <tableColumn id="10057" xr3:uid="{0FADAB56-AD9C-D049-B7FB-DA45896417DB}" name="Column10037"/>
    <tableColumn id="10058" xr3:uid="{50765601-7D35-8141-AB71-EAB5B896877C}" name="Column10038"/>
    <tableColumn id="10059" xr3:uid="{9CC2BA54-F6AA-C34F-972F-58DD326BF39B}" name="Column10039"/>
    <tableColumn id="10060" xr3:uid="{1D7FDEE0-4B19-9A45-A817-E535BB1947DB}" name="Column10040"/>
    <tableColumn id="10061" xr3:uid="{AE07402F-8BA5-304C-8CA2-CB0CC67FA085}" name="Column10041"/>
    <tableColumn id="10062" xr3:uid="{936B17B8-EC81-DC45-922E-4C2F499A8262}" name="Column10042"/>
    <tableColumn id="10063" xr3:uid="{AE9FB58F-B97D-8D47-9213-8DFB3EA769C5}" name="Column10043"/>
    <tableColumn id="10064" xr3:uid="{54BD67B7-EF7C-854D-80D7-838DFE48F3CA}" name="Column10044"/>
    <tableColumn id="10065" xr3:uid="{224D6EB2-8248-614B-92CD-4EBB2F6D35A1}" name="Column10045"/>
    <tableColumn id="10066" xr3:uid="{01C5397E-2E6A-FF40-B183-FB5CACBD00AF}" name="Column10046"/>
    <tableColumn id="10067" xr3:uid="{CF27126E-F626-C144-94A3-EB574C636093}" name="Column10047"/>
    <tableColumn id="10068" xr3:uid="{8609014A-231A-CA45-BB18-BCAD6E14B0C1}" name="Column10048"/>
    <tableColumn id="10069" xr3:uid="{DDD11A23-CA2E-3040-832A-3053003B771E}" name="Column10049"/>
    <tableColumn id="10070" xr3:uid="{EC948262-1BD6-4C4E-A30A-C967C96980F6}" name="Column10050"/>
    <tableColumn id="10071" xr3:uid="{6C35E950-BC05-B047-8FF1-AE792FC5F147}" name="Column10051"/>
    <tableColumn id="10072" xr3:uid="{B19AB840-6F18-6441-88FF-E5162A0C265F}" name="Column10052"/>
    <tableColumn id="10073" xr3:uid="{50F25CBA-794D-C947-A64A-B9BA680D8F90}" name="Column10053"/>
    <tableColumn id="10074" xr3:uid="{EE649535-F0CB-FD4F-8E6E-F0771EB27D14}" name="Column10054"/>
    <tableColumn id="10075" xr3:uid="{BF6548B6-220E-3B44-8FA4-96459CF6B0EC}" name="Column10055"/>
    <tableColumn id="10076" xr3:uid="{D06CC450-383D-2045-A0AF-1F86DAFBEE54}" name="Column10056"/>
    <tableColumn id="10077" xr3:uid="{97BA8855-9CBC-E846-98CD-63A43302EEE8}" name="Column10057"/>
    <tableColumn id="10078" xr3:uid="{74A97FDD-B394-F54C-80BC-EF9F3647C617}" name="Column10058"/>
    <tableColumn id="10079" xr3:uid="{7EDE6F9B-434C-DB44-A788-633CE3740B2F}" name="Column10059"/>
    <tableColumn id="10080" xr3:uid="{791682BA-8AE7-704C-95AA-ACC81090A77A}" name="Column10060"/>
    <tableColumn id="10081" xr3:uid="{A83F6D41-6097-FB4E-A668-AB0615D17CCC}" name="Column10061"/>
    <tableColumn id="10082" xr3:uid="{160458AD-B165-A341-9EE6-DF735929492B}" name="Column10062"/>
    <tableColumn id="10083" xr3:uid="{A2457F35-EA28-614D-A5DF-D6A1A5E4BD78}" name="Column10063"/>
    <tableColumn id="10084" xr3:uid="{EF6DBE48-634F-CC40-B562-61D21CBE697F}" name="Column10064"/>
    <tableColumn id="10085" xr3:uid="{773778FF-9790-8E45-B0C2-8E1621EE07A4}" name="Column10065"/>
    <tableColumn id="10086" xr3:uid="{2E7E3A83-8D32-EB46-9B11-F8B9CB00F83B}" name="Column10066"/>
    <tableColumn id="10087" xr3:uid="{DEFC6E07-E91F-F749-A079-9F2CDC2A422F}" name="Column10067"/>
    <tableColumn id="10088" xr3:uid="{E6B80C15-9A28-8A46-8407-DB2DB24DDEAB}" name="Column10068"/>
    <tableColumn id="10089" xr3:uid="{655316FD-E433-F843-B6D0-E1A7351FB12F}" name="Column10069"/>
    <tableColumn id="10090" xr3:uid="{A39B0B38-3976-554A-A2E0-F1C9EDCBEC10}" name="Column10070"/>
    <tableColumn id="10091" xr3:uid="{5308031E-6A2F-3242-ADAB-A8C576A32185}" name="Column10071"/>
    <tableColumn id="10092" xr3:uid="{153074E3-973F-344A-8DEB-F3A61EDD7F85}" name="Column10072"/>
    <tableColumn id="10093" xr3:uid="{341EA799-B724-0649-ACCA-2073203E3D20}" name="Column10073"/>
    <tableColumn id="10094" xr3:uid="{A0DF747F-919D-A648-B012-7AECA52891BB}" name="Column10074"/>
    <tableColumn id="10095" xr3:uid="{1AD85146-2233-B449-A06C-58F73005212A}" name="Column10075"/>
    <tableColumn id="10096" xr3:uid="{02E439D4-A33A-FB40-8FF3-351F02F34F42}" name="Column10076"/>
    <tableColumn id="10097" xr3:uid="{15294374-7391-A844-8E64-58AD702F46C7}" name="Column10077"/>
    <tableColumn id="10098" xr3:uid="{71C73FC0-6A4B-914A-B6E3-550DEA40FF58}" name="Column10078"/>
    <tableColumn id="10099" xr3:uid="{471941DB-A5FE-7B48-9372-FBD2F7186709}" name="Column10079"/>
    <tableColumn id="10100" xr3:uid="{0367C873-FF22-B74B-98C4-95F6354126C0}" name="Column10080"/>
    <tableColumn id="10101" xr3:uid="{B820F7D8-E4A0-D44C-A0CA-94AF699104CA}" name="Column10081"/>
    <tableColumn id="10102" xr3:uid="{FBA44A80-42E6-7E44-B2C7-D849C026AEA8}" name="Column10082"/>
    <tableColumn id="10103" xr3:uid="{9439084A-FEC0-3044-B9BD-4D1BC3B7F583}" name="Column10083"/>
    <tableColumn id="10104" xr3:uid="{0E62D0DC-FA6B-544F-8B41-70265827C4B7}" name="Column10084"/>
    <tableColumn id="10105" xr3:uid="{A0AF3D44-28C0-3244-B486-C0B6B213CDED}" name="Column10085"/>
    <tableColumn id="10106" xr3:uid="{72005DE0-68F9-424C-9771-935E1B18035F}" name="Column10086"/>
    <tableColumn id="10107" xr3:uid="{326C2A17-839C-BB44-B49B-F8FA8E69084E}" name="Column10087"/>
    <tableColumn id="10108" xr3:uid="{E3309E4D-B831-0C48-9202-8144CD6199D0}" name="Column10088"/>
    <tableColumn id="10109" xr3:uid="{1F9C97CB-4137-3945-8EC5-0641D78F6543}" name="Column10089"/>
    <tableColumn id="10110" xr3:uid="{700D1BBA-780E-304F-B30A-8C03269B9975}" name="Column10090"/>
    <tableColumn id="10111" xr3:uid="{DE6F4166-B70E-FA4B-9540-717A9445BCF7}" name="Column10091"/>
    <tableColumn id="10112" xr3:uid="{19175081-9AE6-7347-BEC5-8500ECB7C3F9}" name="Column10092"/>
    <tableColumn id="10113" xr3:uid="{518008A6-6EC1-8249-AA91-73832A520723}" name="Column10093"/>
    <tableColumn id="10114" xr3:uid="{ADDB7441-33A6-BD42-9F02-B4AEFFDDB490}" name="Column10094"/>
    <tableColumn id="10115" xr3:uid="{4081DF3F-BAE0-B546-B396-53D515BDFDD3}" name="Column10095"/>
    <tableColumn id="10116" xr3:uid="{B85FD013-E9DD-134A-A728-56E38800B202}" name="Column10096"/>
    <tableColumn id="10117" xr3:uid="{6D326CE4-D6F0-F04D-AA43-CE204A2E8D5E}" name="Column10097"/>
    <tableColumn id="10118" xr3:uid="{DD7AF905-FFA5-7D46-9BC1-68EB2A6639CE}" name="Column10098"/>
    <tableColumn id="10119" xr3:uid="{701EDF2B-9D66-BB4B-9A92-55590B702EA7}" name="Column10099"/>
    <tableColumn id="10120" xr3:uid="{7DF64BBD-C2D3-BF4C-B1AA-5B53BEB9B8BA}" name="Column10100"/>
    <tableColumn id="10121" xr3:uid="{01BC1120-2F6F-C440-9F90-16CB686FFE46}" name="Column10101"/>
    <tableColumn id="10122" xr3:uid="{7F62A974-6738-AA41-8B01-807F82A6CC8D}" name="Column10102"/>
    <tableColumn id="10123" xr3:uid="{DD46D53B-7CF2-C243-A020-14BFFFD9E751}" name="Column10103"/>
    <tableColumn id="10124" xr3:uid="{BBCA3BD3-9EB0-B643-BCEB-CDB32A4D1232}" name="Column10104"/>
    <tableColumn id="10125" xr3:uid="{6B42BECF-C108-F044-A819-E658601A5737}" name="Column10105"/>
    <tableColumn id="10126" xr3:uid="{A0703AD6-397B-4F41-ADF4-B1F6D1FE10B2}" name="Column10106"/>
    <tableColumn id="10127" xr3:uid="{EB64080C-CB59-A24C-A9B8-6A8FD65B5303}" name="Column10107"/>
    <tableColumn id="10128" xr3:uid="{BF65E290-5A14-944C-937F-B22357B9679A}" name="Column10108"/>
    <tableColumn id="10129" xr3:uid="{4FA49228-FD25-ED4C-9E25-6677D4483CE6}" name="Column10109"/>
    <tableColumn id="10130" xr3:uid="{437C1B9F-CF15-6442-866E-48A1F7CE1C11}" name="Column10110"/>
    <tableColumn id="10131" xr3:uid="{858F0258-6033-CB41-8AC0-57E689A30A52}" name="Column10111"/>
    <tableColumn id="10132" xr3:uid="{0A93964A-9372-2C4B-9CE6-83FA3AB06EDA}" name="Column10112"/>
    <tableColumn id="10133" xr3:uid="{2B373936-54FB-BC44-B95A-7C9BE5C6D02F}" name="Column10113"/>
    <tableColumn id="10134" xr3:uid="{2343ED93-2A1B-7440-91EB-2E51C29B38FD}" name="Column10114"/>
    <tableColumn id="10135" xr3:uid="{0F4529B0-68DF-EA4F-9052-511EEDCC0587}" name="Column10115"/>
    <tableColumn id="10136" xr3:uid="{9CF84E00-963C-CF46-B09B-3AC95F57153C}" name="Column10116"/>
    <tableColumn id="10137" xr3:uid="{4F026AF0-4ABC-184C-8B63-D68AD20939CA}" name="Column10117"/>
    <tableColumn id="10138" xr3:uid="{2419D10B-9702-0847-AC9F-9523329D25D9}" name="Column10118"/>
    <tableColumn id="10139" xr3:uid="{37D20FC6-ED8F-ED45-84C0-80B90E2F1D52}" name="Column10119"/>
    <tableColumn id="10140" xr3:uid="{B6C4D807-4C59-1849-86C7-14CB2E13A274}" name="Column10120"/>
    <tableColumn id="10141" xr3:uid="{6DAD2E8C-C82C-7A4C-BA94-7E15DE512CF9}" name="Column10121"/>
    <tableColumn id="10142" xr3:uid="{B3075293-A6DA-4B42-9302-69957EF5E8EE}" name="Column10122"/>
    <tableColumn id="10143" xr3:uid="{E9069FEB-D79C-044D-B709-50A84A647FA1}" name="Column10123"/>
    <tableColumn id="10144" xr3:uid="{2D33EB07-D8F9-034B-ACA2-4F6856F8AC37}" name="Column10124"/>
    <tableColumn id="10145" xr3:uid="{C6D77ED7-CCEE-D242-B66A-FE65DB72171D}" name="Column10125"/>
    <tableColumn id="10146" xr3:uid="{6BBB389F-DA3D-404F-BDB7-0DEC0FD6AA6F}" name="Column10126"/>
    <tableColumn id="10147" xr3:uid="{1CEDFF89-7D0C-4B4D-88A4-DEE20CF3E3C1}" name="Column10127"/>
    <tableColumn id="10148" xr3:uid="{49195517-C7F5-0245-B628-5D629ED1A73F}" name="Column10128"/>
    <tableColumn id="10149" xr3:uid="{132B2936-407B-9C4A-A207-480B3746DA28}" name="Column10129"/>
    <tableColumn id="10150" xr3:uid="{C5770958-28BB-4E4F-B6DF-2D8B2394FE96}" name="Column10130"/>
    <tableColumn id="10151" xr3:uid="{E46CA25C-D230-CB41-B8D1-9F72127EF478}" name="Column10131"/>
    <tableColumn id="10152" xr3:uid="{09329C99-6E7D-7E4E-AC67-5F4387C300C2}" name="Column10132"/>
    <tableColumn id="10153" xr3:uid="{242F6E9F-D35F-7A4F-854A-3F1427424956}" name="Column10133"/>
    <tableColumn id="10154" xr3:uid="{FE8EF434-3FF4-5340-A237-C4E3E55506ED}" name="Column10134"/>
    <tableColumn id="10155" xr3:uid="{4484A7AC-6DE1-1A45-A419-34FF0B7BBCF3}" name="Column10135"/>
    <tableColumn id="10156" xr3:uid="{32EAC050-87B3-4B4D-9EE0-95D0D27A0AE2}" name="Column10136"/>
    <tableColumn id="10157" xr3:uid="{2D656FE6-63D3-2645-A75A-BAC2F67A9F8A}" name="Column10137"/>
    <tableColumn id="10158" xr3:uid="{11904AA3-17E1-4B4B-B850-3767CE2FA4D5}" name="Column10138"/>
    <tableColumn id="10159" xr3:uid="{73D22F2B-B2D6-E443-BB7E-B5A0F0A4B516}" name="Column10139"/>
    <tableColumn id="10160" xr3:uid="{19DB5DA2-9A9C-2F49-8B34-F3637E6773C3}" name="Column10140"/>
    <tableColumn id="10161" xr3:uid="{F5ADED3F-0257-6B4B-AB46-ADE73FF0D083}" name="Column10141"/>
    <tableColumn id="10162" xr3:uid="{CE106749-002E-B84B-A080-AEBAC6B09A8B}" name="Column10142"/>
    <tableColumn id="10163" xr3:uid="{AFE28391-978E-994B-9BA8-106CB8E96C8A}" name="Column10143"/>
    <tableColumn id="10164" xr3:uid="{D190F30D-DE3B-7D41-9621-FF8A43C5BB01}" name="Column10144"/>
    <tableColumn id="10165" xr3:uid="{F85D99BB-D02A-7841-8D71-53FAC73E8766}" name="Column10145"/>
    <tableColumn id="10166" xr3:uid="{3AB4893D-4946-4A40-BBEC-71A06C6E48E4}" name="Column10146"/>
    <tableColumn id="10167" xr3:uid="{A4888AD3-8193-1C45-A3B3-C3870EDEE934}" name="Column10147"/>
    <tableColumn id="10168" xr3:uid="{F84AADDC-AD16-BE42-BC60-4A70138157C9}" name="Column10148"/>
    <tableColumn id="10169" xr3:uid="{D82B8A23-E6AB-3C4F-BF92-C074A9D81B1B}" name="Column10149"/>
    <tableColumn id="10170" xr3:uid="{9231F383-0388-F04F-AE65-B723BAC30FA5}" name="Column10150"/>
    <tableColumn id="10171" xr3:uid="{A6502ADD-A596-D043-95B1-912C245C5176}" name="Column10151"/>
    <tableColumn id="10172" xr3:uid="{05EE8CB5-B25E-A740-8CAD-13BE928A6160}" name="Column10152"/>
    <tableColumn id="10173" xr3:uid="{FC2D7E4F-9457-6644-9491-AF765869E025}" name="Column10153"/>
    <tableColumn id="10174" xr3:uid="{1FFC6523-1046-BA4A-A38A-CC3BA4B27D3C}" name="Column10154"/>
    <tableColumn id="10175" xr3:uid="{2B58D898-FCB8-8B47-BB3D-8A4A98F5F070}" name="Column10155"/>
    <tableColumn id="10176" xr3:uid="{8D0FDD12-FD35-9247-B7AC-35B08D759D25}" name="Column10156"/>
    <tableColumn id="10177" xr3:uid="{7D5966BF-53EF-444B-B3C1-7BF840CC80A8}" name="Column10157"/>
    <tableColumn id="10178" xr3:uid="{131EFA65-3F63-F64A-B050-16649121732D}" name="Column10158"/>
    <tableColumn id="10179" xr3:uid="{5B9A8BC3-A381-334E-8109-7375820AE1CE}" name="Column10159"/>
    <tableColumn id="10180" xr3:uid="{C5739F7D-7CD4-944F-A94D-A2A292DD8E96}" name="Column10160"/>
    <tableColumn id="10181" xr3:uid="{A7BCFED0-13B8-CE48-9487-60EF2E771087}" name="Column10161"/>
    <tableColumn id="10182" xr3:uid="{E4AF07A9-3265-8B42-95E0-ADB72704BFF4}" name="Column10162"/>
    <tableColumn id="10183" xr3:uid="{4604EE1D-DFDC-2C4B-801D-DD54D3340002}" name="Column10163"/>
    <tableColumn id="10184" xr3:uid="{BC34C03A-D8A7-474F-94B6-3040AB3BA113}" name="Column10164"/>
    <tableColumn id="10185" xr3:uid="{2A75D219-7A13-2A40-847F-494508960212}" name="Column10165"/>
    <tableColumn id="10186" xr3:uid="{D9538144-BA30-E142-B9FD-39D8BA770262}" name="Column10166"/>
    <tableColumn id="10187" xr3:uid="{C6AFCDAD-D202-A34E-BA90-99774EA32994}" name="Column10167"/>
    <tableColumn id="10188" xr3:uid="{5EA7810F-4ADA-FD4B-B072-C0B1F43EE56C}" name="Column10168"/>
    <tableColumn id="10189" xr3:uid="{D25B42FF-206A-A74F-A651-C8630BADF4D8}" name="Column10169"/>
    <tableColumn id="10190" xr3:uid="{1727F859-30E3-8440-87D8-C48460193A94}" name="Column10170"/>
    <tableColumn id="10191" xr3:uid="{2B78D084-92C3-E048-9DBB-518BE7400C19}" name="Column10171"/>
    <tableColumn id="10192" xr3:uid="{12CECE37-3B6F-2345-9F3E-1748F13B4900}" name="Column10172"/>
    <tableColumn id="10193" xr3:uid="{A5D1B3E8-3E2F-3C4B-9BC1-1A2119807C15}" name="Column10173"/>
    <tableColumn id="10194" xr3:uid="{4E06F1A2-87CC-E143-8D06-438FD681D699}" name="Column10174"/>
    <tableColumn id="10195" xr3:uid="{9435A3DF-96EA-D940-8940-B74A84158EEA}" name="Column10175"/>
    <tableColumn id="10196" xr3:uid="{8FEB3DBF-34DD-1B42-B55C-2CF888E3445B}" name="Column10176"/>
    <tableColumn id="10197" xr3:uid="{20E47746-484D-1746-8F06-82720EC25B37}" name="Column10177"/>
    <tableColumn id="10198" xr3:uid="{D529CB19-1E58-D54F-ADEB-BEBAE7A409A5}" name="Column10178"/>
    <tableColumn id="10199" xr3:uid="{57AB4131-842E-A748-8981-27E2A5EE005D}" name="Column10179"/>
    <tableColumn id="10200" xr3:uid="{EF06FE7C-4BCD-EF43-A79F-BCF2FD8F159E}" name="Column10180"/>
    <tableColumn id="10201" xr3:uid="{87023BA1-AAE7-DB43-8FF7-75C3D107CC7A}" name="Column10181"/>
    <tableColumn id="10202" xr3:uid="{EDF7EE75-07A1-2A43-89AE-FBB0F853023D}" name="Column10182"/>
    <tableColumn id="10203" xr3:uid="{EE416679-661E-2C48-9AA0-E4E9A859B02B}" name="Column10183"/>
    <tableColumn id="10204" xr3:uid="{0A99F94A-25AC-1046-A87A-4EF99BEDD429}" name="Column10184"/>
    <tableColumn id="10205" xr3:uid="{43AD5633-FEE7-654B-AF77-9FBD5FDCD096}" name="Column10185"/>
    <tableColumn id="10206" xr3:uid="{E3435BDA-4559-8A46-86A0-F7B361FF20EB}" name="Column10186"/>
    <tableColumn id="10207" xr3:uid="{10BF1289-5B39-EC4E-A946-77FBD8B6E161}" name="Column10187"/>
    <tableColumn id="10208" xr3:uid="{1DA6C6B7-6812-0041-81C0-39A1D2892C19}" name="Column10188"/>
    <tableColumn id="10209" xr3:uid="{18B656C9-2565-184E-BD42-B742A102DBD1}" name="Column10189"/>
    <tableColumn id="10210" xr3:uid="{50B4E6D4-BF4A-B349-A143-D39EC7949733}" name="Column10190"/>
    <tableColumn id="10211" xr3:uid="{B976751C-4DEC-4146-B7F2-ABB2D911C6D3}" name="Column10191"/>
    <tableColumn id="10212" xr3:uid="{352380E1-F206-DB43-B105-F50F8DC12FB1}" name="Column10192"/>
    <tableColumn id="10213" xr3:uid="{94E3C9B2-6AFE-014D-88C2-796AA496D2DC}" name="Column10193"/>
    <tableColumn id="10214" xr3:uid="{91AA40BF-89C4-8D48-9451-B265FDD3200B}" name="Column10194"/>
    <tableColumn id="10215" xr3:uid="{E9E5EAC8-FB45-C447-A83C-B45B10B6056A}" name="Column10195"/>
    <tableColumn id="10216" xr3:uid="{1B2B741D-9E3E-3742-8693-1A7CD28FB164}" name="Column10196"/>
    <tableColumn id="10217" xr3:uid="{6A33BF37-8D10-D149-9766-40E800117023}" name="Column10197"/>
    <tableColumn id="10218" xr3:uid="{6E204381-F0C2-D042-A303-4D3840F9A368}" name="Column10198"/>
    <tableColumn id="10219" xr3:uid="{B0D431AD-68C8-0D4A-80E4-ABD78EAB6C8B}" name="Column10199"/>
    <tableColumn id="10220" xr3:uid="{A07B3198-D4A1-8846-AE28-0439C053E410}" name="Column10200"/>
    <tableColumn id="10221" xr3:uid="{61CB042A-61A4-F442-88FC-88ADFC227DB3}" name="Column10201"/>
    <tableColumn id="10222" xr3:uid="{B319DFEE-E2B4-0542-9F7D-D2A366BC529F}" name="Column10202"/>
    <tableColumn id="10223" xr3:uid="{D7AEC562-92A8-B743-AE09-8528CD4D7396}" name="Column10203"/>
    <tableColumn id="10224" xr3:uid="{4A96FF36-3185-154B-9765-63F58F881CBC}" name="Column10204"/>
    <tableColumn id="10225" xr3:uid="{F41FF80B-03AC-0D44-8930-E8E664A0A829}" name="Column10205"/>
    <tableColumn id="10226" xr3:uid="{C6C83C3F-F207-074F-95C7-9CD2FF1E6F14}" name="Column10206"/>
    <tableColumn id="10227" xr3:uid="{E2DF0688-3038-2B4A-A8EC-CF819A6CE90E}" name="Column10207"/>
    <tableColumn id="10228" xr3:uid="{928D22C5-85F4-4446-B2CC-86A74278E879}" name="Column10208"/>
    <tableColumn id="10229" xr3:uid="{FAB566A4-8B5E-784C-AB30-11CEF14E5BB0}" name="Column10209"/>
    <tableColumn id="10230" xr3:uid="{BC04E3A4-932E-1645-9196-3FEE24CBB3BC}" name="Column10210"/>
    <tableColumn id="10231" xr3:uid="{C76B0D81-5285-FF44-AE89-E2348F69990F}" name="Column10211"/>
    <tableColumn id="10232" xr3:uid="{B41DA14E-667A-3045-830F-3DA55A0874AC}" name="Column10212"/>
    <tableColumn id="10233" xr3:uid="{C1DDAF8C-1F6D-2D40-9E9A-C00796E732C5}" name="Column10213"/>
    <tableColumn id="10234" xr3:uid="{EB53C444-3896-4E47-A211-20A4DDB7C5AC}" name="Column10214"/>
    <tableColumn id="10235" xr3:uid="{93941ED8-1542-9D4E-8E1D-850EB9478D00}" name="Column10215"/>
    <tableColumn id="10236" xr3:uid="{6216633B-A595-E843-836E-5E4B3995C41B}" name="Column10216"/>
    <tableColumn id="10237" xr3:uid="{E4BED0D9-DE6B-AC4A-BA65-D10E35A80412}" name="Column10217"/>
    <tableColumn id="10238" xr3:uid="{3F073792-B9F9-0A43-B2B6-E4069072FCC7}" name="Column10218"/>
    <tableColumn id="10239" xr3:uid="{D57819A7-71CD-D141-BD99-AB08144D4A35}" name="Column10219"/>
    <tableColumn id="10240" xr3:uid="{B7F575BF-DDEA-1645-949B-0ECD1BD68BD6}" name="Column10220"/>
    <tableColumn id="10241" xr3:uid="{894BF1D9-CB6A-134B-B9D2-E6C8FE8308F8}" name="Column10221"/>
    <tableColumn id="10242" xr3:uid="{CDE7667A-6568-0346-969B-7FC1CE143DBC}" name="Column10222"/>
    <tableColumn id="10243" xr3:uid="{1D632370-9D07-6A4A-86C1-AE52F8D8922D}" name="Column10223"/>
    <tableColumn id="10244" xr3:uid="{55CC836B-88EC-E942-BBD9-2849903EBAB8}" name="Column10224"/>
    <tableColumn id="10245" xr3:uid="{C8A5D247-0119-DC4F-8570-5CA60F5D551D}" name="Column10225"/>
    <tableColumn id="10246" xr3:uid="{EE75E24D-24A8-9A42-9D52-8278AA1BB139}" name="Column10226"/>
    <tableColumn id="10247" xr3:uid="{C6F5055C-19DB-FD41-90FB-0D4101B25F5B}" name="Column10227"/>
    <tableColumn id="10248" xr3:uid="{C8C2F93D-3D7D-084A-B32B-F79444A5ECD5}" name="Column10228"/>
    <tableColumn id="10249" xr3:uid="{694F01B5-8C39-D34C-9266-68044FBAEA01}" name="Column10229"/>
    <tableColumn id="10250" xr3:uid="{6B92C7B6-A7CC-014B-8067-EBC6D6B56AA9}" name="Column10230"/>
    <tableColumn id="10251" xr3:uid="{85925BB2-161F-AF43-A4F2-349068CB8673}" name="Column10231"/>
    <tableColumn id="10252" xr3:uid="{4F134910-F3D4-004D-A49D-DEFDC86C491A}" name="Column10232"/>
    <tableColumn id="10253" xr3:uid="{C4941314-CC92-AD4E-9BFA-D7265980F7A4}" name="Column10233"/>
    <tableColumn id="10254" xr3:uid="{7F013364-28C8-FC43-A3AB-FD35C2E1DAB6}" name="Column10234"/>
    <tableColumn id="10255" xr3:uid="{68467FB3-C9FD-2643-89CB-579EE9DEF468}" name="Column10235"/>
    <tableColumn id="10256" xr3:uid="{A3C5FCF5-1625-1D42-A0F7-8ABF2367C16E}" name="Column10236"/>
    <tableColumn id="10257" xr3:uid="{70CF598F-4BBD-E24A-97C9-638BE2861CEE}" name="Column10237"/>
    <tableColumn id="10258" xr3:uid="{DD9B6B10-F4BA-BB45-B1D7-947601E699E7}" name="Column10238"/>
    <tableColumn id="10259" xr3:uid="{7FD0E4BE-3850-9B4B-A7D2-0576964235F5}" name="Column10239"/>
    <tableColumn id="10260" xr3:uid="{5E3BB613-F3AC-6144-9E16-0065AF994803}" name="Column10240"/>
    <tableColumn id="10261" xr3:uid="{D6AA9B6C-F648-6044-B9BB-415495FA6CD6}" name="Column10241"/>
    <tableColumn id="10262" xr3:uid="{4C64CD7B-5CAB-B649-B907-4DB8F833FE00}" name="Column10242"/>
    <tableColumn id="10263" xr3:uid="{3C7F5B9B-291D-2341-BF17-BF04C8105013}" name="Column10243"/>
    <tableColumn id="10264" xr3:uid="{D0F8A54B-FD70-C048-A128-A930147EA1DD}" name="Column10244"/>
    <tableColumn id="10265" xr3:uid="{79B06CFD-496B-DD46-83A2-AA3853E2DD96}" name="Column10245"/>
    <tableColumn id="10266" xr3:uid="{FC127C2C-DE48-1C4C-9D22-7D852CD27DAD}" name="Column10246"/>
    <tableColumn id="10267" xr3:uid="{24210D2A-F496-E04C-9E56-C4FBDBD88C9B}" name="Column10247"/>
    <tableColumn id="10268" xr3:uid="{AF0E56DD-3D7E-204E-9A95-EB8207972F8D}" name="Column10248"/>
    <tableColumn id="10269" xr3:uid="{70718039-311B-3142-8D6A-5F9A5F5F6EF0}" name="Column10249"/>
    <tableColumn id="10270" xr3:uid="{DA6286EE-CBF8-5E4E-BCB7-F85ABCCE3B59}" name="Column10250"/>
    <tableColumn id="10271" xr3:uid="{05DD5797-B98C-F14F-922B-58639671040E}" name="Column10251"/>
    <tableColumn id="10272" xr3:uid="{5635DAF5-258A-CF4C-81C8-5A9796DD92E0}" name="Column10252"/>
    <tableColumn id="10273" xr3:uid="{C0929D4C-BE3C-204B-887F-216B240B1FE5}" name="Column10253"/>
    <tableColumn id="10274" xr3:uid="{7BF5900A-0C0B-BE45-8BA1-9BC3855CF89D}" name="Column10254"/>
    <tableColumn id="10275" xr3:uid="{199B28E6-0A4C-F840-98FB-AFC4296C1382}" name="Column10255"/>
    <tableColumn id="10276" xr3:uid="{BDC0276D-EBE7-4D41-AB7A-DDB364A024BD}" name="Column10256"/>
    <tableColumn id="10277" xr3:uid="{393C192C-92F7-A24A-9BD8-84A94797B55D}" name="Column10257"/>
    <tableColumn id="10278" xr3:uid="{1ECB5203-3700-9A46-85DC-A1A2063B5F8E}" name="Column10258"/>
    <tableColumn id="10279" xr3:uid="{3259547A-0916-724D-9729-7F07B5356DCF}" name="Column10259"/>
    <tableColumn id="10280" xr3:uid="{04DE8467-75EF-0B4C-B843-FA27FE8BE9D4}" name="Column10260"/>
    <tableColumn id="10281" xr3:uid="{7A096E0A-C7FD-7248-B552-9B1CFBA190F8}" name="Column10261"/>
    <tableColumn id="10282" xr3:uid="{7DB6220B-34D6-DA4C-8D21-7CC887537725}" name="Column10262"/>
    <tableColumn id="10283" xr3:uid="{9B07D0CD-6324-B145-A5E7-324C22215290}" name="Column10263"/>
    <tableColumn id="10284" xr3:uid="{21647EE8-862C-9045-B50A-2FF18E2A2A9C}" name="Column10264"/>
    <tableColumn id="10285" xr3:uid="{57BBAE54-C25C-0D4F-8219-D33EF3D3574E}" name="Column10265"/>
    <tableColumn id="10286" xr3:uid="{FC639779-58EE-9649-AE84-A91B2867C6DA}" name="Column10266"/>
    <tableColumn id="10287" xr3:uid="{759924BD-87A8-B843-9113-E81B6E396071}" name="Column10267"/>
    <tableColumn id="10288" xr3:uid="{5E9454D1-D2E6-1046-B73E-F9E6EEA4C772}" name="Column10268"/>
    <tableColumn id="10289" xr3:uid="{3D714C4C-9C26-A641-B1CF-9DD8B6667C83}" name="Column10269"/>
    <tableColumn id="10290" xr3:uid="{EC869E12-2BB6-784E-95A5-6F56960279B6}" name="Column10270"/>
    <tableColumn id="10291" xr3:uid="{F6043806-3DBC-8346-84B8-95A14FA22F45}" name="Column10271"/>
    <tableColumn id="10292" xr3:uid="{71AAB177-ED0B-A542-998D-698EEB7E397F}" name="Column10272"/>
    <tableColumn id="10293" xr3:uid="{15660968-7417-9E40-A911-C4010EB43DF2}" name="Column10273"/>
    <tableColumn id="10294" xr3:uid="{CA7BBD2D-F0C2-FE41-BB2E-1940D68996FE}" name="Column10274"/>
    <tableColumn id="10295" xr3:uid="{422412D3-1D63-E34C-A685-9B47A35B0F7B}" name="Column10275"/>
    <tableColumn id="10296" xr3:uid="{AAD87D16-65F5-FA47-BA0A-0D8C9F74543E}" name="Column10276"/>
    <tableColumn id="10297" xr3:uid="{CF0608BD-F54F-D14C-B134-C90A4E1575E6}" name="Column10277"/>
    <tableColumn id="10298" xr3:uid="{F8D25515-677B-A043-8E23-ED04134CD129}" name="Column10278"/>
    <tableColumn id="10299" xr3:uid="{C6962F7A-5140-5541-9385-D59F50FAA40B}" name="Column10279"/>
    <tableColumn id="10300" xr3:uid="{528B31B0-02B3-DF42-B78C-110258288CBD}" name="Column10280"/>
    <tableColumn id="10301" xr3:uid="{5EA77120-43F8-0444-A6B9-7C4614C72DE6}" name="Column10281"/>
    <tableColumn id="10302" xr3:uid="{47985002-2705-3A41-B6C6-0A370E4B0E10}" name="Column10282"/>
    <tableColumn id="10303" xr3:uid="{AABEB031-81E9-5C4D-A5FF-C910185BE479}" name="Column10283"/>
    <tableColumn id="10304" xr3:uid="{653ED6DB-EEE8-A449-BB2A-7CBAE1F32A67}" name="Column10284"/>
    <tableColumn id="10305" xr3:uid="{018CF71A-F6B2-9B43-A33F-D4CFED40FE94}" name="Column10285"/>
    <tableColumn id="10306" xr3:uid="{6B9733F9-4FE1-1D49-8447-AEADBEA9E9BD}" name="Column10286"/>
    <tableColumn id="10307" xr3:uid="{37FE1244-7A50-A543-91F0-5561B8F551AC}" name="Column10287"/>
    <tableColumn id="10308" xr3:uid="{47A5D7F8-1996-B942-9ED4-54569076A448}" name="Column10288"/>
    <tableColumn id="10309" xr3:uid="{F4FAAB62-D2EE-6445-AE86-D8BF0C1786B0}" name="Column10289"/>
    <tableColumn id="10310" xr3:uid="{E2B17E23-C453-ED42-9F8A-A2BED8C23FE4}" name="Column10290"/>
    <tableColumn id="10311" xr3:uid="{09EA18F3-171A-8943-9AFE-5ADD1A965F4F}" name="Column10291"/>
    <tableColumn id="10312" xr3:uid="{10C6DE8D-AAFE-4545-8D5B-3B7E6575662E}" name="Column10292"/>
    <tableColumn id="10313" xr3:uid="{A7BEF9F2-5AFC-7D42-9B79-A7EDF65B4739}" name="Column10293"/>
    <tableColumn id="10314" xr3:uid="{BE6F2872-34A7-0649-9CD1-1F57371B04F3}" name="Column10294"/>
    <tableColumn id="10315" xr3:uid="{C135A09B-A8F1-454F-BBB2-1C157B13E06D}" name="Column10295"/>
    <tableColumn id="10316" xr3:uid="{A59B841D-1B2B-684E-B6BD-BA35CF93ADFF}" name="Column10296"/>
    <tableColumn id="10317" xr3:uid="{64648B8F-74CA-FC4A-99EA-8A976002489C}" name="Column10297"/>
    <tableColumn id="10318" xr3:uid="{94C3FBA4-A9CD-D748-8C47-2B8216095379}" name="Column10298"/>
    <tableColumn id="10319" xr3:uid="{5917E137-91E2-584F-8267-0C45A722823B}" name="Column10299"/>
    <tableColumn id="10320" xr3:uid="{22318456-CA5A-CD42-899F-AB62C414E05F}" name="Column10300"/>
    <tableColumn id="10321" xr3:uid="{83F1D14E-E34D-0F4F-AB61-3506B5B55E69}" name="Column10301"/>
    <tableColumn id="10322" xr3:uid="{BF12C4D5-FE0C-674B-9616-0B53494F4FA6}" name="Column10302"/>
    <tableColumn id="10323" xr3:uid="{990F7C1C-9C92-764C-800F-D35D2FF3116D}" name="Column10303"/>
    <tableColumn id="10324" xr3:uid="{E52CF10A-99C4-9B40-8B77-BFA397D99140}" name="Column10304"/>
    <tableColumn id="10325" xr3:uid="{0AACE780-8C2D-B242-BB19-52426C2A7FB0}" name="Column10305"/>
    <tableColumn id="10326" xr3:uid="{77166876-E3DD-994A-92F1-13ED54CC1F09}" name="Column10306"/>
    <tableColumn id="10327" xr3:uid="{8AD70D6E-BB2F-9342-887B-ACF81ABFE099}" name="Column10307"/>
    <tableColumn id="10328" xr3:uid="{8576734B-50AC-2E41-8725-E1D5B198E843}" name="Column10308"/>
    <tableColumn id="10329" xr3:uid="{4F60CE7C-E6D9-B046-B1B5-17433621AFFD}" name="Column10309"/>
    <tableColumn id="10330" xr3:uid="{39431C67-36D1-9E4E-8EB9-A6B89E2F1F31}" name="Column10310"/>
    <tableColumn id="10331" xr3:uid="{E2984479-B864-0745-9B23-D1606FC5BAA9}" name="Column10311"/>
    <tableColumn id="10332" xr3:uid="{02A4D0F0-453F-DC40-8E3A-211C3EF7764C}" name="Column10312"/>
    <tableColumn id="10333" xr3:uid="{A732BF14-CD97-964A-A2C3-560265580A1B}" name="Column10313"/>
    <tableColumn id="10334" xr3:uid="{FD6CF476-DED8-EB49-A04A-095C40CBA688}" name="Column10314"/>
    <tableColumn id="10335" xr3:uid="{0E249015-B91A-B24B-9F3D-F5AFA3DA9881}" name="Column10315"/>
    <tableColumn id="10336" xr3:uid="{D62246D6-AF8B-3347-8C3B-83F33E131CB4}" name="Column10316"/>
    <tableColumn id="10337" xr3:uid="{64A17069-171D-B74C-BEFA-0058848FE869}" name="Column10317"/>
    <tableColumn id="10338" xr3:uid="{D89E5B70-0921-CA42-ABBD-B7B65CB7D05E}" name="Column10318"/>
    <tableColumn id="10339" xr3:uid="{2329A60F-3198-4644-B4D8-9F85DE37BD57}" name="Column10319"/>
    <tableColumn id="10340" xr3:uid="{400CC608-4CB4-CC4E-A728-49CA66F7D8E6}" name="Column10320"/>
    <tableColumn id="10341" xr3:uid="{2FC332AE-DF79-E746-B105-B0D3DBE260EF}" name="Column10321"/>
    <tableColumn id="10342" xr3:uid="{61EECCCC-4752-CF41-8B22-FFE7A10BEC71}" name="Column10322"/>
    <tableColumn id="10343" xr3:uid="{A747B6A6-7984-634A-BF53-54232808A127}" name="Column10323"/>
    <tableColumn id="10344" xr3:uid="{CBB2A547-E78F-674F-B82C-9E848AD0A353}" name="Column10324"/>
    <tableColumn id="10345" xr3:uid="{BA36F96B-FB58-A54A-8D62-52C2635817D7}" name="Column10325"/>
    <tableColumn id="10346" xr3:uid="{4B21C236-8BA3-6442-96E1-842705A44A3F}" name="Column10326"/>
    <tableColumn id="10347" xr3:uid="{40515839-8834-774F-9288-983062529E67}" name="Column10327"/>
    <tableColumn id="10348" xr3:uid="{4B99CCEE-32D8-9741-90F7-AD1018088B4F}" name="Column10328"/>
    <tableColumn id="10349" xr3:uid="{FC7EADDE-6743-E64B-AFA6-826CF7EC46BA}" name="Column10329"/>
    <tableColumn id="10350" xr3:uid="{B112B61F-2FD0-BC41-B2DC-ABAA0841E277}" name="Column10330"/>
    <tableColumn id="10351" xr3:uid="{E55578AF-DADC-F143-AA68-CA53593686AC}" name="Column10331"/>
    <tableColumn id="10352" xr3:uid="{0E03F3BD-8E0C-9647-87DD-6F2C574CEEE1}" name="Column10332"/>
    <tableColumn id="10353" xr3:uid="{8181BAC8-174A-004E-9F2B-C394D912F924}" name="Column10333"/>
    <tableColumn id="10354" xr3:uid="{538CC27E-6D18-1F43-8CCA-C1E9498E422C}" name="Column10334"/>
    <tableColumn id="10355" xr3:uid="{E1ABEF77-D90F-AD4C-B252-91CEA756CB94}" name="Column10335"/>
    <tableColumn id="10356" xr3:uid="{8E3F0DF0-037D-A84E-B149-C274B7C1DE42}" name="Column10336"/>
    <tableColumn id="10357" xr3:uid="{52EF8CE4-44BD-7F4A-88F9-40484C529703}" name="Column10337"/>
    <tableColumn id="10358" xr3:uid="{824C7523-95B0-A543-A6C8-F008ECFF887A}" name="Column10338"/>
    <tableColumn id="10359" xr3:uid="{34465FBF-1D77-9245-990B-3C068632EA3E}" name="Column10339"/>
    <tableColumn id="10360" xr3:uid="{EE07B8A9-19D3-9F4D-BBE9-63F0CEA8B1D9}" name="Column10340"/>
    <tableColumn id="10361" xr3:uid="{610EBB04-50D5-2245-BF16-09EC2CCDDC5C}" name="Column10341"/>
    <tableColumn id="10362" xr3:uid="{F7418475-E324-0442-9047-BE7004FD623A}" name="Column10342"/>
    <tableColumn id="10363" xr3:uid="{AA9FEBED-8F32-D547-8748-89029BFC80B7}" name="Column10343"/>
    <tableColumn id="10364" xr3:uid="{869B6C4F-E593-694C-B276-C1F37D89040B}" name="Column10344"/>
    <tableColumn id="10365" xr3:uid="{7FDF992E-5323-954F-9AB8-D10B7F06DC50}" name="Column10345"/>
    <tableColumn id="10366" xr3:uid="{8599FD61-108F-BB47-BCB7-D335ECE6CBC6}" name="Column10346"/>
    <tableColumn id="10367" xr3:uid="{86060BF6-54B8-6E4E-A284-C6199794FBBB}" name="Column10347"/>
    <tableColumn id="10368" xr3:uid="{03541495-F053-E042-96AC-BE1ED2F90E98}" name="Column10348"/>
    <tableColumn id="10369" xr3:uid="{3E68CE14-045B-834C-A6FB-E6DC64BAA412}" name="Column10349"/>
    <tableColumn id="10370" xr3:uid="{5BBB8E25-6079-0441-B24A-8FEB1BEE9816}" name="Column10350"/>
    <tableColumn id="10371" xr3:uid="{3A8B536B-6878-AA40-A953-C21613BEB199}" name="Column10351"/>
    <tableColumn id="10372" xr3:uid="{3407F376-73EE-6D40-8737-4CC0097C4953}" name="Column10352"/>
    <tableColumn id="10373" xr3:uid="{D8150455-96AD-6D4B-BA4B-C5CC0BE7F7B5}" name="Column10353"/>
    <tableColumn id="10374" xr3:uid="{96C37257-B186-4C46-B412-44C7D8B20041}" name="Column10354"/>
    <tableColumn id="10375" xr3:uid="{45F4AB76-1945-594E-88E8-7891907D11FD}" name="Column10355"/>
    <tableColumn id="10376" xr3:uid="{B25A8888-9304-034A-B093-397D2F96FB6E}" name="Column10356"/>
    <tableColumn id="10377" xr3:uid="{2B9D93CC-98A9-1942-BB0A-9137FF550E85}" name="Column10357"/>
    <tableColumn id="10378" xr3:uid="{71452559-B154-024B-B85B-5C45C60A4E73}" name="Column10358"/>
    <tableColumn id="10379" xr3:uid="{F01497A2-581B-5045-80AD-3A3D30DA6178}" name="Column10359"/>
    <tableColumn id="10380" xr3:uid="{9D26C175-8F62-8A47-841A-5314700292B5}" name="Column10360"/>
    <tableColumn id="10381" xr3:uid="{BD302BEB-A002-4042-B358-47B09EC49ABE}" name="Column10361"/>
    <tableColumn id="10382" xr3:uid="{C2B3E49D-46D9-BA4B-9760-3331CE02D831}" name="Column10362"/>
    <tableColumn id="10383" xr3:uid="{6A6949F8-CEBC-8549-8213-ABA9A55D8195}" name="Column10363"/>
    <tableColumn id="10384" xr3:uid="{F34F3715-63F2-844E-909D-826F06CB1E8F}" name="Column10364"/>
    <tableColumn id="10385" xr3:uid="{D19234FE-691C-2045-9C83-8B1AED6E5688}" name="Column10365"/>
    <tableColumn id="10386" xr3:uid="{1FFB601A-4053-CA41-8CDF-C8F299DCD038}" name="Column10366"/>
    <tableColumn id="10387" xr3:uid="{A5744F7D-8128-4746-9BEB-90E2A5816B51}" name="Column10367"/>
    <tableColumn id="10388" xr3:uid="{9798DCED-BCDC-7142-A586-D21B2B0295F4}" name="Column10368"/>
    <tableColumn id="10389" xr3:uid="{A761E618-A8E7-6E4B-AA82-217187CB55D3}" name="Column10369"/>
    <tableColumn id="10390" xr3:uid="{5F403249-BD10-DF45-97A1-DA929DC157CC}" name="Column10370"/>
    <tableColumn id="10391" xr3:uid="{3F388B91-0E63-6C48-8884-CD68CE516128}" name="Column10371"/>
    <tableColumn id="10392" xr3:uid="{A5D4A9B0-D49B-CB4D-BACF-AE813EF29D9F}" name="Column10372"/>
    <tableColumn id="10393" xr3:uid="{703D98FB-1652-C941-8438-5030C47910EB}" name="Column10373"/>
    <tableColumn id="10394" xr3:uid="{035E79AA-B144-D445-9810-F2A4F9D7DE6C}" name="Column10374"/>
    <tableColumn id="10395" xr3:uid="{2A9561BC-2C34-AC45-81E6-C1D59CF4F0B4}" name="Column10375"/>
    <tableColumn id="10396" xr3:uid="{1CA1F5BD-5D1D-0946-972B-68317B0CDF68}" name="Column10376"/>
    <tableColumn id="10397" xr3:uid="{B4323777-3E3E-084C-8ABE-B604085DAD16}" name="Column10377"/>
    <tableColumn id="10398" xr3:uid="{2E79B57C-D7CE-B84F-90D1-4C7D40939AC2}" name="Column10378"/>
    <tableColumn id="10399" xr3:uid="{1E0CE342-00AF-2446-814B-1AFDB8ED5077}" name="Column10379"/>
    <tableColumn id="10400" xr3:uid="{76B4945F-368E-1F4F-8EEA-ABE92CE110E1}" name="Column10380"/>
    <tableColumn id="10401" xr3:uid="{A4067B5E-D6DA-F340-AFBB-809F298FFDA7}" name="Column10381"/>
    <tableColumn id="10402" xr3:uid="{460F3BCC-5AA5-8347-84B5-A693BB4E3AA9}" name="Column10382"/>
    <tableColumn id="10403" xr3:uid="{D8CC3E5E-A667-AD45-8C31-AA619833A736}" name="Column10383"/>
    <tableColumn id="10404" xr3:uid="{32EF1E28-8F13-1C41-8145-CDF0EDD26824}" name="Column10384"/>
    <tableColumn id="10405" xr3:uid="{ABAB804F-DE4A-ED49-97D2-EFFD8080FBBA}" name="Column10385"/>
    <tableColumn id="10406" xr3:uid="{7930F531-529F-0440-B62D-54CCF9E778D9}" name="Column10386"/>
    <tableColumn id="10407" xr3:uid="{3B047A07-E25B-4B4B-BA6A-8D21E45BD1BA}" name="Column10387"/>
    <tableColumn id="10408" xr3:uid="{23FF40FE-5392-1849-BCB4-33644E7EFC49}" name="Column10388"/>
    <tableColumn id="10409" xr3:uid="{0504AE0D-BC75-AD40-B00E-92F885F25C94}" name="Column10389"/>
    <tableColumn id="10410" xr3:uid="{E8D2727B-6C7A-C64A-9CE5-788FECCFA53C}" name="Column10390"/>
    <tableColumn id="10411" xr3:uid="{9871505A-7351-8D47-ABB7-62F95A634238}" name="Column10391"/>
    <tableColumn id="10412" xr3:uid="{59056545-17E2-E84C-BC70-A464F9D030DE}" name="Column10392"/>
    <tableColumn id="10413" xr3:uid="{725B6896-CBC0-6A43-AC79-1244873EF53B}" name="Column10393"/>
    <tableColumn id="10414" xr3:uid="{D565717B-C5FA-DD46-BE05-02913F5FCDA4}" name="Column10394"/>
    <tableColumn id="10415" xr3:uid="{8790BD01-CAF7-F643-A148-4D6EACEF8C0F}" name="Column10395"/>
    <tableColumn id="10416" xr3:uid="{1B82F81E-52DC-F546-A74A-305A424F43EE}" name="Column10396"/>
    <tableColumn id="10417" xr3:uid="{06437119-6A32-AF4B-8671-547D237A9DC7}" name="Column10397"/>
    <tableColumn id="10418" xr3:uid="{6474F8DE-C45E-6E48-8C13-78D135897695}" name="Column10398"/>
    <tableColumn id="10419" xr3:uid="{662D840A-4C2F-AA4F-A36F-87C85229FF44}" name="Column10399"/>
    <tableColumn id="10420" xr3:uid="{013F7A74-7C59-C247-B4D2-85AE21BD8EB3}" name="Column10400"/>
    <tableColumn id="10421" xr3:uid="{CE60FD2E-CA15-C040-AE30-6DB5318D86D4}" name="Column10401"/>
    <tableColumn id="10422" xr3:uid="{CAE9BC5C-C7CD-D04D-836A-C8E2EBBC1268}" name="Column10402"/>
    <tableColumn id="10423" xr3:uid="{5C2A6AC3-C1FC-D045-80B1-771A07E88824}" name="Column10403"/>
    <tableColumn id="10424" xr3:uid="{C16C4364-3C3A-BF44-B6C8-00F59AD44BCA}" name="Column10404"/>
    <tableColumn id="10425" xr3:uid="{4A41FC67-6748-C24D-A27C-C2A577D4957E}" name="Column10405"/>
    <tableColumn id="10426" xr3:uid="{05517578-8869-0E4C-9F06-25BDC25486CD}" name="Column10406"/>
    <tableColumn id="10427" xr3:uid="{A657A186-3253-1F45-9737-0379733F5806}" name="Column10407"/>
    <tableColumn id="10428" xr3:uid="{67939294-953E-0D44-9856-5AD960E1F7EF}" name="Column10408"/>
    <tableColumn id="10429" xr3:uid="{B3A33C56-ACB0-4147-8032-3C540ACDEEB7}" name="Column10409"/>
    <tableColumn id="10430" xr3:uid="{AA603B38-9FEB-064B-8869-A61B9CEDBA28}" name="Column10410"/>
    <tableColumn id="10431" xr3:uid="{90B3B90F-7ACD-2744-98E4-15C2715977D4}" name="Column10411"/>
    <tableColumn id="10432" xr3:uid="{5F4AF3E6-604F-DE4C-A1ED-B0BFFB46177B}" name="Column10412"/>
    <tableColumn id="10433" xr3:uid="{A727D23D-5477-DF42-86D0-71613D22F312}" name="Column10413"/>
    <tableColumn id="10434" xr3:uid="{E995E202-7CFC-F744-87CC-D777506CE237}" name="Column10414"/>
    <tableColumn id="10435" xr3:uid="{C1491001-A4DC-C641-8A52-32D0505F93A6}" name="Column10415"/>
    <tableColumn id="10436" xr3:uid="{CA0DFA07-E8DE-7B49-A157-5F34A905FAAB}" name="Column10416"/>
    <tableColumn id="10437" xr3:uid="{E3A13B70-ACAB-704E-807D-4897724EC5F8}" name="Column10417"/>
    <tableColumn id="10438" xr3:uid="{D7B9E354-2654-244C-9458-FBA527012277}" name="Column10418"/>
    <tableColumn id="10439" xr3:uid="{214E2CA2-C655-F243-B0BB-494E6B51FA23}" name="Column10419"/>
    <tableColumn id="10440" xr3:uid="{E7ADF5FE-C088-214B-9383-F23631733935}" name="Column10420"/>
    <tableColumn id="10441" xr3:uid="{6AA129D5-7C57-7641-A877-D21460B18C6F}" name="Column10421"/>
    <tableColumn id="10442" xr3:uid="{EA91F9BF-7B15-DE43-B7AC-5429AC1F718B}" name="Column10422"/>
    <tableColumn id="10443" xr3:uid="{8C267C59-B79B-CA40-8E0F-70E424A9CDDC}" name="Column10423"/>
    <tableColumn id="10444" xr3:uid="{8C0CBD59-5EC8-C049-A0E9-34A098C44647}" name="Column10424"/>
    <tableColumn id="10445" xr3:uid="{4EADD1FF-9655-AD49-98D3-286F8C3953D7}" name="Column10425"/>
    <tableColumn id="10446" xr3:uid="{3F8FC736-12E0-1448-894B-CDE15F7DD7C8}" name="Column10426"/>
    <tableColumn id="10447" xr3:uid="{08D68935-5266-5E4B-B72A-2A9D8860C073}" name="Column10427"/>
    <tableColumn id="10448" xr3:uid="{52152E2D-1B33-FE46-ABF2-24F68DEB04E6}" name="Column10428"/>
    <tableColumn id="10449" xr3:uid="{E798C522-D2EA-7A48-ADF7-D00D324AD4F2}" name="Column10429"/>
    <tableColumn id="10450" xr3:uid="{DD4BE723-8E58-E247-B4E7-E3885DB7AFB0}" name="Column10430"/>
    <tableColumn id="10451" xr3:uid="{8A986BA2-E4AE-5A48-A12D-F8D3E943F656}" name="Column10431"/>
    <tableColumn id="10452" xr3:uid="{36374045-4E09-CB4F-A2F2-3A7D2B77452E}" name="Column10432"/>
    <tableColumn id="10453" xr3:uid="{0B59792C-9507-6846-8959-FE3B059F1FC7}" name="Column10433"/>
    <tableColumn id="10454" xr3:uid="{8C8876F3-CEFD-C847-B3CA-3C1365CA0F1A}" name="Column10434"/>
    <tableColumn id="10455" xr3:uid="{432116C2-5A17-FD46-A2BF-890338FFF85A}" name="Column10435"/>
    <tableColumn id="10456" xr3:uid="{99217389-A511-DC46-BECF-44237C8B56CB}" name="Column10436"/>
    <tableColumn id="10457" xr3:uid="{530CB765-FC25-454E-95ED-3CFDD5A102AD}" name="Column10437"/>
    <tableColumn id="10458" xr3:uid="{7D19606C-9C3B-6440-9E6B-F1DF5D86F307}" name="Column10438"/>
    <tableColumn id="10459" xr3:uid="{07119BD3-A9C5-BE44-A3A1-D2F80968E093}" name="Column10439"/>
    <tableColumn id="10460" xr3:uid="{AFBC7223-802D-5746-BE8E-3E69D11AEAD3}" name="Column10440"/>
    <tableColumn id="10461" xr3:uid="{DC789692-CE35-0D4F-8ABF-4E1557F6F8A5}" name="Column10441"/>
    <tableColumn id="10462" xr3:uid="{77902E92-5563-5444-B785-321D4D98BAFA}" name="Column10442"/>
    <tableColumn id="10463" xr3:uid="{26D9A12C-192B-754E-8F00-A58995D33783}" name="Column10443"/>
    <tableColumn id="10464" xr3:uid="{46CCFA7D-8740-F54E-88AB-6A40271B6760}" name="Column10444"/>
    <tableColumn id="10465" xr3:uid="{00E58F64-A434-4246-87D7-0D57E8089456}" name="Column10445"/>
    <tableColumn id="10466" xr3:uid="{23CADC85-80B8-3848-9B24-C72492F662E5}" name="Column10446"/>
    <tableColumn id="10467" xr3:uid="{804E261B-A0CF-7B4C-9566-44A7653C3AD2}" name="Column10447"/>
    <tableColumn id="10468" xr3:uid="{2CDF84D8-81CB-5644-A577-3D5085265A73}" name="Column10448"/>
    <tableColumn id="10469" xr3:uid="{18462031-A299-E34D-96C8-593D81CAD088}" name="Column10449"/>
    <tableColumn id="10470" xr3:uid="{FAF34FC1-74CD-854F-A531-00D1E06DFDB4}" name="Column10450"/>
    <tableColumn id="10471" xr3:uid="{0BDE302F-D152-7F4A-B4A0-D91BEF21B801}" name="Column10451"/>
    <tableColumn id="10472" xr3:uid="{3526ACD9-476A-6144-ACF4-F563655A14E9}" name="Column10452"/>
    <tableColumn id="10473" xr3:uid="{5D6EE5C9-7890-BE46-99DD-3A684AB70A37}" name="Column10453"/>
    <tableColumn id="10474" xr3:uid="{B0BF66CA-0465-2A4A-A4F5-97E09EAA7750}" name="Column10454"/>
    <tableColumn id="10475" xr3:uid="{F575989E-A674-C443-A9DD-C102C7D2FC34}" name="Column10455"/>
    <tableColumn id="10476" xr3:uid="{E1FB5552-409D-214B-92C7-30E4255AF24A}" name="Column10456"/>
    <tableColumn id="10477" xr3:uid="{EB2CFAD5-7FD8-944C-8F44-773D70ACD80D}" name="Column10457"/>
    <tableColumn id="10478" xr3:uid="{12DF6CC5-91FC-234A-9799-F48C95DC0530}" name="Column10458"/>
    <tableColumn id="10479" xr3:uid="{F426E65E-7169-1B43-89F0-02F460BF5F29}" name="Column10459"/>
    <tableColumn id="10480" xr3:uid="{AAE04E80-2B83-D24A-B076-8C869CC71307}" name="Column10460"/>
    <tableColumn id="10481" xr3:uid="{420C4C05-3253-6542-8BCA-8C6847C40692}" name="Column10461"/>
    <tableColumn id="10482" xr3:uid="{032CA34E-41AD-7D48-B66E-E04279461B78}" name="Column10462"/>
    <tableColumn id="10483" xr3:uid="{7C8AF408-D3C5-334B-B479-7EA51709A2E7}" name="Column10463"/>
    <tableColumn id="10484" xr3:uid="{598D528E-A657-C94C-8F68-62077DAA84E6}" name="Column10464"/>
    <tableColumn id="10485" xr3:uid="{9167F6DF-C772-7347-AAC0-577E6FFFDF5F}" name="Column10465"/>
    <tableColumn id="10486" xr3:uid="{A1BCCFB3-5469-B24D-953A-95E4CC1E9478}" name="Column10466"/>
    <tableColumn id="10487" xr3:uid="{504087DC-7FEE-F84C-B456-4BB92F8C8EC2}" name="Column10467"/>
    <tableColumn id="10488" xr3:uid="{F459DC80-58AC-064E-A5F5-27AEE73D129C}" name="Column10468"/>
    <tableColumn id="10489" xr3:uid="{B69D085B-C0E6-7144-9ABE-8547227A97AD}" name="Column10469"/>
    <tableColumn id="10490" xr3:uid="{267CE96D-5B25-AA4C-9458-973815A1BCDD}" name="Column10470"/>
    <tableColumn id="10491" xr3:uid="{B7496052-0899-0F4F-8131-9FF06E5C5BDD}" name="Column10471"/>
    <tableColumn id="10492" xr3:uid="{5B6D0EAA-BA82-D74B-88DD-FAA9E5588608}" name="Column10472"/>
    <tableColumn id="10493" xr3:uid="{99D31415-17B1-FE46-9919-730ABDD1C295}" name="Column10473"/>
    <tableColumn id="10494" xr3:uid="{B23B381D-A6FC-B848-BD55-5B330634E6CF}" name="Column10474"/>
    <tableColumn id="10495" xr3:uid="{47AD5069-CFE6-A24D-9896-C41257667EFC}" name="Column10475"/>
    <tableColumn id="10496" xr3:uid="{B027940F-4F07-2249-A27B-DEEBEA5BB5BC}" name="Column10476"/>
    <tableColumn id="10497" xr3:uid="{079FE827-8C97-7D4B-9321-80587AF83BE6}" name="Column10477"/>
    <tableColumn id="10498" xr3:uid="{17AC81F3-4039-0B45-8BE5-4C2679E90901}" name="Column10478"/>
    <tableColumn id="10499" xr3:uid="{613DCC37-7274-0C4B-A472-8768130786BB}" name="Column10479"/>
    <tableColumn id="10500" xr3:uid="{E5D6FCB4-9810-F147-A774-46AD42F64881}" name="Column10480"/>
    <tableColumn id="10501" xr3:uid="{BD26094F-FAA1-5D46-AD1F-CB3359B277A8}" name="Column10481"/>
    <tableColumn id="10502" xr3:uid="{8578C9DF-FC0F-DC47-B60E-4C66532FF021}" name="Column10482"/>
    <tableColumn id="10503" xr3:uid="{D2E58786-6302-7E4E-A5CD-3579F575337B}" name="Column10483"/>
    <tableColumn id="10504" xr3:uid="{EEBA59DA-07FC-0F40-883C-335A30EC3EDB}" name="Column10484"/>
    <tableColumn id="10505" xr3:uid="{C10D74BB-F785-FB4B-8456-8F8B826C6210}" name="Column10485"/>
    <tableColumn id="10506" xr3:uid="{EE99885A-AD00-D74C-A516-938B7FC801D4}" name="Column10486"/>
    <tableColumn id="10507" xr3:uid="{F86AC312-8831-1748-9C85-1B9DF92AD166}" name="Column10487"/>
    <tableColumn id="10508" xr3:uid="{5AB21338-C464-E94A-A40F-E6548D19155D}" name="Column10488"/>
    <tableColumn id="10509" xr3:uid="{077B2ECC-6FC9-484F-8467-6962AC38F425}" name="Column10489"/>
    <tableColumn id="10510" xr3:uid="{A8D5F9F0-8073-4F47-93FA-25459E690D4A}" name="Column10490"/>
    <tableColumn id="10511" xr3:uid="{1993CCF9-B6F0-B141-AF70-2F35F4F55A88}" name="Column10491"/>
    <tableColumn id="10512" xr3:uid="{C8FE8BC2-67C2-7340-9B43-F75C79DF0F37}" name="Column10492"/>
    <tableColumn id="10513" xr3:uid="{1A258280-C791-C84C-AB45-AAC3269CDDAD}" name="Column10493"/>
    <tableColumn id="10514" xr3:uid="{9E1691C6-1E03-7447-8F34-095DA333A5CD}" name="Column10494"/>
    <tableColumn id="10515" xr3:uid="{8D2492B1-B604-C441-A30D-668AA44832E7}" name="Column10495"/>
    <tableColumn id="10516" xr3:uid="{3BB3E642-F918-7E47-8EFC-29A389E2B807}" name="Column10496"/>
    <tableColumn id="10517" xr3:uid="{0B5D5096-7E0A-8144-B6CB-3F7B92522CC3}" name="Column10497"/>
    <tableColumn id="10518" xr3:uid="{59ECC274-878D-BD40-97F0-148AEA9A5891}" name="Column10498"/>
    <tableColumn id="10519" xr3:uid="{3AA73037-4F36-CF49-BEFC-716618A980D7}" name="Column10499"/>
    <tableColumn id="10520" xr3:uid="{2F12DBF5-3E5A-5A46-8181-4E4DC0465675}" name="Column10500"/>
    <tableColumn id="10521" xr3:uid="{0B4ACDBD-1B33-0842-8262-7497A2914E47}" name="Column10501"/>
    <tableColumn id="10522" xr3:uid="{2C829C4B-ED02-FA4C-8BD2-51E934B5A356}" name="Column10502"/>
    <tableColumn id="10523" xr3:uid="{F11A39B5-CF2D-3F49-835B-8A508AED1C54}" name="Column10503"/>
    <tableColumn id="10524" xr3:uid="{66A89EE9-97C9-C04E-BCED-EC1E4AFF2673}" name="Column10504"/>
    <tableColumn id="10525" xr3:uid="{72D0E65C-9343-2546-AA01-C2B643EA7C39}" name="Column10505"/>
    <tableColumn id="10526" xr3:uid="{DC240C22-F9F5-D943-B7DF-9D0CAF1E99DE}" name="Column10506"/>
    <tableColumn id="10527" xr3:uid="{568F2921-F9FE-DB42-B414-267E2A9F6D97}" name="Column10507"/>
    <tableColumn id="10528" xr3:uid="{0DEAA07C-471D-3C42-A065-E239B69C636E}" name="Column10508"/>
    <tableColumn id="10529" xr3:uid="{0BA88D2E-0221-8E40-BFD5-C501CF2118DF}" name="Column10509"/>
    <tableColumn id="10530" xr3:uid="{76E6F893-8FE7-024A-A6DD-63A63C8F0C11}" name="Column10510"/>
    <tableColumn id="10531" xr3:uid="{1F288C8E-1ED6-3E45-8F85-8A813368797D}" name="Column10511"/>
    <tableColumn id="10532" xr3:uid="{82A508EE-2B26-DD49-894E-CAF8DCB4CD5B}" name="Column10512"/>
    <tableColumn id="10533" xr3:uid="{401E73CB-7550-774D-A99B-4ABC80B31866}" name="Column10513"/>
    <tableColumn id="10534" xr3:uid="{502DD1B7-3CCB-384D-9080-6433341E87A7}" name="Column10514"/>
    <tableColumn id="10535" xr3:uid="{EEB755D4-3BAF-B742-BB8E-3D3ABAB688FC}" name="Column10515"/>
    <tableColumn id="10536" xr3:uid="{C3E89D08-A688-0147-A246-1F643A76091F}" name="Column10516"/>
    <tableColumn id="10537" xr3:uid="{C018079E-9294-E04A-98BC-969DD7C0AE29}" name="Column10517"/>
    <tableColumn id="10538" xr3:uid="{B4AEC4FB-9167-854A-9F32-6D5C386B860E}" name="Column10518"/>
    <tableColumn id="10539" xr3:uid="{504DFADA-F791-814E-89C9-FB10A11DDB0D}" name="Column10519"/>
    <tableColumn id="10540" xr3:uid="{993549C0-181E-AA4C-BA3E-4B9AC85B038B}" name="Column10520"/>
    <tableColumn id="10541" xr3:uid="{17E4AC4E-5504-5144-AE62-C6408D8E4E86}" name="Column10521"/>
    <tableColumn id="10542" xr3:uid="{20656CFA-4730-6D44-B690-CDA636BBD663}" name="Column10522"/>
    <tableColumn id="10543" xr3:uid="{328FE80E-B38B-DC49-B040-8E4919F5BCE1}" name="Column10523"/>
    <tableColumn id="10544" xr3:uid="{9B6ABB5D-38B6-AB4C-9201-703BD781EF66}" name="Column10524"/>
    <tableColumn id="10545" xr3:uid="{5D13B4D7-FC7A-6643-A28A-E9398807542D}" name="Column10525"/>
    <tableColumn id="10546" xr3:uid="{0479AD6F-FFF1-204D-A697-84C48D797F2A}" name="Column10526"/>
    <tableColumn id="10547" xr3:uid="{37CB6D79-D2AA-5A4F-88E6-B9602167D59A}" name="Column10527"/>
    <tableColumn id="10548" xr3:uid="{B4C64604-B56C-BD42-8D3B-35726471A962}" name="Column10528"/>
    <tableColumn id="10549" xr3:uid="{FEE4F4A1-31F2-1644-86CB-F6200B2F7D2C}" name="Column10529"/>
    <tableColumn id="10550" xr3:uid="{A5E33450-B8D5-5B43-905E-DD2E6E219065}" name="Column10530"/>
    <tableColumn id="10551" xr3:uid="{CA91724C-214C-E949-A937-E44888105395}" name="Column10531"/>
    <tableColumn id="10552" xr3:uid="{811EF0D1-7B47-B24A-B73B-7FD7DF57EF79}" name="Column10532"/>
    <tableColumn id="10553" xr3:uid="{0CB120B4-FAD3-5B4B-8319-819C21296A3C}" name="Column10533"/>
    <tableColumn id="10554" xr3:uid="{4D0D9CF2-01D4-0E47-9F01-F870DCC2DCF2}" name="Column10534"/>
    <tableColumn id="10555" xr3:uid="{2389F8EF-DE40-4742-ABE7-1080A34CD38A}" name="Column10535"/>
    <tableColumn id="10556" xr3:uid="{EF0E579F-236C-2C44-8E56-B425FED648AE}" name="Column10536"/>
    <tableColumn id="10557" xr3:uid="{F81626AC-0674-4A45-BA94-021043502A69}" name="Column10537"/>
    <tableColumn id="10558" xr3:uid="{FAABE80D-32E5-2F4E-9C5F-A9C7F94D24F9}" name="Column10538"/>
    <tableColumn id="10559" xr3:uid="{E2510E73-D1C2-2346-BAD9-97F50702527A}" name="Column10539"/>
    <tableColumn id="10560" xr3:uid="{F19E3330-65CC-004E-B225-FC2DFF9E4580}" name="Column10540"/>
    <tableColumn id="10561" xr3:uid="{F575CB16-8B8B-C443-8C9A-25BFFA23B1FF}" name="Column10541"/>
    <tableColumn id="10562" xr3:uid="{61995419-3FEB-A141-B273-75DF06D09657}" name="Column10542"/>
    <tableColumn id="10563" xr3:uid="{60864293-9415-404D-8454-25B069F8A48E}" name="Column10543"/>
    <tableColumn id="10564" xr3:uid="{CC3A0F06-E091-B24D-8B3C-4DBE411F0A20}" name="Column10544"/>
    <tableColumn id="10565" xr3:uid="{0BC67300-1B46-B341-9FC7-704A352013B7}" name="Column10545"/>
    <tableColumn id="10566" xr3:uid="{63A53694-8B77-8D4B-9CAF-5409F6370D09}" name="Column10546"/>
    <tableColumn id="10567" xr3:uid="{A5762E8A-4659-5E4D-ACF1-16741C256F9A}" name="Column10547"/>
    <tableColumn id="10568" xr3:uid="{3672431D-B9FC-0146-820E-7392FB38951A}" name="Column10548"/>
    <tableColumn id="10569" xr3:uid="{DDDB7A81-00BB-B94F-9C93-63E3E5154473}" name="Column10549"/>
    <tableColumn id="10570" xr3:uid="{29C618A8-3901-7340-8603-A52A128336D4}" name="Column10550"/>
    <tableColumn id="10571" xr3:uid="{7A9F6C66-2A71-3643-830C-EBAE345FAD50}" name="Column10551"/>
    <tableColumn id="10572" xr3:uid="{1F7AE6FE-D300-814B-86AD-8C49931FF594}" name="Column10552"/>
    <tableColumn id="10573" xr3:uid="{C2975AAE-29E8-4941-A57A-FFE9FCB1777E}" name="Column10553"/>
    <tableColumn id="10574" xr3:uid="{CF8EBB7A-ABE4-FB45-9677-E5B684CC5344}" name="Column10554"/>
    <tableColumn id="10575" xr3:uid="{384914DC-F0AD-2D46-AC75-35910577E7DB}" name="Column10555"/>
    <tableColumn id="10576" xr3:uid="{44FE73B1-B179-BF45-8EE0-1254BE0043AB}" name="Column10556"/>
    <tableColumn id="10577" xr3:uid="{70682A23-D996-8745-8EC8-69620910B742}" name="Column10557"/>
    <tableColumn id="10578" xr3:uid="{6F8135C0-1F93-7C40-9A51-5AF1B34788FC}" name="Column10558"/>
    <tableColumn id="10579" xr3:uid="{4614D95F-B02E-F843-A86A-12105E1938FC}" name="Column10559"/>
    <tableColumn id="10580" xr3:uid="{3663714A-09C3-D242-BC07-967E497BA570}" name="Column10560"/>
    <tableColumn id="10581" xr3:uid="{CC4524A2-19F0-F546-A9E6-1FD739518788}" name="Column10561"/>
    <tableColumn id="10582" xr3:uid="{8B978C9B-17B7-854A-AD68-4FD359E7FCED}" name="Column10562"/>
    <tableColumn id="10583" xr3:uid="{9EB6794E-E14A-3D46-A837-B87B338BE63A}" name="Column10563"/>
    <tableColumn id="10584" xr3:uid="{37BFB72D-4F73-3E43-AA3A-0B0EB96D0404}" name="Column10564"/>
    <tableColumn id="10585" xr3:uid="{C14AC8FF-2591-9442-955E-C56AFFF0B43A}" name="Column10565"/>
    <tableColumn id="10586" xr3:uid="{34348992-DB77-8043-A954-93A040231CEA}" name="Column10566"/>
    <tableColumn id="10587" xr3:uid="{6185256B-6437-9149-B6E2-A3BD874A566E}" name="Column10567"/>
    <tableColumn id="10588" xr3:uid="{E4625FBC-A984-9F41-A00A-4E3CD29B4052}" name="Column10568"/>
    <tableColumn id="10589" xr3:uid="{E4E9FDBE-A0A1-9244-BE62-38399BB934B6}" name="Column10569"/>
    <tableColumn id="10590" xr3:uid="{A34ABE81-8FC4-0048-8907-B9F40D373E36}" name="Column10570"/>
    <tableColumn id="10591" xr3:uid="{A4231FF3-453E-984F-8CD1-1145B50E775A}" name="Column10571"/>
    <tableColumn id="10592" xr3:uid="{20F78D7E-BD24-B34D-94E6-AA1ED3D8856B}" name="Column10572"/>
    <tableColumn id="10593" xr3:uid="{1D35521F-6F4B-7745-ABB0-A7ACEDCAEF49}" name="Column10573"/>
    <tableColumn id="10594" xr3:uid="{47E4180D-F204-7E4A-8023-A536E50C249C}" name="Column10574"/>
    <tableColumn id="10595" xr3:uid="{941D2656-1327-DA4B-908B-C1355BEF14C3}" name="Column10575"/>
    <tableColumn id="10596" xr3:uid="{E8A0481D-FA43-F44B-ABE3-06825C0CC4B9}" name="Column10576"/>
    <tableColumn id="10597" xr3:uid="{A3F929AE-0775-F84F-B078-FD06887F753D}" name="Column10577"/>
    <tableColumn id="10598" xr3:uid="{4BC619BB-3778-114A-8C2F-4476866D2C65}" name="Column10578"/>
    <tableColumn id="10599" xr3:uid="{482A9BB5-5726-A045-93C8-DEDDAC03F277}" name="Column10579"/>
    <tableColumn id="10600" xr3:uid="{56BE0F4C-50D1-DC4C-AB36-64638C1C99AE}" name="Column10580"/>
    <tableColumn id="10601" xr3:uid="{ED40465C-4096-FD41-9FD1-E5D64E528608}" name="Column10581"/>
    <tableColumn id="10602" xr3:uid="{094318AC-6B1B-B540-AA33-759F526DAB61}" name="Column10582"/>
    <tableColumn id="10603" xr3:uid="{F7DDF7DA-BA46-2947-92FA-29F4B4D696B9}" name="Column10583"/>
    <tableColumn id="10604" xr3:uid="{3531C55E-41A9-EE47-BC94-661ECBB5B4D1}" name="Column10584"/>
    <tableColumn id="10605" xr3:uid="{6170D5AB-DDD2-8C49-8BB4-DA9D7880E4A6}" name="Column10585"/>
    <tableColumn id="10606" xr3:uid="{B71A96D1-854F-6A40-A5DA-7D984AA7926F}" name="Column10586"/>
    <tableColumn id="10607" xr3:uid="{3F1BA0CA-AAD7-3A4E-98EC-B648836A0188}" name="Column10587"/>
    <tableColumn id="10608" xr3:uid="{FC9CB818-7516-1E47-A4E1-6EBCED252F23}" name="Column10588"/>
    <tableColumn id="10609" xr3:uid="{E154BD41-2F52-5242-83B1-FE3311A68217}" name="Column10589"/>
    <tableColumn id="10610" xr3:uid="{911B8D93-47B0-EA40-8682-0AEE2B080996}" name="Column10590"/>
    <tableColumn id="10611" xr3:uid="{BE356FAA-1C7A-5949-9554-F65A6C48FB5C}" name="Column10591"/>
    <tableColumn id="10612" xr3:uid="{DD12DAB2-BA8D-D144-898C-F993773F2FBD}" name="Column10592"/>
    <tableColumn id="10613" xr3:uid="{1CB86DCF-3413-2E40-B445-50901EF1785B}" name="Column10593"/>
    <tableColumn id="10614" xr3:uid="{E8137F60-DB58-F441-8B4A-52C67546C141}" name="Column10594"/>
    <tableColumn id="10615" xr3:uid="{8BD426F5-A79D-1445-929B-2967A76AA294}" name="Column10595"/>
    <tableColumn id="10616" xr3:uid="{77A7A92F-71FB-C044-A6AF-C9AEED45D785}" name="Column10596"/>
    <tableColumn id="10617" xr3:uid="{AE618935-E348-F845-AF89-D88A18139FA4}" name="Column10597"/>
    <tableColumn id="10618" xr3:uid="{B2FF6F40-D4C1-ED45-BE2E-479F339B7CB7}" name="Column10598"/>
    <tableColumn id="10619" xr3:uid="{2EF9049C-E6C8-374A-AF8E-496FA4B7EE2E}" name="Column10599"/>
    <tableColumn id="10620" xr3:uid="{5CF27228-E799-F341-8A28-59543A0581CD}" name="Column10600"/>
    <tableColumn id="10621" xr3:uid="{391FD68C-96AD-6340-B781-8661C05DB0C3}" name="Column10601"/>
    <tableColumn id="10622" xr3:uid="{03AA6F9E-C307-394D-85DB-1CE1918F8599}" name="Column10602"/>
    <tableColumn id="10623" xr3:uid="{F2765DBD-2183-7043-9DB7-11D725B7A1F8}" name="Column10603"/>
    <tableColumn id="10624" xr3:uid="{A540F4C5-8280-0748-9393-6C34FBEBC2A1}" name="Column10604"/>
    <tableColumn id="10625" xr3:uid="{58627EF5-9C59-AA4E-A0D2-7CA48942739D}" name="Column10605"/>
    <tableColumn id="10626" xr3:uid="{2AA11993-3BA4-4940-9920-BD053EA9EF4F}" name="Column10606"/>
    <tableColumn id="10627" xr3:uid="{E6B68D5F-BBAD-F54C-AA06-B074573E9004}" name="Column10607"/>
    <tableColumn id="10628" xr3:uid="{D16EBA83-6E9A-DF40-8BE1-07E27D3220A9}" name="Column10608"/>
    <tableColumn id="10629" xr3:uid="{51811308-655D-BB4E-BE4D-6712EDC4DAD0}" name="Column10609"/>
    <tableColumn id="10630" xr3:uid="{84F723DC-69B5-0641-A124-DFF59B3A3671}" name="Column10610"/>
    <tableColumn id="10631" xr3:uid="{469FD620-5789-5343-9475-F4C49228169D}" name="Column10611"/>
    <tableColumn id="10632" xr3:uid="{9460618A-2CB4-2A4A-BBF9-620F23D5C518}" name="Column10612"/>
    <tableColumn id="10633" xr3:uid="{3282FD3B-0C2F-A948-AD02-1A0E697F7E51}" name="Column10613"/>
    <tableColumn id="10634" xr3:uid="{642B919C-6BB7-2441-938D-6170B8878E21}" name="Column10614"/>
    <tableColumn id="10635" xr3:uid="{7BCEE666-D6CD-7940-82C5-480831DF6D34}" name="Column10615"/>
    <tableColumn id="10636" xr3:uid="{F5D693F5-3015-1E4F-BC67-459CF658A912}" name="Column10616"/>
    <tableColumn id="10637" xr3:uid="{895495FA-2574-124E-9753-73317EE4975A}" name="Column10617"/>
    <tableColumn id="10638" xr3:uid="{D14A88E3-2EBA-1F4A-9BD0-7E9EA5DB49C5}" name="Column10618"/>
    <tableColumn id="10639" xr3:uid="{F153E5EA-4A10-C548-9696-0CD06B112E56}" name="Column10619"/>
    <tableColumn id="10640" xr3:uid="{C4AEFA95-E7EE-BE46-A174-B7D7C7D8D1DF}" name="Column10620"/>
    <tableColumn id="10641" xr3:uid="{FC9AEB0D-A108-F141-B21B-8C1E9F3C6C79}" name="Column10621"/>
    <tableColumn id="10642" xr3:uid="{5BEF9241-257B-154C-BB2A-D1D2BB973170}" name="Column10622"/>
    <tableColumn id="10643" xr3:uid="{432B9593-36B6-AD46-A808-4139FF959FF1}" name="Column10623"/>
    <tableColumn id="10644" xr3:uid="{C4F1CF74-FD1F-4941-B78A-3D14C538742D}" name="Column10624"/>
    <tableColumn id="10645" xr3:uid="{F2FD6CE4-0D21-6F4A-95F3-093F3B1F94C2}" name="Column10625"/>
    <tableColumn id="10646" xr3:uid="{5BFB549C-78A1-B943-AFEF-C71366895903}" name="Column10626"/>
    <tableColumn id="10647" xr3:uid="{CAEBF4ED-403E-114B-B6C8-A1481789E370}" name="Column10627"/>
    <tableColumn id="10648" xr3:uid="{789BF117-D57D-1B4E-A456-3156C2F4769D}" name="Column10628"/>
    <tableColumn id="10649" xr3:uid="{361E42A4-5BD2-4941-BE23-347E60E69289}" name="Column10629"/>
    <tableColumn id="10650" xr3:uid="{62C98E94-477D-764B-A81A-E68630FD9B58}" name="Column10630"/>
    <tableColumn id="10651" xr3:uid="{20751040-FE94-A44E-A4E9-D3EB857D3947}" name="Column10631"/>
    <tableColumn id="10652" xr3:uid="{4771A307-DF2F-1647-A970-34E508E4E069}" name="Column10632"/>
    <tableColumn id="10653" xr3:uid="{D516CF22-30EC-4342-B3CB-7767FB8C17C3}" name="Column10633"/>
    <tableColumn id="10654" xr3:uid="{CDB614E5-F497-9A4D-AC32-2C232E805FF6}" name="Column10634"/>
    <tableColumn id="10655" xr3:uid="{9028EFA9-33A9-AE48-A861-08EA076B798E}" name="Column10635"/>
    <tableColumn id="10656" xr3:uid="{245C09A2-4E4C-4E46-A84D-F970B59FAD0D}" name="Column10636"/>
    <tableColumn id="10657" xr3:uid="{EC90A534-AA4E-EE43-9A0B-1C35234CF9DE}" name="Column10637"/>
    <tableColumn id="10658" xr3:uid="{44CCDAF3-89E3-2F42-81A8-0B85B4A69587}" name="Column10638"/>
    <tableColumn id="10659" xr3:uid="{ACC28BED-A8E7-C14B-8AC2-C2705B2628E5}" name="Column10639"/>
    <tableColumn id="10660" xr3:uid="{85F637D5-CAAB-004F-A921-677D036FD6FB}" name="Column10640"/>
    <tableColumn id="10661" xr3:uid="{5C573CD4-E2E5-DB41-9385-0F5BB5A0F9A3}" name="Column10641"/>
    <tableColumn id="10662" xr3:uid="{CBDF5D5D-74C6-4546-B030-2C9EA5263BB1}" name="Column10642"/>
    <tableColumn id="10663" xr3:uid="{169D1FC4-EBAE-524B-B63F-D80635B97279}" name="Column10643"/>
    <tableColumn id="10664" xr3:uid="{D6D8B807-D744-804D-A6D1-B7DF549641E4}" name="Column10644"/>
    <tableColumn id="10665" xr3:uid="{66F1105C-1345-B349-B31C-E5601A227FD8}" name="Column10645"/>
    <tableColumn id="10666" xr3:uid="{FA909269-B946-D049-9D22-60141802A69C}" name="Column10646"/>
    <tableColumn id="10667" xr3:uid="{69911C6D-7434-1A4B-A316-9B7174A0E986}" name="Column10647"/>
    <tableColumn id="10668" xr3:uid="{DA1DC1B8-32E3-C249-8021-38A7782297EC}" name="Column10648"/>
    <tableColumn id="10669" xr3:uid="{5C9A1C32-CD1F-AC4E-A129-4B74E63AB86B}" name="Column10649"/>
    <tableColumn id="10670" xr3:uid="{6489AB8B-1E03-C94D-8228-82982AEC2C1A}" name="Column10650"/>
    <tableColumn id="10671" xr3:uid="{D857BDC3-490E-9648-BCFB-F79BC42B8FA2}" name="Column10651"/>
    <tableColumn id="10672" xr3:uid="{33822A08-E4F0-0F49-9132-67DD1D8F94D8}" name="Column10652"/>
    <tableColumn id="10673" xr3:uid="{9625AAF3-F175-D04F-8695-0C3E53A3DAEE}" name="Column10653"/>
    <tableColumn id="10674" xr3:uid="{272FCF2A-A83D-304F-B343-BA5AAA726006}" name="Column10654"/>
    <tableColumn id="10675" xr3:uid="{8B812838-604F-9349-879F-CADF8D0D759D}" name="Column10655"/>
    <tableColumn id="10676" xr3:uid="{5EFE4B75-C7F7-EF45-8211-3E5354223E8E}" name="Column10656"/>
    <tableColumn id="10677" xr3:uid="{5A1ADDE1-CF6F-014C-835C-36EA5973CD9F}" name="Column10657"/>
    <tableColumn id="10678" xr3:uid="{0E7B6B52-68C2-2042-AAB5-FBE0BA5E6290}" name="Column10658"/>
    <tableColumn id="10679" xr3:uid="{CACDA596-4404-1149-BFDB-2CA7CB398910}" name="Column10659"/>
    <tableColumn id="10680" xr3:uid="{02B3985A-159B-1E4C-9641-89217502AB06}" name="Column10660"/>
    <tableColumn id="10681" xr3:uid="{EAA3C82D-C2BD-3A41-A137-CE6C78CFE18B}" name="Column10661"/>
    <tableColumn id="10682" xr3:uid="{A2AA242A-D023-EC4A-9E46-60A883ADBFDF}" name="Column10662"/>
    <tableColumn id="10683" xr3:uid="{84A34F94-B932-7B4B-9DF7-475B9633A604}" name="Column10663"/>
    <tableColumn id="10684" xr3:uid="{71676911-97E3-5944-B6F8-6CF687DBCC8F}" name="Column10664"/>
    <tableColumn id="10685" xr3:uid="{2605B272-AFE6-4742-A894-FEF2DFE43F6A}" name="Column10665"/>
    <tableColumn id="10686" xr3:uid="{7D26A36D-69A3-B94B-ADD1-EF111F5B6F06}" name="Column10666"/>
    <tableColumn id="10687" xr3:uid="{BF79AE43-E5A5-C84F-A0D7-8C3092C592D4}" name="Column10667"/>
    <tableColumn id="10688" xr3:uid="{0A07339A-F242-1A45-ADDE-8CDA185E23C6}" name="Column10668"/>
    <tableColumn id="10689" xr3:uid="{704560F0-9D7C-7448-8283-93AAB72E6BC1}" name="Column10669"/>
    <tableColumn id="10690" xr3:uid="{BF15AD10-BDB2-2143-9E28-E46164764B74}" name="Column10670"/>
    <tableColumn id="10691" xr3:uid="{4384137C-3831-9C45-8B68-0A59EF62BE9C}" name="Column10671"/>
    <tableColumn id="10692" xr3:uid="{C8E4A3C2-4F35-8544-80CE-03E671B70C65}" name="Column10672"/>
    <tableColumn id="10693" xr3:uid="{3E89DDA1-1CCF-3743-9566-C5AC5571A68F}" name="Column10673"/>
    <tableColumn id="10694" xr3:uid="{CB0C4674-2331-7D4B-B7C4-1EC922A16C58}" name="Column10674"/>
    <tableColumn id="10695" xr3:uid="{BE34717C-E54F-BF42-B373-5252B1E63446}" name="Column10675"/>
    <tableColumn id="10696" xr3:uid="{07A63EDC-D14F-EE49-BD93-7BE40610D15A}" name="Column10676"/>
    <tableColumn id="10697" xr3:uid="{3ECD1D08-6123-C74E-98AB-8C0F978B9E66}" name="Column10677"/>
    <tableColumn id="10698" xr3:uid="{86422250-167E-0E40-A5BE-4484F162F97A}" name="Column10678"/>
    <tableColumn id="10699" xr3:uid="{C28293AB-99CF-A547-93B6-D7A96ECAACD1}" name="Column10679"/>
    <tableColumn id="10700" xr3:uid="{6773F2F1-6B5D-C24D-AF05-5384DCB8C1C8}" name="Column10680"/>
    <tableColumn id="10701" xr3:uid="{617D6EF2-147F-3F4F-9014-109C0E9DF073}" name="Column10681"/>
    <tableColumn id="10702" xr3:uid="{2880B302-AEAB-8341-BA49-EB49322A1794}" name="Column10682"/>
    <tableColumn id="10703" xr3:uid="{91A0C7D0-16C0-D54B-834A-14D9CEB84423}" name="Column10683"/>
    <tableColumn id="10704" xr3:uid="{BA4A3E02-CE04-4643-8F7E-B41CA356814F}" name="Column10684"/>
    <tableColumn id="10705" xr3:uid="{E58664DE-D00B-C049-8E32-E211F2B653B6}" name="Column10685"/>
    <tableColumn id="10706" xr3:uid="{467942D9-BAE9-C34F-8B02-7418EFB87703}" name="Column10686"/>
    <tableColumn id="10707" xr3:uid="{B6BBA836-D973-1E47-9376-0A97F6A1F056}" name="Column10687"/>
    <tableColumn id="10708" xr3:uid="{7A826578-C46D-164C-81F7-DDADB882E469}" name="Column10688"/>
    <tableColumn id="10709" xr3:uid="{68059393-DA54-B641-B7D4-A8CF3BD85A72}" name="Column10689"/>
    <tableColumn id="10710" xr3:uid="{6E9698F0-03CE-6143-AE29-F196A20D7DA6}" name="Column10690"/>
    <tableColumn id="10711" xr3:uid="{ABA60429-CCA4-B14D-88A3-5F93977F2F46}" name="Column10691"/>
    <tableColumn id="10712" xr3:uid="{12F91F20-5C1B-654B-AFE2-9A1CFE0AEF09}" name="Column10692"/>
    <tableColumn id="10713" xr3:uid="{5274AB06-2D5E-9549-AD5C-8BF11DE7FC81}" name="Column10693"/>
    <tableColumn id="10714" xr3:uid="{F5B5B862-C44D-F247-9240-8029E945E619}" name="Column10694"/>
    <tableColumn id="10715" xr3:uid="{F70E3D6F-A922-7544-9AA1-FED7944B1694}" name="Column10695"/>
    <tableColumn id="10716" xr3:uid="{E384A40B-8E71-1347-A8EF-4CD7AD999CBA}" name="Column10696"/>
    <tableColumn id="10717" xr3:uid="{F8DC1DC4-101C-664F-A45C-9DB1FE19B805}" name="Column10697"/>
    <tableColumn id="10718" xr3:uid="{C83234C8-DC18-D94D-A1EF-4C7F74161308}" name="Column10698"/>
    <tableColumn id="10719" xr3:uid="{05100E6A-2812-8A4D-85F0-D293F76DE4B5}" name="Column10699"/>
    <tableColumn id="10720" xr3:uid="{CB9C7362-FA52-B448-B20C-47FFC42DD5B4}" name="Column10700"/>
    <tableColumn id="10721" xr3:uid="{3784764D-17F0-F544-9574-B707D447705E}" name="Column10701"/>
    <tableColumn id="10722" xr3:uid="{1D293CE8-7458-B947-A10B-420C7227C50C}" name="Column10702"/>
    <tableColumn id="10723" xr3:uid="{068F6B30-6B73-2649-8283-25710010AE1E}" name="Column10703"/>
    <tableColumn id="10724" xr3:uid="{C68E258A-3330-5548-B863-7E830FE6C7F0}" name="Column10704"/>
    <tableColumn id="10725" xr3:uid="{B74BE616-1FB1-7E46-A61D-8487600159F9}" name="Column10705"/>
    <tableColumn id="10726" xr3:uid="{F986E5FB-3F42-2243-A3F1-62987B829925}" name="Column10706"/>
    <tableColumn id="10727" xr3:uid="{EB642CE9-02BE-B24F-8F9E-343C4CD39665}" name="Column10707"/>
    <tableColumn id="10728" xr3:uid="{BA21F383-A5D7-AE49-9B78-ECADD4139DAF}" name="Column10708"/>
    <tableColumn id="10729" xr3:uid="{C22E0532-D5F5-9844-90A3-BAEAC1DD8411}" name="Column10709"/>
    <tableColumn id="10730" xr3:uid="{01A34AD4-2A5F-3B47-BC13-2A81678DC8F2}" name="Column10710"/>
    <tableColumn id="10731" xr3:uid="{3222F5F6-B4C7-5F42-9339-DADD10E489A8}" name="Column10711"/>
    <tableColumn id="10732" xr3:uid="{B89D2529-447F-B44D-BD9E-D41F12933854}" name="Column10712"/>
    <tableColumn id="10733" xr3:uid="{666E83FB-DF58-D74A-A132-48D498B4247A}" name="Column10713"/>
    <tableColumn id="10734" xr3:uid="{7777ABD8-2539-534A-84E3-F30B7E1731AE}" name="Column10714"/>
    <tableColumn id="10735" xr3:uid="{3AF233EA-43C3-FA4C-814A-EB6096A3894F}" name="Column10715"/>
    <tableColumn id="10736" xr3:uid="{B065BF38-DB86-EB40-9AD4-7C3176828FA5}" name="Column10716"/>
    <tableColumn id="10737" xr3:uid="{F5F51725-2C92-8546-BE3B-9BAB35D36C32}" name="Column10717"/>
    <tableColumn id="10738" xr3:uid="{BD964E62-84CB-AA47-8729-966D1BE66A40}" name="Column10718"/>
    <tableColumn id="10739" xr3:uid="{F78C7863-4A10-5948-926E-D14A272AA90E}" name="Column10719"/>
    <tableColumn id="10740" xr3:uid="{235D7A3F-FE6B-F344-9B4F-78C6B4A1381C}" name="Column10720"/>
    <tableColumn id="10741" xr3:uid="{45FEED80-84CC-D043-A6D3-5D2CEB84E1D3}" name="Column10721"/>
    <tableColumn id="10742" xr3:uid="{38941FD4-4DF7-A646-AA82-5D8CA8231B6D}" name="Column10722"/>
    <tableColumn id="10743" xr3:uid="{56FEC7FA-11A3-0A41-B397-786518291920}" name="Column10723"/>
    <tableColumn id="10744" xr3:uid="{802A8DB2-B515-8D40-B63D-FA876D57F8C8}" name="Column10724"/>
    <tableColumn id="10745" xr3:uid="{74E332C7-6AE7-3044-B7A1-A47EE49551F4}" name="Column10725"/>
    <tableColumn id="10746" xr3:uid="{3157B0EF-2DE2-884F-BB29-45E744A6CEB2}" name="Column10726"/>
    <tableColumn id="10747" xr3:uid="{5B1D8230-24BA-2E4F-B9FC-0AE340BFB7E4}" name="Column10727"/>
    <tableColumn id="10748" xr3:uid="{10C949AF-93C8-9441-9128-D0EF2B05E15B}" name="Column10728"/>
    <tableColumn id="10749" xr3:uid="{CEE26608-C126-C24C-B358-7BF70A02A0E2}" name="Column10729"/>
    <tableColumn id="10750" xr3:uid="{B0FB304F-66D9-374C-97A3-4622F08B509E}" name="Column10730"/>
    <tableColumn id="10751" xr3:uid="{D4F2B128-E68E-384A-B985-3CA86ADD15B2}" name="Column10731"/>
    <tableColumn id="10752" xr3:uid="{1A522085-E972-C345-9DE2-D96ED53311B1}" name="Column10732"/>
    <tableColumn id="10753" xr3:uid="{6E1F1CFA-83B6-0440-9D43-D73502D2171A}" name="Column10733"/>
    <tableColumn id="10754" xr3:uid="{12F410A9-0C29-034A-BC73-83F349C9AA82}" name="Column10734"/>
    <tableColumn id="10755" xr3:uid="{B5B15869-87E6-2E4F-B36D-19179366BD7E}" name="Column10735"/>
    <tableColumn id="10756" xr3:uid="{19C2EAD5-0045-8248-9124-38842A10CC9E}" name="Column10736"/>
    <tableColumn id="10757" xr3:uid="{793522CE-85DF-C64C-A5B5-5C9DB6AF5074}" name="Column10737"/>
    <tableColumn id="10758" xr3:uid="{EBB942CB-BAED-CB40-B336-1658A5352577}" name="Column10738"/>
    <tableColumn id="10759" xr3:uid="{42C21DBF-2780-5948-9FF6-7690815AF5E3}" name="Column10739"/>
    <tableColumn id="10760" xr3:uid="{EF5D4A60-B616-7D4F-9FFB-25369D601EF5}" name="Column10740"/>
    <tableColumn id="10761" xr3:uid="{8CC47B5A-973B-D44F-9FF3-1DBD9B4A4215}" name="Column10741"/>
    <tableColumn id="10762" xr3:uid="{98A7F446-726D-6943-AA06-E4524CE2CF2E}" name="Column10742"/>
    <tableColumn id="10763" xr3:uid="{E0CD243F-1F47-114E-9EBD-D24A3A6D34FB}" name="Column10743"/>
    <tableColumn id="10764" xr3:uid="{2AE24ECC-5CDC-4C41-AFFA-C385FF3B6D4D}" name="Column10744"/>
    <tableColumn id="10765" xr3:uid="{11234C40-5713-2241-B593-B9425BF913F6}" name="Column10745"/>
    <tableColumn id="10766" xr3:uid="{3A4F8D86-4310-8D4B-95E9-98352A62C300}" name="Column10746"/>
    <tableColumn id="10767" xr3:uid="{11A4DDE9-F33F-1D40-BC40-A8DC6A31700D}" name="Column10747"/>
    <tableColumn id="10768" xr3:uid="{D9D3B8ED-63C0-7047-B5E1-C51C0653F555}" name="Column10748"/>
    <tableColumn id="10769" xr3:uid="{31C1991B-EAD0-9B42-A964-4BE438D77DC1}" name="Column10749"/>
    <tableColumn id="10770" xr3:uid="{74747C52-2C5C-9847-B400-B85430155FC7}" name="Column10750"/>
    <tableColumn id="10771" xr3:uid="{D38B41D6-D9D7-F94E-9FCF-A757A596E8EB}" name="Column10751"/>
    <tableColumn id="10772" xr3:uid="{DAE6505E-BD6B-F34F-8689-009746906DBA}" name="Column10752"/>
    <tableColumn id="10773" xr3:uid="{FF7921A0-78E4-4D43-917D-267A422276BF}" name="Column10753"/>
    <tableColumn id="10774" xr3:uid="{384A14EE-32F5-6A43-AAC3-B77760DFED5E}" name="Column10754"/>
    <tableColumn id="10775" xr3:uid="{752BDED9-92F7-544E-8D5D-34DEDEE48FE1}" name="Column10755"/>
    <tableColumn id="10776" xr3:uid="{F992598E-B564-824E-B683-DDEF9D3C9A49}" name="Column10756"/>
    <tableColumn id="10777" xr3:uid="{D866F482-4B49-8141-88A7-06DE38B6E206}" name="Column10757"/>
    <tableColumn id="10778" xr3:uid="{D99F0E47-D14F-3841-9074-59D581DC06D2}" name="Column10758"/>
    <tableColumn id="10779" xr3:uid="{AE1F3112-823E-A045-9869-1980CEB9C574}" name="Column10759"/>
    <tableColumn id="10780" xr3:uid="{ACE8313B-32B5-534E-B94F-CD9DB995A96E}" name="Column10760"/>
    <tableColumn id="10781" xr3:uid="{60A7C53C-5710-914F-A75A-3CA95F7BC684}" name="Column10761"/>
    <tableColumn id="10782" xr3:uid="{764F4ABE-7598-6D43-96A8-39D96E431A9C}" name="Column10762"/>
    <tableColumn id="10783" xr3:uid="{DC2CD67F-2F1F-1B4A-B662-4463ED983B6C}" name="Column10763"/>
    <tableColumn id="10784" xr3:uid="{406406F8-7E49-2A4C-9243-EC83B319EC42}" name="Column10764"/>
    <tableColumn id="10785" xr3:uid="{3768C927-BA10-A046-B31A-631D252C5B39}" name="Column10765"/>
    <tableColumn id="10786" xr3:uid="{E1E131A3-A00F-5642-B119-F0B50158930F}" name="Column10766"/>
    <tableColumn id="10787" xr3:uid="{1C2F35D0-D6AD-3344-9A2A-B21ED513DCE9}" name="Column10767"/>
    <tableColumn id="10788" xr3:uid="{6A23FCED-D775-F84D-8CEE-47B4FE5FEC75}" name="Column10768"/>
    <tableColumn id="10789" xr3:uid="{1F38132F-F5CD-3349-AE44-9A842793B553}" name="Column10769"/>
    <tableColumn id="10790" xr3:uid="{38440BEB-08E7-1049-8970-9BA8B197EB07}" name="Column10770"/>
    <tableColumn id="10791" xr3:uid="{469304A1-3DBC-704C-B858-51134E5E843F}" name="Column10771"/>
    <tableColumn id="10792" xr3:uid="{56670825-B6F4-7E4A-8DF4-9B556222915B}" name="Column10772"/>
    <tableColumn id="10793" xr3:uid="{A57B53A2-85CB-0648-BE83-C49AAFEEDDA9}" name="Column10773"/>
    <tableColumn id="10794" xr3:uid="{51BEE5F7-646E-4442-94FB-AE1140F1399B}" name="Column10774"/>
    <tableColumn id="10795" xr3:uid="{9CFED6B6-809F-D844-917A-CC3346946642}" name="Column10775"/>
    <tableColumn id="10796" xr3:uid="{082126B3-1737-F34B-B8EE-364B997BEAA0}" name="Column10776"/>
    <tableColumn id="10797" xr3:uid="{98982F84-FDB3-A54E-B702-B22ABB7AF2C2}" name="Column10777"/>
    <tableColumn id="10798" xr3:uid="{DF2F980C-0FEB-A547-962C-4AF1C13C8EB3}" name="Column10778"/>
    <tableColumn id="10799" xr3:uid="{293D91D6-4742-224C-8BAC-CFDF184FE6E8}" name="Column10779"/>
    <tableColumn id="10800" xr3:uid="{263120B7-00CB-5549-B592-2B3432D8425B}" name="Column10780"/>
    <tableColumn id="10801" xr3:uid="{812949D3-41CA-EF4D-87B3-F460322B5CBB}" name="Column10781"/>
    <tableColumn id="10802" xr3:uid="{EADCB0C6-5360-5D42-AE8C-9A456C7CC191}" name="Column10782"/>
    <tableColumn id="10803" xr3:uid="{566A0AD7-6B7D-8A42-86B5-C3E745174EE5}" name="Column10783"/>
    <tableColumn id="10804" xr3:uid="{12A2C7F9-6A17-1449-B249-0AEE7EAAF3AA}" name="Column10784"/>
    <tableColumn id="10805" xr3:uid="{CA6C810E-1E4C-E04B-8210-ECD0A968CD9C}" name="Column10785"/>
    <tableColumn id="10806" xr3:uid="{04CD67DA-C7EA-A847-8FEF-6E01FB40C216}" name="Column10786"/>
    <tableColumn id="10807" xr3:uid="{3062A808-80BD-484C-B140-19CF65E72AD7}" name="Column10787"/>
    <tableColumn id="10808" xr3:uid="{AF2B7022-39DD-8342-8F1A-D702455F41FE}" name="Column10788"/>
    <tableColumn id="10809" xr3:uid="{6B7A928E-3F25-D949-9942-B930F8B833AD}" name="Column10789"/>
    <tableColumn id="10810" xr3:uid="{B50C2D8F-9660-2844-88F8-5311F2099A88}" name="Column10790"/>
    <tableColumn id="10811" xr3:uid="{5ECB65B6-20AF-474C-B0F1-D39B86BED5A8}" name="Column10791"/>
    <tableColumn id="10812" xr3:uid="{5C7C2D7C-6A69-C647-8205-D8A9BD2A59CA}" name="Column10792"/>
    <tableColumn id="10813" xr3:uid="{389B1A24-30E7-9848-B3FB-7CF6C443A785}" name="Column10793"/>
    <tableColumn id="10814" xr3:uid="{9A45D2FF-56E5-AD4D-A8A4-90C5286A9E58}" name="Column10794"/>
    <tableColumn id="10815" xr3:uid="{9DFCA301-1BE8-9641-BB83-28B4524111B4}" name="Column10795"/>
    <tableColumn id="10816" xr3:uid="{2FE479BA-D44C-EC4F-B9A3-38033D48F83C}" name="Column10796"/>
    <tableColumn id="10817" xr3:uid="{8CF14939-6C88-D54A-9666-969C2B432E4F}" name="Column10797"/>
    <tableColumn id="10818" xr3:uid="{F2B838DA-B1A0-8E4C-BC3E-09DFF9462D0F}" name="Column10798"/>
    <tableColumn id="10819" xr3:uid="{C36D04E2-7E3C-7D44-AF5F-E5DAADA728CA}" name="Column10799"/>
    <tableColumn id="10820" xr3:uid="{7AEE5FDF-8674-9D4A-8CF5-3CDA013D92E6}" name="Column10800"/>
    <tableColumn id="10821" xr3:uid="{4A53BC1C-4A1C-2C4D-B6E9-0A6FD7C9AFB5}" name="Column10801"/>
    <tableColumn id="10822" xr3:uid="{E4CF58DA-FC30-364C-AA2A-E1E52A46A3D3}" name="Column10802"/>
    <tableColumn id="10823" xr3:uid="{617016D4-8AD6-A940-9D8C-FA89A03EB5C4}" name="Column10803"/>
    <tableColumn id="10824" xr3:uid="{49AABB3E-E581-EA4C-BAC3-3BF284AC8E4B}" name="Column10804"/>
    <tableColumn id="10825" xr3:uid="{BA8CB02F-E07B-8547-BBDC-044D60B7DA5C}" name="Column10805"/>
    <tableColumn id="10826" xr3:uid="{49647414-2BF4-5D49-A3AE-70AA96AD74FE}" name="Column10806"/>
    <tableColumn id="10827" xr3:uid="{5F47024D-7337-A14F-B6A3-6153E8BD56D0}" name="Column10807"/>
    <tableColumn id="10828" xr3:uid="{6680941D-377F-6A4C-A1EF-4D720D20A9F4}" name="Column10808"/>
    <tableColumn id="10829" xr3:uid="{E738D374-64BB-7945-A046-9D00672F494F}" name="Column10809"/>
    <tableColumn id="10830" xr3:uid="{0A83041C-7E18-4849-86D9-F6E30FA8ABE9}" name="Column10810"/>
    <tableColumn id="10831" xr3:uid="{52C686BD-1439-4F46-92A2-289223E4CB80}" name="Column10811"/>
    <tableColumn id="10832" xr3:uid="{8E3F7A19-AD63-E04C-81E0-00B3819DD2B0}" name="Column10812"/>
    <tableColumn id="10833" xr3:uid="{9B4F4DCA-A64F-F247-9F23-CAFB30EEF302}" name="Column10813"/>
    <tableColumn id="10834" xr3:uid="{C1ECD87C-0FFC-694A-98ED-CB99C217FBF6}" name="Column10814"/>
    <tableColumn id="10835" xr3:uid="{996D2BA3-BB06-184E-B6C6-9B5521061782}" name="Column10815"/>
    <tableColumn id="10836" xr3:uid="{D904D65F-AA88-634C-A3D8-4D4EBF401791}" name="Column10816"/>
    <tableColumn id="10837" xr3:uid="{115FF828-8317-FE43-BBE3-AAAA5A4D719F}" name="Column10817"/>
    <tableColumn id="10838" xr3:uid="{267D29C5-4346-1847-BD23-72A6DC7439A2}" name="Column10818"/>
    <tableColumn id="10839" xr3:uid="{2D621589-E590-034B-A967-AFF2FFDC143A}" name="Column10819"/>
    <tableColumn id="10840" xr3:uid="{E6472F4B-E85A-834D-B33D-FD17DE51C030}" name="Column10820"/>
    <tableColumn id="10841" xr3:uid="{8FFB7807-C81A-7E44-AD96-D90144E6C6D5}" name="Column10821"/>
    <tableColumn id="10842" xr3:uid="{C95FB99C-D72E-FF42-8E7E-8E520AB97364}" name="Column10822"/>
    <tableColumn id="10843" xr3:uid="{B9492A0A-9B8A-EA4D-B0C7-980908E4D286}" name="Column10823"/>
    <tableColumn id="10844" xr3:uid="{5B99FDFB-A96B-604F-8953-EFE1425D272A}" name="Column10824"/>
    <tableColumn id="10845" xr3:uid="{24D0A28A-EDFF-3C42-B429-CD42902FDA0D}" name="Column10825"/>
    <tableColumn id="10846" xr3:uid="{168E11EE-ACEF-F748-93E6-7EFA5BA21B74}" name="Column10826"/>
    <tableColumn id="10847" xr3:uid="{1FE69282-CBD9-364D-A947-D327EC08595E}" name="Column10827"/>
    <tableColumn id="10848" xr3:uid="{0E8F2219-8E8B-CE4B-B695-4D568DA6C1E8}" name="Column10828"/>
    <tableColumn id="10849" xr3:uid="{B9AD5FA9-4F8C-FE44-8937-F0E5D80A7FB2}" name="Column10829"/>
    <tableColumn id="10850" xr3:uid="{0EC719B3-B202-514B-8C45-378F71BD662D}" name="Column10830"/>
    <tableColumn id="10851" xr3:uid="{40536BC4-6ADC-DF48-81D5-7FADF041AB85}" name="Column10831"/>
    <tableColumn id="10852" xr3:uid="{CCA54530-9A63-0641-B9B3-249D361794FA}" name="Column10832"/>
    <tableColumn id="10853" xr3:uid="{CE0247B7-11C2-D24F-B990-5FC4C4912C3B}" name="Column10833"/>
    <tableColumn id="10854" xr3:uid="{A2A63EE5-16A8-A54A-AD6C-BEE79C5F1666}" name="Column10834"/>
    <tableColumn id="10855" xr3:uid="{4FD5B8C4-BEDB-714F-89F8-EE3F4A042B40}" name="Column10835"/>
    <tableColumn id="10856" xr3:uid="{52D64DFE-68F8-6D4C-87ED-D7769B59CC73}" name="Column10836"/>
    <tableColumn id="10857" xr3:uid="{461A08AC-7EBE-5143-AD4D-5D4A06048387}" name="Column10837"/>
    <tableColumn id="10858" xr3:uid="{E25A094A-8FC9-DC43-AD32-1A4075B56FCC}" name="Column10838"/>
    <tableColumn id="10859" xr3:uid="{A60AE7F0-1476-AF4D-A92D-E7B98B3D1AF5}" name="Column10839"/>
    <tableColumn id="10860" xr3:uid="{4E450835-DB98-2947-AEF2-761E01CEE097}" name="Column10840"/>
    <tableColumn id="10861" xr3:uid="{F6AD4900-1AC8-AD4E-9F1E-570CF0F39535}" name="Column10841"/>
    <tableColumn id="10862" xr3:uid="{8D7143DB-D2EA-0F48-83E1-971FF3700608}" name="Column10842"/>
    <tableColumn id="10863" xr3:uid="{007DDA33-A066-D348-8696-A1297946C009}" name="Column10843"/>
    <tableColumn id="10864" xr3:uid="{644FBB65-1815-094F-A007-6B224531D293}" name="Column10844"/>
    <tableColumn id="10865" xr3:uid="{84D78DAE-04E2-5043-BA89-7E9D4F6C6149}" name="Column10845"/>
    <tableColumn id="10866" xr3:uid="{FE8B3EDF-15BE-7141-8C25-0EF72F2B78ED}" name="Column10846"/>
    <tableColumn id="10867" xr3:uid="{397469BA-1C69-6046-893E-F732D11A044F}" name="Column10847"/>
    <tableColumn id="10868" xr3:uid="{0450578A-64EE-BA41-AB9A-AFD3BCDE0232}" name="Column10848"/>
    <tableColumn id="10869" xr3:uid="{E819CFC9-9974-A74A-B551-55D1464EC3A6}" name="Column10849"/>
    <tableColumn id="10870" xr3:uid="{9CA9D5DF-A18B-3D42-948F-1AB752CEFD5B}" name="Column10850"/>
    <tableColumn id="10871" xr3:uid="{5560F530-EB2D-754B-A1E8-5A24733D2825}" name="Column10851"/>
    <tableColumn id="10872" xr3:uid="{2520268A-B154-7549-B617-15C2D56FA541}" name="Column10852"/>
    <tableColumn id="10873" xr3:uid="{EED3D918-A42C-2A4B-AE3A-F05F8CF0A916}" name="Column10853"/>
    <tableColumn id="10874" xr3:uid="{AC8EC461-2EC8-F645-B571-AE73B0C4E339}" name="Column10854"/>
    <tableColumn id="10875" xr3:uid="{5371CC99-F7D0-7342-AF6A-C30D1637BE32}" name="Column10855"/>
    <tableColumn id="10876" xr3:uid="{A6BF4EB6-2EE4-D043-96CA-8E6AAEBBE1FC}" name="Column10856"/>
    <tableColumn id="10877" xr3:uid="{5EEB1A4A-D861-9C48-825F-5BD9BE130B96}" name="Column10857"/>
    <tableColumn id="10878" xr3:uid="{9C671DBF-62B1-AC46-B266-E9852441C70F}" name="Column10858"/>
    <tableColumn id="10879" xr3:uid="{05DD2307-0C6C-C54E-BF42-7CFD154E8C5D}" name="Column10859"/>
    <tableColumn id="10880" xr3:uid="{6A840737-328D-DB4B-8FC0-47E3670F7558}" name="Column10860"/>
    <tableColumn id="10881" xr3:uid="{D9D2C5DE-4EEE-214D-BDD7-C8720C60BF9F}" name="Column10861"/>
    <tableColumn id="10882" xr3:uid="{60672283-68AD-8041-B44D-68190DF49CDA}" name="Column10862"/>
    <tableColumn id="10883" xr3:uid="{FDCF1988-BFDE-A54D-A3BB-FE0553DD8CA7}" name="Column10863"/>
    <tableColumn id="10884" xr3:uid="{61BFCFB1-9195-A348-9355-AD2550077A87}" name="Column10864"/>
    <tableColumn id="10885" xr3:uid="{12387BDC-B938-0540-BB20-B8A556909C96}" name="Column10865"/>
    <tableColumn id="10886" xr3:uid="{BE00479A-C0A5-0140-AB98-C0EE52D6D657}" name="Column10866"/>
    <tableColumn id="10887" xr3:uid="{5B778075-BC15-1241-B7AA-50F696BCACFF}" name="Column10867"/>
    <tableColumn id="10888" xr3:uid="{7C9632E8-B9F1-B64A-9A61-39A63BD6EF9F}" name="Column10868"/>
    <tableColumn id="10889" xr3:uid="{7390CADC-CAF0-4849-9D66-556B7960710C}" name="Column10869"/>
    <tableColumn id="10890" xr3:uid="{6D436FFA-3F6A-E44E-940E-EADA6A1C19CA}" name="Column10870"/>
    <tableColumn id="10891" xr3:uid="{397AB0F7-9D05-D94F-AA5E-4E4CA1DF6293}" name="Column10871"/>
    <tableColumn id="10892" xr3:uid="{DFF85DE0-42EF-E04A-874A-1B2B2D398F38}" name="Column10872"/>
    <tableColumn id="10893" xr3:uid="{6996D144-AA65-5A4F-BC48-1C89D7A5F779}" name="Column10873"/>
    <tableColumn id="10894" xr3:uid="{F600A58E-5B45-0C4E-AC69-531C27FB06CF}" name="Column10874"/>
    <tableColumn id="10895" xr3:uid="{1EE32B05-5FBC-FC47-999F-BBE5D4FAF576}" name="Column10875"/>
    <tableColumn id="10896" xr3:uid="{A19E1544-B80E-EC44-BCED-6447AC9EE080}" name="Column10876"/>
    <tableColumn id="10897" xr3:uid="{314414E9-0433-4749-8717-0E119684AE50}" name="Column10877"/>
    <tableColumn id="10898" xr3:uid="{FB52FB3F-1F92-8B45-8BC5-B2CC1A9010E1}" name="Column10878"/>
    <tableColumn id="10899" xr3:uid="{1CD782A0-07A3-6C40-ACFF-F20E85C6290F}" name="Column10879"/>
    <tableColumn id="10900" xr3:uid="{4F4CB0A9-7820-F742-BEC4-726BEC954BFA}" name="Column10880"/>
    <tableColumn id="10901" xr3:uid="{8E01C739-899F-794A-AED6-1BA941EEF561}" name="Column10881"/>
    <tableColumn id="10902" xr3:uid="{5954C857-0EAA-2445-A51C-6415C20E48C8}" name="Column10882"/>
    <tableColumn id="10903" xr3:uid="{FE19ABEE-1858-9547-878F-A307EE432CB5}" name="Column10883"/>
    <tableColumn id="10904" xr3:uid="{494EF16B-9CB5-174A-A9B5-C4E704D369D9}" name="Column10884"/>
    <tableColumn id="10905" xr3:uid="{E632EC56-A43B-B643-8644-D526CB616DD7}" name="Column10885"/>
    <tableColumn id="10906" xr3:uid="{49F8D616-9428-2F4C-98FC-9BEFEAF2F38C}" name="Column10886"/>
    <tableColumn id="10907" xr3:uid="{3DDB956F-D78D-F348-9AD1-49484B348345}" name="Column10887"/>
    <tableColumn id="10908" xr3:uid="{0ED87E13-94E0-3345-B534-F5E0FE69C1C8}" name="Column10888"/>
    <tableColumn id="10909" xr3:uid="{EF5C9F99-96D1-E74A-8698-3B9C835E22BC}" name="Column10889"/>
    <tableColumn id="10910" xr3:uid="{7E1B61D3-2BCF-DD44-B07A-5E95973FE281}" name="Column10890"/>
    <tableColumn id="10911" xr3:uid="{66FB20D2-145D-6B4A-BB76-59651983DD63}" name="Column10891"/>
    <tableColumn id="10912" xr3:uid="{DB1414C7-7713-E74E-8C7D-C725B03B9975}" name="Column10892"/>
    <tableColumn id="10913" xr3:uid="{4F428268-EA55-9C4D-A0A8-D2EEB0F73B37}" name="Column10893"/>
    <tableColumn id="10914" xr3:uid="{43B47320-B3F7-A94F-BE7B-7526A895EE7D}" name="Column10894"/>
    <tableColumn id="10915" xr3:uid="{E1DC157F-2C79-EE4F-A253-FD5F14D2024B}" name="Column10895"/>
    <tableColumn id="10916" xr3:uid="{02AD2D9D-D19A-C544-9C40-1C49180C8744}" name="Column10896"/>
    <tableColumn id="10917" xr3:uid="{A36F87D3-FEBE-C548-8941-FCEF96433043}" name="Column10897"/>
    <tableColumn id="10918" xr3:uid="{BE3C1C31-B13C-2D4C-BE7F-82301906E0EE}" name="Column10898"/>
    <tableColumn id="10919" xr3:uid="{CE769C68-81A9-F14C-80DD-40AAB406EA94}" name="Column10899"/>
    <tableColumn id="10920" xr3:uid="{6A9ADAD5-011D-F448-8EC9-4566AF5B65E0}" name="Column10900"/>
    <tableColumn id="10921" xr3:uid="{1EC25E43-7CF1-A647-8572-F842D721619F}" name="Column10901"/>
    <tableColumn id="10922" xr3:uid="{3DF50C2D-5017-9D44-944F-FED2EFEF8B1F}" name="Column10902"/>
    <tableColumn id="10923" xr3:uid="{7EAEDF52-1A03-4D48-BE58-87558D2F59E6}" name="Column10903"/>
    <tableColumn id="10924" xr3:uid="{A2D2684C-A961-E24C-8D97-B33973FA39CD}" name="Column10904"/>
    <tableColumn id="10925" xr3:uid="{58C3DCEB-3BC0-5347-8176-46F452173272}" name="Column10905"/>
    <tableColumn id="10926" xr3:uid="{0201106D-D213-B344-A896-B9A623ACE1C6}" name="Column10906"/>
    <tableColumn id="10927" xr3:uid="{ED06CF79-7636-FC48-8AE3-9293D6283203}" name="Column10907"/>
    <tableColumn id="10928" xr3:uid="{C92342D4-B2E9-B549-A599-804055D65B8D}" name="Column10908"/>
    <tableColumn id="10929" xr3:uid="{A31A8931-A8FC-E14A-A5F2-7454AF63208C}" name="Column10909"/>
    <tableColumn id="10930" xr3:uid="{61CC70E6-8E44-3745-87D2-F597D638A18C}" name="Column10910"/>
    <tableColumn id="10931" xr3:uid="{072A8B79-3805-8D44-BFCC-EC29A3B81E1D}" name="Column10911"/>
    <tableColumn id="10932" xr3:uid="{921D851A-1575-844E-A8EB-7F81AE177D64}" name="Column10912"/>
    <tableColumn id="10933" xr3:uid="{1F04BFFF-CBDB-0A4E-B8E5-F4475B49CA88}" name="Column10913"/>
    <tableColumn id="10934" xr3:uid="{0655FD88-851A-F141-BBAC-66C628E8D4CE}" name="Column10914"/>
    <tableColumn id="10935" xr3:uid="{F3E3B170-169E-864F-99FC-D5F6F413906E}" name="Column10915"/>
    <tableColumn id="10936" xr3:uid="{94695F73-1758-224A-90B2-B3C83EB85AB5}" name="Column10916"/>
    <tableColumn id="10937" xr3:uid="{1CC620FE-92F9-F641-988F-4C431A01C871}" name="Column10917"/>
    <tableColumn id="10938" xr3:uid="{048BEA7D-99DC-EC4D-99D0-4E742EF883B9}" name="Column10918"/>
    <tableColumn id="10939" xr3:uid="{3B517ED0-B788-1D44-AFFB-05AE2A9EF8BD}" name="Column10919"/>
    <tableColumn id="10940" xr3:uid="{573153E1-3103-F249-BB66-673588E77EE1}" name="Column10920"/>
    <tableColumn id="10941" xr3:uid="{CD49F9C3-6208-A04E-B62E-A077B910219E}" name="Column10921"/>
    <tableColumn id="10942" xr3:uid="{35F05EBC-B96A-5A45-8D48-0B684895394B}" name="Column10922"/>
    <tableColumn id="10943" xr3:uid="{3D6BF7DA-B92B-084A-A8AD-035B695B5AF3}" name="Column10923"/>
    <tableColumn id="10944" xr3:uid="{6429480D-E175-9C40-AEEB-E225B12523CF}" name="Column10924"/>
    <tableColumn id="10945" xr3:uid="{33DDF045-4EF1-1D46-A7D0-72087F9FCB62}" name="Column10925"/>
    <tableColumn id="10946" xr3:uid="{1AC12143-E8AA-FE44-ADF0-DF08A97D9E50}" name="Column10926"/>
    <tableColumn id="10947" xr3:uid="{D4C3C683-EA7F-5745-9AAA-2B90441F2B11}" name="Column10927"/>
    <tableColumn id="10948" xr3:uid="{D8993D3E-8313-EB4D-AA06-EA81712566A2}" name="Column10928"/>
    <tableColumn id="10949" xr3:uid="{3C1AE286-8335-AB42-9C30-17F308549F82}" name="Column10929"/>
    <tableColumn id="10950" xr3:uid="{B365DDC8-52AF-BC4E-B8B4-A3D70A1179BC}" name="Column10930"/>
    <tableColumn id="10951" xr3:uid="{C03DA231-F129-DE43-AC6B-86CF8EA97DD1}" name="Column10931"/>
    <tableColumn id="10952" xr3:uid="{AF6AD66D-EE70-FF46-ABFF-428BFA331D75}" name="Column10932"/>
    <tableColumn id="10953" xr3:uid="{8D7C3309-4AD0-BE4B-BEFB-60A0DFFE8E06}" name="Column10933"/>
    <tableColumn id="10954" xr3:uid="{06CC02D0-A4E7-0E46-A8CD-AE2365B38FAB}" name="Column10934"/>
    <tableColumn id="10955" xr3:uid="{1FBAEF6E-3779-AE48-8EF3-6E76F9175500}" name="Column10935"/>
    <tableColumn id="10956" xr3:uid="{B4C4A2F9-7523-D643-A4AB-BE73B79113E9}" name="Column10936"/>
    <tableColumn id="10957" xr3:uid="{FEF7D4B5-77F3-FF47-98F5-5866B44AF6D5}" name="Column10937"/>
    <tableColumn id="10958" xr3:uid="{2C490E5C-64EA-8F45-B900-020FBD90BBA3}" name="Column10938"/>
    <tableColumn id="10959" xr3:uid="{24B7D487-2A7E-3C41-BFDC-AEFA16122ED0}" name="Column10939"/>
    <tableColumn id="10960" xr3:uid="{49F4DC5E-1F54-0043-8C03-57C963982F35}" name="Column10940"/>
    <tableColumn id="10961" xr3:uid="{E8895CD8-FB66-F445-BAF1-7AE8B1B2E37F}" name="Column10941"/>
    <tableColumn id="10962" xr3:uid="{947C3BBA-ED56-BF4E-92F1-06DF27697680}" name="Column10942"/>
    <tableColumn id="10963" xr3:uid="{5B700934-5233-CB44-931F-7D9D3273B164}" name="Column10943"/>
    <tableColumn id="10964" xr3:uid="{B64F9B53-F11C-E04D-81E8-969D672715C7}" name="Column10944"/>
    <tableColumn id="10965" xr3:uid="{F9AA4BA0-C9BA-8D46-9DD6-DC29AC67DA8E}" name="Column10945"/>
    <tableColumn id="10966" xr3:uid="{F718D39A-EEA4-784D-939B-4256314FDBE5}" name="Column10946"/>
    <tableColumn id="10967" xr3:uid="{CE98D6CA-6B11-6341-B1D8-C430B0321DFD}" name="Column10947"/>
    <tableColumn id="10968" xr3:uid="{BB9F941C-9730-9841-984D-36080079A6D2}" name="Column10948"/>
    <tableColumn id="10969" xr3:uid="{032634EA-EA0A-C64C-89AD-9C2753C471CF}" name="Column10949"/>
    <tableColumn id="10970" xr3:uid="{0A3026B6-83B2-3745-B2C5-106D9B45485F}" name="Column10950"/>
    <tableColumn id="10971" xr3:uid="{74F0B217-1A6A-364E-A4ED-7AF6C5D70794}" name="Column10951"/>
    <tableColumn id="10972" xr3:uid="{671419DF-1B9B-B34A-9943-63F83FD9770C}" name="Column10952"/>
    <tableColumn id="10973" xr3:uid="{90820B60-8C66-3143-A208-412744DB9EF3}" name="Column10953"/>
    <tableColumn id="10974" xr3:uid="{3460155F-7D05-F342-A3D5-1A1A91F75E9B}" name="Column10954"/>
    <tableColumn id="10975" xr3:uid="{E2D3FD05-FC68-4049-8EF9-C95FAE3839FD}" name="Column10955"/>
    <tableColumn id="10976" xr3:uid="{362B455E-6350-BA47-A92A-E08CC1FE9B1C}" name="Column10956"/>
    <tableColumn id="10977" xr3:uid="{F6CA1B9C-DC67-D64E-8ED3-EBB990DF74A9}" name="Column10957"/>
    <tableColumn id="10978" xr3:uid="{0C61E0E5-E3AB-B045-A1CF-F650AB73D235}" name="Column10958"/>
    <tableColumn id="10979" xr3:uid="{A79A3523-A9B0-6A45-AD79-B1FDF81CD3AC}" name="Column10959"/>
    <tableColumn id="10980" xr3:uid="{98C474C7-95E3-ED4A-89AA-FE15547D5A89}" name="Column10960"/>
    <tableColumn id="10981" xr3:uid="{4800DF2E-5DDC-7D43-8CF0-37BD3A5C18EB}" name="Column10961"/>
    <tableColumn id="10982" xr3:uid="{45F46989-F197-2040-989C-BC21D2E98DF7}" name="Column10962"/>
    <tableColumn id="10983" xr3:uid="{3CF7D84D-C879-7141-9556-E235A0B497EB}" name="Column10963"/>
    <tableColumn id="10984" xr3:uid="{0E482A75-E6DD-1748-B9E5-13440D6DB2AC}" name="Column10964"/>
    <tableColumn id="10985" xr3:uid="{E73DCDE3-5924-154B-8441-58CC3692D5E5}" name="Column10965"/>
    <tableColumn id="10986" xr3:uid="{CE4B6E83-D207-9746-B93C-08C337BDF2A9}" name="Column10966"/>
    <tableColumn id="10987" xr3:uid="{7AE0E139-67A9-E24B-9BC6-01EE7B4CB905}" name="Column10967"/>
    <tableColumn id="10988" xr3:uid="{3FC09BEF-97D3-354B-8D6A-D28BFEFB378D}" name="Column10968"/>
    <tableColumn id="10989" xr3:uid="{4D607A03-4F38-E94A-AA65-E2E604D1B267}" name="Column10969"/>
    <tableColumn id="10990" xr3:uid="{B7C4521B-01E6-1C45-894A-7DBB03CFA951}" name="Column10970"/>
    <tableColumn id="10991" xr3:uid="{607B9033-7B12-3B4C-980E-49B8E70D453E}" name="Column10971"/>
    <tableColumn id="10992" xr3:uid="{97071A59-E393-944E-97DF-347D3829B551}" name="Column10972"/>
    <tableColumn id="10993" xr3:uid="{21D3A04A-0DAF-6A41-973A-C4586E221DA3}" name="Column10973"/>
    <tableColumn id="10994" xr3:uid="{9F8A579E-6891-A44B-8A8F-E4C8A065EE57}" name="Column10974"/>
    <tableColumn id="10995" xr3:uid="{FCB73E5B-1CA4-5944-BDB5-5C9B9380B927}" name="Column10975"/>
    <tableColumn id="10996" xr3:uid="{F9CAC955-FE5E-1542-A4D8-9D029E55C8C2}" name="Column10976"/>
    <tableColumn id="10997" xr3:uid="{0E594B9D-5A7E-694E-BCFA-75D2EE3F38E1}" name="Column10977"/>
    <tableColumn id="10998" xr3:uid="{24BE28E9-9558-CC41-807A-0FFBE63F999B}" name="Column10978"/>
    <tableColumn id="10999" xr3:uid="{A16DA6FE-58C7-5348-AF49-2E4CAEC8CC25}" name="Column10979"/>
    <tableColumn id="11000" xr3:uid="{FA3B5077-7481-E144-AFFD-9B47575C2392}" name="Column10980"/>
    <tableColumn id="11001" xr3:uid="{7D736C24-639B-D241-8E1B-546895094E06}" name="Column10981"/>
    <tableColumn id="11002" xr3:uid="{2B4761AB-B2D8-E44C-BA01-61E0E4A94C11}" name="Column10982"/>
    <tableColumn id="11003" xr3:uid="{05EE9892-037A-F141-904F-FAD24A137CA7}" name="Column10983"/>
    <tableColumn id="11004" xr3:uid="{C2C3A92D-E2E5-BD42-9F0D-43E4EDC3638D}" name="Column10984"/>
    <tableColumn id="11005" xr3:uid="{27F648F8-DD82-9F49-A192-9E622FEC4F67}" name="Column10985"/>
    <tableColumn id="11006" xr3:uid="{73020545-EAF8-AE44-81EA-B8A72ADA9E4F}" name="Column10986"/>
    <tableColumn id="11007" xr3:uid="{4BC424E8-9C82-4242-AF67-DFF52DEE0439}" name="Column10987"/>
    <tableColumn id="11008" xr3:uid="{6B7D6E4A-A076-F64D-8427-1A9D06DE535E}" name="Column10988"/>
    <tableColumn id="11009" xr3:uid="{5C86B798-70ED-1A41-8CAB-B08BA7FA441F}" name="Column10989"/>
    <tableColumn id="11010" xr3:uid="{5BAC00B7-B9AD-5148-892D-125AE1E5EA05}" name="Column10990"/>
    <tableColumn id="11011" xr3:uid="{B9FDD8AE-B53C-414A-B891-1C76D2F44ADD}" name="Column10991"/>
    <tableColumn id="11012" xr3:uid="{C1B4F855-8A35-C74A-BFF1-3A31504ED169}" name="Column10992"/>
    <tableColumn id="11013" xr3:uid="{BF81B2E4-7883-5D4B-8444-16A193C3F5EC}" name="Column10993"/>
    <tableColumn id="11014" xr3:uid="{90594D60-8D1F-CE46-82DD-A97E43D7A7DD}" name="Column10994"/>
    <tableColumn id="11015" xr3:uid="{F33E1E92-D1B7-0B4B-93A5-10F0ADDF0713}" name="Column10995"/>
    <tableColumn id="11016" xr3:uid="{A97AB0FD-5CA8-554C-8BAD-5F0CAC398FA7}" name="Column10996"/>
    <tableColumn id="11017" xr3:uid="{143F93E9-08E7-E549-AC7E-BC08ADE8C8E8}" name="Column10997"/>
    <tableColumn id="11018" xr3:uid="{6C403CFE-0CE0-E54D-85BC-DA9F6506CE48}" name="Column10998"/>
    <tableColumn id="11019" xr3:uid="{A0FFF0AC-2F93-CA4E-A116-7D53946369A9}" name="Column10999"/>
    <tableColumn id="11020" xr3:uid="{D8EF9772-4BAD-AE4F-844B-68D1276D52AF}" name="Column11000"/>
    <tableColumn id="11021" xr3:uid="{8128369D-5183-324C-962F-E86FE1A2AFFE}" name="Column11001"/>
    <tableColumn id="11022" xr3:uid="{2C2F9A47-66F8-E448-9F85-C60F75CC6BC1}" name="Column11002"/>
    <tableColumn id="11023" xr3:uid="{207EC3CA-9D90-C94F-8D27-C0C3763A12DF}" name="Column11003"/>
    <tableColumn id="11024" xr3:uid="{B57F6823-E948-1440-8DB6-7181F64B67E5}" name="Column11004"/>
    <tableColumn id="11025" xr3:uid="{F113E56C-99A9-A743-A751-DC448FA0DCE1}" name="Column11005"/>
    <tableColumn id="11026" xr3:uid="{22CC3527-7006-1146-97A9-2C87C7DADE94}" name="Column11006"/>
    <tableColumn id="11027" xr3:uid="{F7FB3345-9916-2047-94FD-3F225E3BDBC3}" name="Column11007"/>
    <tableColumn id="11028" xr3:uid="{EED9BE9B-7E74-D74C-9B2C-BA1B1227F071}" name="Column11008"/>
    <tableColumn id="11029" xr3:uid="{A28D93FA-019D-A841-8ECC-DE0FCECDEE8D}" name="Column11009"/>
    <tableColumn id="11030" xr3:uid="{093DBD52-D1A3-F644-B1B4-ABD243FDDFFF}" name="Column11010"/>
    <tableColumn id="11031" xr3:uid="{00AC5EC1-99D2-0845-970E-349B00CB6672}" name="Column11011"/>
    <tableColumn id="11032" xr3:uid="{D276F910-4F26-FA4A-A561-247B1E4AB5B0}" name="Column11012"/>
    <tableColumn id="11033" xr3:uid="{90203586-0EFD-664D-91DD-FC78972B819B}" name="Column11013"/>
    <tableColumn id="11034" xr3:uid="{8E30BFEA-6D9C-224D-87F2-DCFBF9324A58}" name="Column11014"/>
    <tableColumn id="11035" xr3:uid="{04BFB03F-775C-FE44-9E58-59CDB23DD754}" name="Column11015"/>
    <tableColumn id="11036" xr3:uid="{BD2432FF-6133-774A-98F9-2E5CF7589DF1}" name="Column11016"/>
    <tableColumn id="11037" xr3:uid="{5117DAE6-DC18-3749-A33E-C6E6C2997D45}" name="Column11017"/>
    <tableColumn id="11038" xr3:uid="{B16E1901-F090-574D-B2F7-87A54AB29EF2}" name="Column11018"/>
    <tableColumn id="11039" xr3:uid="{37D5E33D-2145-DF4D-A4DB-101020E8F887}" name="Column11019"/>
    <tableColumn id="11040" xr3:uid="{EDB3837C-BAEA-AF47-AAF4-38949A5D7B3D}" name="Column11020"/>
    <tableColumn id="11041" xr3:uid="{780E61FA-F53F-8642-9D81-A30B9B5C1B93}" name="Column11021"/>
    <tableColumn id="11042" xr3:uid="{D54D9ED8-1646-DE42-B7ED-3F1A0B2FC8D9}" name="Column11022"/>
    <tableColumn id="11043" xr3:uid="{1FC126A5-14B9-D54C-9565-D742161DDA62}" name="Column11023"/>
    <tableColumn id="11044" xr3:uid="{1BC9561A-CAB1-8448-BD8C-2CCD6B76E0AF}" name="Column11024"/>
    <tableColumn id="11045" xr3:uid="{786E98DC-1D7F-2A40-A090-1D6D01FEC051}" name="Column11025"/>
    <tableColumn id="11046" xr3:uid="{3B541276-F633-D24F-8CE9-0310022FD3D7}" name="Column11026"/>
    <tableColumn id="11047" xr3:uid="{63E36089-1C13-B04E-A833-9CC6E31CE1D7}" name="Column11027"/>
    <tableColumn id="11048" xr3:uid="{548DEECD-88A5-414B-8B25-706E2F1D9BC5}" name="Column11028"/>
    <tableColumn id="11049" xr3:uid="{5015F6E8-25BE-4143-BD85-6B2A73C4785C}" name="Column11029"/>
    <tableColumn id="11050" xr3:uid="{B038F169-FBBD-F242-87B0-CC90D6B09776}" name="Column11030"/>
    <tableColumn id="11051" xr3:uid="{0F2E4ADA-7F6E-0740-99CF-E6AEC3788047}" name="Column11031"/>
    <tableColumn id="11052" xr3:uid="{C36033CB-BCCE-6F4A-94E6-7DCA42B8C1BA}" name="Column11032"/>
    <tableColumn id="11053" xr3:uid="{F9EE94BB-2D34-2A43-A2D5-9C0F72278924}" name="Column11033"/>
    <tableColumn id="11054" xr3:uid="{8CEDCB39-7B62-EA44-A23B-C2D68FA0BBBF}" name="Column11034"/>
    <tableColumn id="11055" xr3:uid="{894B5EB4-B87D-7641-9A42-DD6D83C2E906}" name="Column11035"/>
    <tableColumn id="11056" xr3:uid="{7A4FB403-E05B-7D43-853E-8BB0DE22250F}" name="Column11036"/>
    <tableColumn id="11057" xr3:uid="{038AE7FD-C173-304B-8112-C47E45D2A90D}" name="Column11037"/>
    <tableColumn id="11058" xr3:uid="{0806E395-F93F-454A-88C5-79A1A1244675}" name="Column11038"/>
    <tableColumn id="11059" xr3:uid="{E08035EE-1D09-BC48-9DD0-F0D0274D01A7}" name="Column11039"/>
    <tableColumn id="11060" xr3:uid="{9A80C9D7-A81C-8B4B-96E2-BEB79977057D}" name="Column11040"/>
    <tableColumn id="11061" xr3:uid="{E063ECF6-1393-384B-9103-D36C1ADD7B5F}" name="Column11041"/>
    <tableColumn id="11062" xr3:uid="{EEFFEAB6-C341-494B-A135-113B2C4AAD46}" name="Column11042"/>
    <tableColumn id="11063" xr3:uid="{6CC8BDB6-7E58-B34B-8266-E4108D4D776B}" name="Column11043"/>
    <tableColumn id="11064" xr3:uid="{7CA51500-5262-A648-96E0-4F96E2DDBD0D}" name="Column11044"/>
    <tableColumn id="11065" xr3:uid="{A7241453-12CA-434C-B415-1A81CFC31A74}" name="Column11045"/>
    <tableColumn id="11066" xr3:uid="{F5F7ADE2-FE3C-B243-843E-1878945F0508}" name="Column11046"/>
    <tableColumn id="11067" xr3:uid="{91489CE1-F30E-FB4C-AC63-0873289DDF69}" name="Column11047"/>
    <tableColumn id="11068" xr3:uid="{03152281-0EC8-B74B-AF8E-E0D72869AD02}" name="Column11048"/>
    <tableColumn id="11069" xr3:uid="{9E8B46F5-7881-6046-9C6E-CF1A26A9F600}" name="Column11049"/>
    <tableColumn id="11070" xr3:uid="{5459F6A4-2314-A646-A566-129CBBDC853E}" name="Column11050"/>
    <tableColumn id="11071" xr3:uid="{6DB40265-A263-494E-8559-621545986B63}" name="Column11051"/>
    <tableColumn id="11072" xr3:uid="{7CEAAFFF-7343-194A-AD31-40266FDB838D}" name="Column11052"/>
    <tableColumn id="11073" xr3:uid="{F1269F46-99A9-6E4B-9A63-1B9AA3D5D13D}" name="Column11053"/>
    <tableColumn id="11074" xr3:uid="{9B811062-1650-D747-8C37-2CBBD2898193}" name="Column11054"/>
    <tableColumn id="11075" xr3:uid="{343867D6-57B5-014E-B206-E3109DAE0028}" name="Column11055"/>
    <tableColumn id="11076" xr3:uid="{3D0E10D2-59C7-C545-84E5-E002316BB3C8}" name="Column11056"/>
    <tableColumn id="11077" xr3:uid="{DD790323-0DE9-6243-8BB1-BACABEA6F524}" name="Column11057"/>
    <tableColumn id="11078" xr3:uid="{97453C8D-629D-1943-979A-19D0A826919D}" name="Column11058"/>
    <tableColumn id="11079" xr3:uid="{F85917A3-9227-4943-9064-523F8E4B770C}" name="Column11059"/>
    <tableColumn id="11080" xr3:uid="{44949DBD-0FE2-3F4A-AE41-7B790AD6E712}" name="Column11060"/>
    <tableColumn id="11081" xr3:uid="{AF2242DC-CC3F-2F44-9F95-42D17A054E10}" name="Column11061"/>
    <tableColumn id="11082" xr3:uid="{76416A3E-E376-0149-A144-1797C37099E0}" name="Column11062"/>
    <tableColumn id="11083" xr3:uid="{1637BBE0-424A-BD4A-9E59-92AAECF35C32}" name="Column11063"/>
    <tableColumn id="11084" xr3:uid="{FDB956B8-0C02-7448-945A-5DE63FA7774A}" name="Column11064"/>
    <tableColumn id="11085" xr3:uid="{3D2D0DB4-22F3-AF41-958D-B4E84394EEF1}" name="Column11065"/>
    <tableColumn id="11086" xr3:uid="{D4A3F118-F9B4-3643-A7FD-641DC2438ED1}" name="Column11066"/>
    <tableColumn id="11087" xr3:uid="{C522075E-952E-8145-A298-7AFB13FC2F60}" name="Column11067"/>
    <tableColumn id="11088" xr3:uid="{A5A84D0E-02A5-214E-BEF6-D99694A41167}" name="Column11068"/>
    <tableColumn id="11089" xr3:uid="{EE8A5DC7-43B5-1448-AA11-513224D9DD1F}" name="Column11069"/>
    <tableColumn id="11090" xr3:uid="{00D201CF-7237-844C-8514-FD1D424077AD}" name="Column11070"/>
    <tableColumn id="11091" xr3:uid="{5B7D9F30-F52B-D843-98BC-77B5F4225BFA}" name="Column11071"/>
    <tableColumn id="11092" xr3:uid="{DC3BAE2F-E867-684E-B127-B35196D16A63}" name="Column11072"/>
    <tableColumn id="11093" xr3:uid="{138688FB-D769-7645-B79E-952A918380E8}" name="Column11073"/>
    <tableColumn id="11094" xr3:uid="{99008FEF-433A-0048-9F44-10FFEB758637}" name="Column11074"/>
    <tableColumn id="11095" xr3:uid="{3F9D2500-7931-2B44-85CD-0337EA71445E}" name="Column11075"/>
    <tableColumn id="11096" xr3:uid="{4D220EF7-1BE4-DC4C-A884-755B354FBC15}" name="Column11076"/>
    <tableColumn id="11097" xr3:uid="{73D2DB5E-91F3-A641-8194-2DFF4C0ADBA4}" name="Column11077"/>
    <tableColumn id="11098" xr3:uid="{1A0BFF5F-2168-974D-86A8-3EF007404B71}" name="Column11078"/>
    <tableColumn id="11099" xr3:uid="{4B5FFE1D-8128-B741-8D26-5747C4E80EC2}" name="Column11079"/>
    <tableColumn id="11100" xr3:uid="{6BD3406A-C0E2-DA48-AF6A-CDF26CCABC8C}" name="Column11080"/>
    <tableColumn id="11101" xr3:uid="{B022B8F5-D147-EF47-8512-20738D89BFCD}" name="Column11081"/>
    <tableColumn id="11102" xr3:uid="{8F2D1B69-0D69-1349-AF07-C5E29B088A97}" name="Column11082"/>
    <tableColumn id="11103" xr3:uid="{5B7E5748-5EE2-EF44-BFBF-2BA9CE3CFEAD}" name="Column11083"/>
    <tableColumn id="11104" xr3:uid="{A1CE8BC4-1A7A-0244-8404-1B1F95A428F5}" name="Column11084"/>
    <tableColumn id="11105" xr3:uid="{4F166C90-3F10-9C45-864F-218F70C6C800}" name="Column11085"/>
    <tableColumn id="11106" xr3:uid="{9FCB60D6-0F05-804A-BB9D-4A767B53D3AB}" name="Column11086"/>
    <tableColumn id="11107" xr3:uid="{8D9961A8-A9C6-554A-B781-DB6E6885FA3A}" name="Column11087"/>
    <tableColumn id="11108" xr3:uid="{EB85960F-E1A0-CB41-A751-0638CD17513C}" name="Column11088"/>
    <tableColumn id="11109" xr3:uid="{0B44E7AA-C713-4249-8EDF-F58053763C3D}" name="Column11089"/>
    <tableColumn id="11110" xr3:uid="{F3D4C448-5E35-9945-B434-2172FBA0FA6A}" name="Column11090"/>
    <tableColumn id="11111" xr3:uid="{6697F157-039A-8346-B395-65418A25D684}" name="Column11091"/>
    <tableColumn id="11112" xr3:uid="{1049ED93-FCA3-4F45-AEDA-9A3737D83F8E}" name="Column11092"/>
    <tableColumn id="11113" xr3:uid="{EA09F038-1BE1-6D4D-9333-F7395B956E9E}" name="Column11093"/>
    <tableColumn id="11114" xr3:uid="{8F7F0734-D3DF-6447-A484-81BB5C0D831B}" name="Column11094"/>
    <tableColumn id="11115" xr3:uid="{F97FBC28-C951-E94C-9DB4-63AF0042DA96}" name="Column11095"/>
    <tableColumn id="11116" xr3:uid="{A149710C-1C5C-7D40-B25F-0B6C3365D1FC}" name="Column11096"/>
    <tableColumn id="11117" xr3:uid="{8EDCFCC6-A1B5-6440-914E-4641D9BA398C}" name="Column11097"/>
    <tableColumn id="11118" xr3:uid="{224DA154-BD01-FB4C-8052-1885F88C79D8}" name="Column11098"/>
    <tableColumn id="11119" xr3:uid="{56B2DE84-7621-094F-8CE6-123B5E63355F}" name="Column11099"/>
    <tableColumn id="11120" xr3:uid="{6024E8BB-C1EE-7547-800D-1DCD10241866}" name="Column11100"/>
    <tableColumn id="11121" xr3:uid="{6D2B4202-E07B-2549-82CB-B18361DA80FF}" name="Column11101"/>
    <tableColumn id="11122" xr3:uid="{351A5291-569A-E642-9923-E578ABB411AF}" name="Column11102"/>
    <tableColumn id="11123" xr3:uid="{8F2F42C3-E86D-914E-91B9-8A723F73BE32}" name="Column11103"/>
    <tableColumn id="11124" xr3:uid="{7DB5F6DD-A2F7-CF49-9264-538F3865A635}" name="Column11104"/>
    <tableColumn id="11125" xr3:uid="{2E7DE648-DD7B-C54E-B2EC-307AA808F8E9}" name="Column11105"/>
    <tableColumn id="11126" xr3:uid="{43EE68EA-A07A-DB4D-8D73-C0D3D37E3522}" name="Column11106"/>
    <tableColumn id="11127" xr3:uid="{DC6F49BD-C304-7742-B0C1-4918CD15326D}" name="Column11107"/>
    <tableColumn id="11128" xr3:uid="{89CB984F-3489-BB41-8A96-2F48A1F760BA}" name="Column11108"/>
    <tableColumn id="11129" xr3:uid="{D14CC150-8CA2-0146-A076-4B0CCEC53112}" name="Column11109"/>
    <tableColumn id="11130" xr3:uid="{8A05F38E-D68D-FE46-872D-C38C59B0FA53}" name="Column11110"/>
    <tableColumn id="11131" xr3:uid="{555A6712-F797-444F-A01F-5CD5151EE730}" name="Column11111"/>
    <tableColumn id="11132" xr3:uid="{A457E9E6-3D0E-9249-98D9-4DC25B3A6ADA}" name="Column11112"/>
    <tableColumn id="11133" xr3:uid="{766B2A3D-4BD7-BD4F-A4AA-ED9DB1110EC7}" name="Column11113"/>
    <tableColumn id="11134" xr3:uid="{716607BC-989B-0049-8685-4ABE64374494}" name="Column11114"/>
    <tableColumn id="11135" xr3:uid="{103A39C7-40D2-FE41-B133-7266A1CA3E4F}" name="Column11115"/>
    <tableColumn id="11136" xr3:uid="{947ED24E-4001-DF4B-B2C6-58002DD71DD3}" name="Column11116"/>
    <tableColumn id="11137" xr3:uid="{23B92C7B-41DB-4642-BFED-32A18CBB692B}" name="Column11117"/>
    <tableColumn id="11138" xr3:uid="{D987435B-FE98-F047-ABDC-9DFE98D3CA74}" name="Column11118"/>
    <tableColumn id="11139" xr3:uid="{245D6F83-7F5F-0B4A-B5CD-6F03F5F4348D}" name="Column11119"/>
    <tableColumn id="11140" xr3:uid="{AB252217-FD51-7F47-AF4A-9BACADEE1511}" name="Column11120"/>
    <tableColumn id="11141" xr3:uid="{CAB19735-3A70-7E4B-BE17-2C586DE768A3}" name="Column11121"/>
    <tableColumn id="11142" xr3:uid="{EFF071EF-BB54-FA47-A09E-FA298776C14B}" name="Column11122"/>
    <tableColumn id="11143" xr3:uid="{03E5D43F-F542-CA4B-AEEC-1AC30396147F}" name="Column11123"/>
    <tableColumn id="11144" xr3:uid="{3057FA83-2244-F44F-AB0F-0DB6E2769C7B}" name="Column11124"/>
    <tableColumn id="11145" xr3:uid="{999003E1-6583-A948-9411-E3F50FE12150}" name="Column11125"/>
    <tableColumn id="11146" xr3:uid="{46D2E81A-839B-C74A-A390-B4521F9B4C4D}" name="Column11126"/>
    <tableColumn id="11147" xr3:uid="{5DC4EB42-67DF-EC4B-9F90-88078673054C}" name="Column11127"/>
    <tableColumn id="11148" xr3:uid="{CFFA35A7-C4E9-D949-9CD7-5FC6AA4DE256}" name="Column11128"/>
    <tableColumn id="11149" xr3:uid="{086C1411-01D4-5E40-BC21-CA060E78903C}" name="Column11129"/>
    <tableColumn id="11150" xr3:uid="{B7B524C4-8439-1B46-A9E3-CEACC5DAD07A}" name="Column11130"/>
    <tableColumn id="11151" xr3:uid="{DCFA83F3-53CD-A84D-AAAF-8DEE19071A80}" name="Column11131"/>
    <tableColumn id="11152" xr3:uid="{E83755B7-EEAB-E745-ACDA-0581A9004008}" name="Column11132"/>
    <tableColumn id="11153" xr3:uid="{1BB057FD-8CDA-7645-B5F3-7C3F10F038AC}" name="Column11133"/>
    <tableColumn id="11154" xr3:uid="{7F47B2A8-77F3-A34E-8560-A097B563FF2B}" name="Column11134"/>
    <tableColumn id="11155" xr3:uid="{6592C9C6-1087-1344-BBF4-FE5260135248}" name="Column11135"/>
    <tableColumn id="11156" xr3:uid="{5D974C94-E31B-4246-9609-2F1FD3EF1AF2}" name="Column11136"/>
    <tableColumn id="11157" xr3:uid="{30DB2AEB-A18B-D14D-963A-098BEE213444}" name="Column11137"/>
    <tableColumn id="11158" xr3:uid="{1DC61FBE-715B-7E42-B1DA-7F2D9114E443}" name="Column11138"/>
    <tableColumn id="11159" xr3:uid="{F2D1589D-F65B-A245-BCCA-F50E3F1413E5}" name="Column11139"/>
    <tableColumn id="11160" xr3:uid="{05FE8AC2-B8BB-7C4F-802A-41D293149516}" name="Column11140"/>
    <tableColumn id="11161" xr3:uid="{7D374406-295B-5548-9BFF-B582CE9C48D3}" name="Column11141"/>
    <tableColumn id="11162" xr3:uid="{53738CCE-EEA1-B448-9E99-028ADC62E9FF}" name="Column11142"/>
    <tableColumn id="11163" xr3:uid="{3F39C5FA-C75C-B549-962D-7D948114A55E}" name="Column11143"/>
    <tableColumn id="11164" xr3:uid="{A180BD3C-EA05-A543-A86F-C09AAE1EDDD4}" name="Column11144"/>
    <tableColumn id="11165" xr3:uid="{15A8870F-11BB-F64B-8145-9C06172B555C}" name="Column11145"/>
    <tableColumn id="11166" xr3:uid="{73F5EC40-1F42-8C4E-A2B1-BE9C9CA49D18}" name="Column11146"/>
    <tableColumn id="11167" xr3:uid="{AF081685-D84A-6B40-9C1D-444FFC9A269C}" name="Column11147"/>
    <tableColumn id="11168" xr3:uid="{56DEDC14-278F-514D-A252-0EF070966DAF}" name="Column11148"/>
    <tableColumn id="11169" xr3:uid="{655B3150-9C31-0A45-A8B6-56E3F0CB07C7}" name="Column11149"/>
    <tableColumn id="11170" xr3:uid="{F485332B-CA8D-B445-ACB8-62D26F5CECE2}" name="Column11150"/>
    <tableColumn id="11171" xr3:uid="{8211C811-2AC6-8D48-8E21-0F7572347A91}" name="Column11151"/>
    <tableColumn id="11172" xr3:uid="{68D9C94F-CABC-8046-9D75-1FEBFF195A34}" name="Column11152"/>
    <tableColumn id="11173" xr3:uid="{6A12CD4A-DDB4-BC42-9A3B-6D2B5CA9A160}" name="Column11153"/>
    <tableColumn id="11174" xr3:uid="{129205F0-8141-8E44-981A-860867B66514}" name="Column11154"/>
    <tableColumn id="11175" xr3:uid="{BDCF306F-BD44-8E41-A791-431DBDAE3B53}" name="Column11155"/>
    <tableColumn id="11176" xr3:uid="{3B48D482-1688-F74B-B4CC-21102CCA58BA}" name="Column11156"/>
    <tableColumn id="11177" xr3:uid="{67B389C7-B793-B543-ABAD-EA92E84086C0}" name="Column11157"/>
    <tableColumn id="11178" xr3:uid="{69C7D76A-5E03-164E-9012-324519C2E783}" name="Column11158"/>
    <tableColumn id="11179" xr3:uid="{1386AD09-5DA6-3146-BF06-1BF70BA1726A}" name="Column11159"/>
    <tableColumn id="11180" xr3:uid="{63405E15-6080-A14A-A6C0-656BDFBDA609}" name="Column11160"/>
    <tableColumn id="11181" xr3:uid="{9B5E15E0-36E5-1549-991C-BB3C42A7ACB7}" name="Column11161"/>
    <tableColumn id="11182" xr3:uid="{79EF9DBB-2F8F-D648-8BDC-BA30F749140C}" name="Column11162"/>
    <tableColumn id="11183" xr3:uid="{F318F481-B432-4D4D-8D1D-A4D3BCEEDE76}" name="Column11163"/>
    <tableColumn id="11184" xr3:uid="{14B2E0B3-A241-0842-B63A-61F451D26468}" name="Column11164"/>
    <tableColumn id="11185" xr3:uid="{70BFE7E8-B276-B044-98F3-00EC7F54DC8A}" name="Column11165"/>
    <tableColumn id="11186" xr3:uid="{41B0B40A-8F4B-1D46-BB7D-A6242E50E3C7}" name="Column11166"/>
    <tableColumn id="11187" xr3:uid="{41625529-7D0A-3246-B17E-33940C1A3772}" name="Column11167"/>
    <tableColumn id="11188" xr3:uid="{330F051F-B2B9-7847-8644-E064444E068A}" name="Column11168"/>
    <tableColumn id="11189" xr3:uid="{768E5A91-48B9-7841-9603-134D8BD78050}" name="Column11169"/>
    <tableColumn id="11190" xr3:uid="{CAB7812E-C279-B349-8B73-6DB8CB4CEA5B}" name="Column11170"/>
    <tableColumn id="11191" xr3:uid="{A31A00E6-7B34-0E47-A27B-627B153027CC}" name="Column11171"/>
    <tableColumn id="11192" xr3:uid="{D2274B7D-00DC-5A4E-B7CA-300299977F9F}" name="Column11172"/>
    <tableColumn id="11193" xr3:uid="{52F56A08-3F2A-124C-B59C-38C0413E5A26}" name="Column11173"/>
    <tableColumn id="11194" xr3:uid="{CB32C848-3B89-3F46-BE8C-75E754F3FB0F}" name="Column11174"/>
    <tableColumn id="11195" xr3:uid="{C00A90EC-5D62-1240-93A3-2DB78B276921}" name="Column11175"/>
    <tableColumn id="11196" xr3:uid="{61B9232A-3008-0545-9989-06D999D015CC}" name="Column11176"/>
    <tableColumn id="11197" xr3:uid="{FC3672FA-7D09-6545-93B3-F569F78C91E2}" name="Column11177"/>
    <tableColumn id="11198" xr3:uid="{2D42B713-7FDC-0043-9D1A-6ADD89A287D1}" name="Column11178"/>
    <tableColumn id="11199" xr3:uid="{DA374561-108E-584C-AE25-4E36581772BF}" name="Column11179"/>
    <tableColumn id="11200" xr3:uid="{76193B75-B086-DA4D-92D0-B5FD6F8A51D0}" name="Column11180"/>
    <tableColumn id="11201" xr3:uid="{FBF57AE0-55ED-D44B-8B75-8C383F10C8B2}" name="Column11181"/>
    <tableColumn id="11202" xr3:uid="{B9089FA8-1CD9-A54F-852A-96A910BB4ABA}" name="Column11182"/>
    <tableColumn id="11203" xr3:uid="{67E56DD6-486C-D14E-94B3-2796840B9DC9}" name="Column11183"/>
    <tableColumn id="11204" xr3:uid="{8D6FFEFF-3170-1B41-B078-7AE2C0BC4DBA}" name="Column11184"/>
    <tableColumn id="11205" xr3:uid="{C5DC6EAC-2FE2-F741-AB3D-9315F11E247A}" name="Column11185"/>
    <tableColumn id="11206" xr3:uid="{C4486997-4404-994B-936C-DF55D7708760}" name="Column11186"/>
    <tableColumn id="11207" xr3:uid="{5AF48AE2-51D1-0047-8B72-94FF4F029D31}" name="Column11187"/>
    <tableColumn id="11208" xr3:uid="{C2D25662-FB68-3A4A-9915-45ED006064A9}" name="Column11188"/>
    <tableColumn id="11209" xr3:uid="{6EC790A2-9AC1-C94C-99AC-8D81AADD0F6B}" name="Column11189"/>
    <tableColumn id="11210" xr3:uid="{3141D3E4-88FD-F246-922B-47BE7DB25EEC}" name="Column11190"/>
    <tableColumn id="11211" xr3:uid="{6D3201F1-23F1-DB44-B064-02F771974404}" name="Column11191"/>
    <tableColumn id="11212" xr3:uid="{903491DC-F1D8-8741-A0CB-18C78688DB89}" name="Column11192"/>
    <tableColumn id="11213" xr3:uid="{3E7A8177-A951-1B43-929A-96C82CDF2B81}" name="Column11193"/>
    <tableColumn id="11214" xr3:uid="{CEDE74B4-77FD-B842-ADF1-2902DC9186C1}" name="Column11194"/>
    <tableColumn id="11215" xr3:uid="{47CD261C-1BC7-F94A-BFEA-A027B3E3F902}" name="Column11195"/>
    <tableColumn id="11216" xr3:uid="{173EF25B-5D1A-D942-84CD-EF51875A8A66}" name="Column11196"/>
    <tableColumn id="11217" xr3:uid="{DFFAFC93-E17E-0C4F-B336-136E19E3DE33}" name="Column11197"/>
    <tableColumn id="11218" xr3:uid="{28DAC7FA-BFF5-4741-BD26-1514F28A4503}" name="Column11198"/>
    <tableColumn id="11219" xr3:uid="{9CEF93FC-DC19-024A-9F3C-648135852C05}" name="Column11199"/>
    <tableColumn id="11220" xr3:uid="{53469B65-DF07-EE4F-A649-76C03BDA76F8}" name="Column11200"/>
    <tableColumn id="11221" xr3:uid="{56809904-A77F-614E-B931-5A6B42CEAA96}" name="Column11201"/>
    <tableColumn id="11222" xr3:uid="{44A2A071-8FA5-024D-BA05-8A6E89CCAA48}" name="Column11202"/>
    <tableColumn id="11223" xr3:uid="{57326443-524F-DD4F-99C5-684C0E62C554}" name="Column11203"/>
    <tableColumn id="11224" xr3:uid="{D3C61FD3-AA3C-D746-82B7-A20641541B0D}" name="Column11204"/>
    <tableColumn id="11225" xr3:uid="{FEB7A323-3D96-D148-9C66-8F0605F2924B}" name="Column11205"/>
    <tableColumn id="11226" xr3:uid="{5E55D878-494D-AF41-9758-3A5DD0399439}" name="Column11206"/>
    <tableColumn id="11227" xr3:uid="{B752324C-427C-1246-91BC-B441801C0E30}" name="Column11207"/>
    <tableColumn id="11228" xr3:uid="{B4E912DE-20FE-E946-99C1-FB341DDCEC39}" name="Column11208"/>
    <tableColumn id="11229" xr3:uid="{76E6BFF7-5B86-1341-BF2C-25C347C0E84C}" name="Column11209"/>
    <tableColumn id="11230" xr3:uid="{69A213D9-13BA-C042-874C-5CA01D60BDED}" name="Column11210"/>
    <tableColumn id="11231" xr3:uid="{07500E89-F029-3D41-AE13-46B23E3A73E8}" name="Column11211"/>
    <tableColumn id="11232" xr3:uid="{75AB669B-8579-DE47-8F87-98AFA5CF31E9}" name="Column11212"/>
    <tableColumn id="11233" xr3:uid="{F089722E-6498-354B-A646-CB6A5E7CD1EC}" name="Column11213"/>
    <tableColumn id="11234" xr3:uid="{00FFB869-E0D6-0A4F-9703-C2A06136D324}" name="Column11214"/>
    <tableColumn id="11235" xr3:uid="{C5544094-8D5C-1F44-865F-4F6472A97091}" name="Column11215"/>
    <tableColumn id="11236" xr3:uid="{488C0FD5-CEF3-3C4B-9722-B878EE11D35A}" name="Column11216"/>
    <tableColumn id="11237" xr3:uid="{CC401A0B-3EBA-4E4B-8EC6-570848CA926F}" name="Column11217"/>
    <tableColumn id="11238" xr3:uid="{E0DC5B0D-B83F-5840-A5C2-B1368AFA23F1}" name="Column11218"/>
    <tableColumn id="11239" xr3:uid="{05C74CEB-AF7B-604E-B189-D3F58A019A05}" name="Column11219"/>
    <tableColumn id="11240" xr3:uid="{D4580616-B8A3-DE47-B8AE-F880995C7FE6}" name="Column11220"/>
    <tableColumn id="11241" xr3:uid="{F79ED0F6-BBBA-2D4F-AD78-CEF3E098F74D}" name="Column11221"/>
    <tableColumn id="11242" xr3:uid="{D66066F1-9FDE-104F-B0E4-B971F4FAEF9D}" name="Column11222"/>
    <tableColumn id="11243" xr3:uid="{B458C745-AD13-704D-B453-F6FB16039ABD}" name="Column11223"/>
    <tableColumn id="11244" xr3:uid="{62D643CF-09E7-6044-9032-9AB8343CBC2F}" name="Column11224"/>
    <tableColumn id="11245" xr3:uid="{1C519005-0A48-164C-9E8E-8F0A3154EDF0}" name="Column11225"/>
    <tableColumn id="11246" xr3:uid="{0AF9458C-B2AC-084E-B27E-45C0C27A59F8}" name="Column11226"/>
    <tableColumn id="11247" xr3:uid="{BDC9AA33-CA19-3C45-A452-9E6750BCB785}" name="Column11227"/>
    <tableColumn id="11248" xr3:uid="{C3EBD267-DDFA-FB4F-A4C8-FF89C8C02E1F}" name="Column11228"/>
    <tableColumn id="11249" xr3:uid="{07186F21-B562-4342-AFF4-17F0DDC991A6}" name="Column11229"/>
    <tableColumn id="11250" xr3:uid="{07B8C0D7-FC3A-C846-8509-0A9C5D5936F1}" name="Column11230"/>
    <tableColumn id="11251" xr3:uid="{5B8EB3B8-F9CC-564B-8A83-2207890B392F}" name="Column11231"/>
    <tableColumn id="11252" xr3:uid="{A1F2E5A4-E45E-A84E-9BDA-8A52092533FB}" name="Column11232"/>
    <tableColumn id="11253" xr3:uid="{5C46A977-461C-AC4D-8D26-EEB572AF0812}" name="Column11233"/>
    <tableColumn id="11254" xr3:uid="{0CDD4AA3-D018-9E49-AFBA-A46E7CBDD242}" name="Column11234"/>
    <tableColumn id="11255" xr3:uid="{118883E8-5A98-C447-A498-F9B527D9414A}" name="Column11235"/>
    <tableColumn id="11256" xr3:uid="{CBE3DC54-3CAE-4C4D-A3AA-3F2B5C8C4EFC}" name="Column11236"/>
    <tableColumn id="11257" xr3:uid="{113C6349-6F12-374A-8802-16FE1087ECA3}" name="Column11237"/>
    <tableColumn id="11258" xr3:uid="{129E951C-51C0-144B-A6D1-0F101AAF252C}" name="Column11238"/>
    <tableColumn id="11259" xr3:uid="{8FC07CC7-7DC3-BE43-A780-DC40672A619A}" name="Column11239"/>
    <tableColumn id="11260" xr3:uid="{9BC3732C-95C8-4443-8B2B-4E898ED999F1}" name="Column11240"/>
    <tableColumn id="11261" xr3:uid="{43D3B091-CF82-C34B-9776-A23F8A6D943E}" name="Column11241"/>
    <tableColumn id="11262" xr3:uid="{294A2CA6-0A34-0C4C-A64B-43D4AA03D829}" name="Column11242"/>
    <tableColumn id="11263" xr3:uid="{748D0187-E144-2B40-9DA3-EFAEB00BA3DD}" name="Column11243"/>
    <tableColumn id="11264" xr3:uid="{92F70FE9-673A-0F4F-BDC5-B9F4D125A437}" name="Column11244"/>
    <tableColumn id="11265" xr3:uid="{2A745929-EA24-8747-A49B-A8C9ABE6A1DC}" name="Column11245"/>
    <tableColumn id="11266" xr3:uid="{5D98AAC7-C8EC-EA4F-A182-523A3CFDFB96}" name="Column11246"/>
    <tableColumn id="11267" xr3:uid="{76BADF56-56DD-5347-B1C6-35A927C69AC7}" name="Column11247"/>
    <tableColumn id="11268" xr3:uid="{8FFDA9D4-ADE3-3040-AE3D-F709DB212890}" name="Column11248"/>
    <tableColumn id="11269" xr3:uid="{2254A8EE-A41F-944D-9E0A-DC9C4279A811}" name="Column11249"/>
    <tableColumn id="11270" xr3:uid="{9DA6AAF7-5224-7A44-BEB0-CE0EF335CEC1}" name="Column11250"/>
    <tableColumn id="11271" xr3:uid="{2461C118-BC16-214A-BFF6-E05D4E08614E}" name="Column11251"/>
    <tableColumn id="11272" xr3:uid="{1751C0D5-D702-7745-9EF9-50D744DCC1A2}" name="Column11252"/>
    <tableColumn id="11273" xr3:uid="{2DEC2028-EEB9-E343-AD05-0AA00FDE8B45}" name="Column11253"/>
    <tableColumn id="11274" xr3:uid="{97D1F6B5-A801-D140-8094-F29C06E36A99}" name="Column11254"/>
    <tableColumn id="11275" xr3:uid="{738A0D30-E988-A341-BEFA-A87070F558D2}" name="Column11255"/>
    <tableColumn id="11276" xr3:uid="{0ADDE8DD-317E-EB40-B6DC-88A8B1179D34}" name="Column11256"/>
    <tableColumn id="11277" xr3:uid="{FEB7EA77-2DC1-7044-A19A-69107A220942}" name="Column11257"/>
    <tableColumn id="11278" xr3:uid="{0BA3421C-CFA2-3E41-BD57-CD0D9C85FF6F}" name="Column11258"/>
    <tableColumn id="11279" xr3:uid="{D2C76050-9876-044B-B65A-D0BD2BA0D817}" name="Column11259"/>
    <tableColumn id="11280" xr3:uid="{5675065A-4176-3B4E-9B45-3956C3552065}" name="Column11260"/>
    <tableColumn id="11281" xr3:uid="{6323393F-2578-AD47-A4BA-72BA97B33C4A}" name="Column11261"/>
    <tableColumn id="11282" xr3:uid="{C0D9D4FB-466E-1540-A7EF-3147D08B618F}" name="Column11262"/>
    <tableColumn id="11283" xr3:uid="{480AF31C-AD50-984B-92C1-ADFF064CF62B}" name="Column11263"/>
    <tableColumn id="11284" xr3:uid="{6EE289EB-9C71-314F-8EBE-663E75D2804D}" name="Column11264"/>
    <tableColumn id="11285" xr3:uid="{C49D038A-B7EC-784A-B487-51DAC1AB6D98}" name="Column11265"/>
    <tableColumn id="11286" xr3:uid="{5BFB53E1-441A-4E4E-9B74-987AD0EEB483}" name="Column11266"/>
    <tableColumn id="11287" xr3:uid="{37E522D4-643B-C64C-BC9C-41E0901EC60E}" name="Column11267"/>
    <tableColumn id="11288" xr3:uid="{324CF6DD-B706-C04C-B3E2-3D7A1701EEC3}" name="Column11268"/>
    <tableColumn id="11289" xr3:uid="{7EA27244-7351-F549-AF28-3898F2784CD1}" name="Column11269"/>
    <tableColumn id="11290" xr3:uid="{433CE92C-7C50-3249-AA13-5F32974C8A90}" name="Column11270"/>
    <tableColumn id="11291" xr3:uid="{13FF8FB8-5265-9749-B455-2837B1EB1A7F}" name="Column11271"/>
    <tableColumn id="11292" xr3:uid="{212E414C-05A4-4047-9355-A33C45EE7427}" name="Column11272"/>
    <tableColumn id="11293" xr3:uid="{CF7BFAF7-2A67-2B4A-9C3F-A94079F66EA9}" name="Column11273"/>
    <tableColumn id="11294" xr3:uid="{7BE01F84-4A11-E742-B17F-3D7B5C2B428F}" name="Column11274"/>
    <tableColumn id="11295" xr3:uid="{D1DCD440-0C62-CB4C-BE48-E1508C3C5FC8}" name="Column11275"/>
    <tableColumn id="11296" xr3:uid="{43C94C3A-A054-014E-A15A-DA9EF38453B2}" name="Column11276"/>
    <tableColumn id="11297" xr3:uid="{22E22ECD-647B-6147-BD40-8935DCC4FD7F}" name="Column11277"/>
    <tableColumn id="11298" xr3:uid="{324CEB04-AD7A-9D49-A0F8-1B86E8A77821}" name="Column11278"/>
    <tableColumn id="11299" xr3:uid="{A6E513FA-9A7A-B342-AF55-B957088324FD}" name="Column11279"/>
    <tableColumn id="11300" xr3:uid="{375F71B9-229D-DD47-B927-A68E786B9B99}" name="Column11280"/>
    <tableColumn id="11301" xr3:uid="{995728DA-5E98-964E-A058-948E914FF1C0}" name="Column11281"/>
    <tableColumn id="11302" xr3:uid="{B1F6AE04-9506-3840-B6B0-295800A5F90C}" name="Column11282"/>
    <tableColumn id="11303" xr3:uid="{D3A7E3BD-DCEF-1143-B707-1E6D88D57548}" name="Column11283"/>
    <tableColumn id="11304" xr3:uid="{2D92C91F-F5A8-8F4B-BE43-1E23D92BAB12}" name="Column11284"/>
    <tableColumn id="11305" xr3:uid="{660CDBB2-20D5-714B-BCDF-F9B2BD424235}" name="Column11285"/>
    <tableColumn id="11306" xr3:uid="{5F3DCC2A-88E2-E743-A8B3-006C0FB70C11}" name="Column11286"/>
    <tableColumn id="11307" xr3:uid="{D27C082B-3384-664F-A197-09ADDE7770C1}" name="Column11287"/>
    <tableColumn id="11308" xr3:uid="{0DEA02AA-236D-1A44-9072-2905B7C4F66F}" name="Column11288"/>
    <tableColumn id="11309" xr3:uid="{E6837324-3E88-C947-9DD2-FB1D5EDDE89D}" name="Column11289"/>
    <tableColumn id="11310" xr3:uid="{998BEE87-6C8F-E04A-BC78-34B745B4228B}" name="Column11290"/>
    <tableColumn id="11311" xr3:uid="{F18859D1-685D-354A-BA88-5AF42398BE6B}" name="Column11291"/>
    <tableColumn id="11312" xr3:uid="{9AB78DF8-E7E8-E146-9C27-015DC00E0BB9}" name="Column11292"/>
    <tableColumn id="11313" xr3:uid="{8F957CDF-142F-E54A-9E60-DFB25D7E4F03}" name="Column11293"/>
    <tableColumn id="11314" xr3:uid="{5348A659-A554-C942-9563-C690EF7FFDE3}" name="Column11294"/>
    <tableColumn id="11315" xr3:uid="{811107E7-872A-9B41-A829-A15E039151B6}" name="Column11295"/>
    <tableColumn id="11316" xr3:uid="{D18E5484-C3D4-A849-BF1D-C9E08D90B91E}" name="Column11296"/>
    <tableColumn id="11317" xr3:uid="{3FAC1B1D-B880-E645-BBD0-CE555B79DE71}" name="Column11297"/>
    <tableColumn id="11318" xr3:uid="{5279790D-9F07-1E4B-BA37-967AED6542BE}" name="Column11298"/>
    <tableColumn id="11319" xr3:uid="{42606839-B1F8-E842-A0A7-B90AC0B219FF}" name="Column11299"/>
    <tableColumn id="11320" xr3:uid="{FB028A03-F653-814C-AF73-D18EAB880D15}" name="Column11300"/>
    <tableColumn id="11321" xr3:uid="{16EEB81E-F047-4D47-9813-B03FA36EE3A7}" name="Column11301"/>
    <tableColumn id="11322" xr3:uid="{07214FD6-4544-7544-AC18-BC27A610368D}" name="Column11302"/>
    <tableColumn id="11323" xr3:uid="{A172D3F9-F0DA-D340-A7DF-FB01AACBE38D}" name="Column11303"/>
    <tableColumn id="11324" xr3:uid="{2DEAEA87-3BFE-D04F-9A7D-236DE105CD4C}" name="Column11304"/>
    <tableColumn id="11325" xr3:uid="{6E464535-BC5D-AB43-A2DD-92A3FDAF768B}" name="Column11305"/>
    <tableColumn id="11326" xr3:uid="{1EB4294E-433D-1D4D-8F06-163D2B9B0835}" name="Column11306"/>
    <tableColumn id="11327" xr3:uid="{A9F34BDF-A9B6-9744-B54C-226581854C5E}" name="Column11307"/>
    <tableColumn id="11328" xr3:uid="{89A8FE84-9EEA-264C-BB9C-AE7AE8EB7BE9}" name="Column11308"/>
    <tableColumn id="11329" xr3:uid="{4CF32EA8-01B3-E945-AF75-4E6B4CFF6C29}" name="Column11309"/>
    <tableColumn id="11330" xr3:uid="{A8DDFDFF-9F59-CE40-8BC8-A4F3989DE149}" name="Column11310"/>
    <tableColumn id="11331" xr3:uid="{C4C2B174-6889-D449-AE8A-B52D3DC64A4C}" name="Column11311"/>
    <tableColumn id="11332" xr3:uid="{307A7D2D-A5F7-2841-9856-414E9C85D936}" name="Column11312"/>
    <tableColumn id="11333" xr3:uid="{D0A1C7CB-064C-DF42-9659-F644B3F7452A}" name="Column11313"/>
    <tableColumn id="11334" xr3:uid="{8DCC73DC-4CB5-D24A-8E0E-428E77486447}" name="Column11314"/>
    <tableColumn id="11335" xr3:uid="{BB8D03FD-38CF-D246-A92C-7656C36E4215}" name="Column11315"/>
    <tableColumn id="11336" xr3:uid="{95DDC596-21B4-044D-814C-9BF80C858167}" name="Column11316"/>
    <tableColumn id="11337" xr3:uid="{A00A5D5D-296C-4944-9306-ECBBDC9BE8F0}" name="Column11317"/>
    <tableColumn id="11338" xr3:uid="{3AEE2336-1A6C-EA46-BAD7-885673B28EF4}" name="Column11318"/>
    <tableColumn id="11339" xr3:uid="{BBE6FD1A-3B38-4F4F-91E1-A489480F0567}" name="Column11319"/>
    <tableColumn id="11340" xr3:uid="{98DA3188-C7C9-F243-ADA2-39055173111F}" name="Column11320"/>
    <tableColumn id="11341" xr3:uid="{FEAA6BC7-C022-1E44-843E-A9312E8F2870}" name="Column11321"/>
    <tableColumn id="11342" xr3:uid="{064CEC92-99A4-E045-935B-AF91C35C10DD}" name="Column11322"/>
    <tableColumn id="11343" xr3:uid="{6D0327CD-6DDF-474B-A9BD-9267D7B789C4}" name="Column11323"/>
    <tableColumn id="11344" xr3:uid="{4A227BFE-95B2-6D41-B799-97DB406381AD}" name="Column11324"/>
    <tableColumn id="11345" xr3:uid="{80925055-5B46-FE4F-9B65-FD6163C8A56E}" name="Column11325"/>
    <tableColumn id="11346" xr3:uid="{BDC40D43-BE99-2146-BECF-B7D90D04C545}" name="Column11326"/>
    <tableColumn id="11347" xr3:uid="{F709168E-65E9-2D4F-8BA7-C2F7420183D2}" name="Column11327"/>
    <tableColumn id="11348" xr3:uid="{1E22815A-F766-BF44-815B-D1B9B1A87522}" name="Column11328"/>
    <tableColumn id="11349" xr3:uid="{B41B1BD1-757C-A64B-B52F-E879F3C89B62}" name="Column11329"/>
    <tableColumn id="11350" xr3:uid="{CFFC9FBE-ED41-7F45-A360-F4B853629799}" name="Column11330"/>
    <tableColumn id="11351" xr3:uid="{80F92508-FD73-6041-9ED5-7101B7BA2B0F}" name="Column11331"/>
    <tableColumn id="11352" xr3:uid="{DC19A7DD-0386-6C48-817E-CABAEC5BF84E}" name="Column11332"/>
    <tableColumn id="11353" xr3:uid="{1D838C76-61D6-554E-812C-3AD096BAF575}" name="Column11333"/>
    <tableColumn id="11354" xr3:uid="{0F1A6B82-912A-BB4B-A358-08DCB4DF5BA3}" name="Column11334"/>
    <tableColumn id="11355" xr3:uid="{90EDC8FF-D139-3C4B-BA19-8DB4E03D63E2}" name="Column11335"/>
    <tableColumn id="11356" xr3:uid="{1ED2AC83-55E2-DB4F-821A-CD74FA60B283}" name="Column11336"/>
    <tableColumn id="11357" xr3:uid="{435D0358-4091-6F4F-BBBB-8B7F73EB9F2D}" name="Column11337"/>
    <tableColumn id="11358" xr3:uid="{C6E039A7-EC3F-EA44-AC24-E013EA38E547}" name="Column11338"/>
    <tableColumn id="11359" xr3:uid="{C4570410-E6A8-9B49-BB56-29A3CEE6B463}" name="Column11339"/>
    <tableColumn id="11360" xr3:uid="{0EC79230-AB91-D64D-9F5E-DFD604D75691}" name="Column11340"/>
    <tableColumn id="11361" xr3:uid="{25D34B43-07B1-D441-98C8-46AB3FF7BE52}" name="Column11341"/>
    <tableColumn id="11362" xr3:uid="{79C96728-8C30-B146-BC4C-6B0A57444B9E}" name="Column11342"/>
    <tableColumn id="11363" xr3:uid="{07533A30-4E65-2940-BB7B-8C981A58C87D}" name="Column11343"/>
    <tableColumn id="11364" xr3:uid="{97AEB797-DAB9-6845-88D9-E8F89E27C2FF}" name="Column11344"/>
    <tableColumn id="11365" xr3:uid="{6A07F02A-7709-A24C-AD47-2944E2B40EA8}" name="Column11345"/>
    <tableColumn id="11366" xr3:uid="{80BD8D0B-61B6-804F-BCD4-60A5D0259A72}" name="Column11346"/>
    <tableColumn id="11367" xr3:uid="{349FA9EE-7B34-8443-B0A6-25D8CBB77E81}" name="Column11347"/>
    <tableColumn id="11368" xr3:uid="{BA5EC405-0F6A-1948-8130-3D7611CD68B0}" name="Column11348"/>
    <tableColumn id="11369" xr3:uid="{4C30F6D4-9525-8141-9BC1-8CAAB4938E39}" name="Column11349"/>
    <tableColumn id="11370" xr3:uid="{E35751CD-6BAE-564B-AD32-084DDE83AB88}" name="Column11350"/>
    <tableColumn id="11371" xr3:uid="{7B076C0F-784C-AF4A-9B0E-21D4B5DF650D}" name="Column11351"/>
    <tableColumn id="11372" xr3:uid="{5E8EBA62-0592-5241-A2C5-C7283CEA2D4B}" name="Column11352"/>
    <tableColumn id="11373" xr3:uid="{F73BD89F-FBFA-EF49-9F3C-5BC05CFBE5BB}" name="Column11353"/>
    <tableColumn id="11374" xr3:uid="{4B99E3A3-733E-734F-81EA-05038F54DC6B}" name="Column11354"/>
    <tableColumn id="11375" xr3:uid="{4BA860F3-0321-6A44-AFCD-504198A2AC89}" name="Column11355"/>
    <tableColumn id="11376" xr3:uid="{8E4D8AAF-36A9-3B4D-B906-FF276BA006BA}" name="Column11356"/>
    <tableColumn id="11377" xr3:uid="{9443E3F2-BA67-884C-9A7D-A21BE9F04E94}" name="Column11357"/>
    <tableColumn id="11378" xr3:uid="{4EBC4E1F-98D8-2843-BD81-79DF12F629EA}" name="Column11358"/>
    <tableColumn id="11379" xr3:uid="{22039B4F-58CB-F34E-8B32-4D134A474E7C}" name="Column11359"/>
    <tableColumn id="11380" xr3:uid="{156C3739-9086-CC47-A55A-5A941F04EB23}" name="Column11360"/>
    <tableColumn id="11381" xr3:uid="{598D6342-4765-B044-98D0-837AB95B338B}" name="Column11361"/>
    <tableColumn id="11382" xr3:uid="{CA63E23E-5AA5-A844-A8EF-05648688662F}" name="Column11362"/>
    <tableColumn id="11383" xr3:uid="{3FF1D37D-16B3-F048-A2E9-E2E4E6913F0F}" name="Column11363"/>
    <tableColumn id="11384" xr3:uid="{4F62FB10-4F42-F645-8DD5-ED982FF9B537}" name="Column11364"/>
    <tableColumn id="11385" xr3:uid="{0F24E973-5C9B-064E-98EF-578A217DF5B0}" name="Column11365"/>
    <tableColumn id="11386" xr3:uid="{6BBDA9E3-266A-A34A-B535-3076E9EE8F90}" name="Column11366"/>
    <tableColumn id="11387" xr3:uid="{5D27E961-EA13-1746-B02A-57A2F95CC764}" name="Column11367"/>
    <tableColumn id="11388" xr3:uid="{6263EEAB-C95B-9C44-8EF4-E443C204B941}" name="Column11368"/>
    <tableColumn id="11389" xr3:uid="{278CF532-99EC-9646-A526-BAE0ACB4784D}" name="Column11369"/>
    <tableColumn id="11390" xr3:uid="{69BA86D3-8B45-6B4B-BFC3-F765DB0BE574}" name="Column11370"/>
    <tableColumn id="11391" xr3:uid="{38D50EE4-D43D-974E-BD54-227F2170FDA1}" name="Column11371"/>
    <tableColumn id="11392" xr3:uid="{4E7D08D2-C91B-BD4D-B76A-F66EDC7AD47A}" name="Column11372"/>
    <tableColumn id="11393" xr3:uid="{DCA44AB5-73EA-6E43-A5C4-2AD00415101A}" name="Column11373"/>
    <tableColumn id="11394" xr3:uid="{09576C6B-1F2B-9F40-B173-1302ACF78D0A}" name="Column11374"/>
    <tableColumn id="11395" xr3:uid="{2A4D1793-6CB7-EE4E-B62A-3E7E10CF4A50}" name="Column11375"/>
    <tableColumn id="11396" xr3:uid="{3D40E6ED-F69F-5842-9EC1-06C039437AB2}" name="Column11376"/>
    <tableColumn id="11397" xr3:uid="{FD1B139D-178E-6648-8937-BE2BF6FEAA52}" name="Column11377"/>
    <tableColumn id="11398" xr3:uid="{D331BC86-7528-9C41-A912-D66B23EBFF46}" name="Column11378"/>
    <tableColumn id="11399" xr3:uid="{C758E680-E54F-094F-9EB4-92DE70A506E5}" name="Column11379"/>
    <tableColumn id="11400" xr3:uid="{E56564EB-68F8-6349-AE08-A636C429474C}" name="Column11380"/>
    <tableColumn id="11401" xr3:uid="{B0E863AC-8121-AE44-B764-CB9758E09862}" name="Column11381"/>
    <tableColumn id="11402" xr3:uid="{C4C0EACF-27C6-7E4D-9A82-2297BBB1F017}" name="Column11382"/>
    <tableColumn id="11403" xr3:uid="{BC1BB4AF-A8FF-E543-88F3-89283AD153BA}" name="Column11383"/>
    <tableColumn id="11404" xr3:uid="{68531D91-3CDD-2D44-ABEC-7C0EC4330E00}" name="Column11384"/>
    <tableColumn id="11405" xr3:uid="{4F09A033-8476-8042-AC66-1F95A7D6B433}" name="Column11385"/>
    <tableColumn id="11406" xr3:uid="{E96CDFCA-5012-0D42-B2F4-67FEBD78A7F9}" name="Column11386"/>
    <tableColumn id="11407" xr3:uid="{9A675E7A-CEBB-1946-A27B-9F06149BCE12}" name="Column11387"/>
    <tableColumn id="11408" xr3:uid="{FB8A2728-4002-C747-A067-7643AFFB0DDF}" name="Column11388"/>
    <tableColumn id="11409" xr3:uid="{EB43249B-BE46-0C4F-AFDA-EC039EDE2456}" name="Column11389"/>
    <tableColumn id="11410" xr3:uid="{C775B1A6-6395-384F-B7E3-AB011A122A9C}" name="Column11390"/>
    <tableColumn id="11411" xr3:uid="{E978F365-569D-4044-9CEF-BE242A8657AE}" name="Column11391"/>
    <tableColumn id="11412" xr3:uid="{2D3AB310-7553-9C4C-9EA1-E1A78E04DF85}" name="Column11392"/>
    <tableColumn id="11413" xr3:uid="{5ACE73DF-EF55-8244-BE81-7EE82939825E}" name="Column11393"/>
    <tableColumn id="11414" xr3:uid="{EF265077-C2CE-B346-BC92-7C91B0623DFE}" name="Column11394"/>
    <tableColumn id="11415" xr3:uid="{DB157988-2544-C543-B56B-0766A8CEC79E}" name="Column11395"/>
    <tableColumn id="11416" xr3:uid="{FEAEA3DC-C32C-0B48-9AED-BF8E635866B3}" name="Column11396"/>
    <tableColumn id="11417" xr3:uid="{ACD1080A-09CD-7444-A238-3E8DF37E0F47}" name="Column11397"/>
    <tableColumn id="11418" xr3:uid="{581EAC3F-F01A-AD4E-98CE-61A137CBB91B}" name="Column11398"/>
    <tableColumn id="11419" xr3:uid="{D018DB52-C719-3447-8370-22D038775461}" name="Column11399"/>
    <tableColumn id="11420" xr3:uid="{FC219A30-826A-BF4B-84CF-BF20C27759D2}" name="Column11400"/>
    <tableColumn id="11421" xr3:uid="{420E491F-2670-0148-AA95-1022ADF8E04C}" name="Column11401"/>
    <tableColumn id="11422" xr3:uid="{F5269C57-9FAB-DC45-A598-239555D60D87}" name="Column11402"/>
    <tableColumn id="11423" xr3:uid="{80137B48-24B0-2C47-8592-43025912665E}" name="Column11403"/>
    <tableColumn id="11424" xr3:uid="{A21A5B06-4539-CD4D-BF6C-14D7F6A82ABB}" name="Column11404"/>
    <tableColumn id="11425" xr3:uid="{ED98DD5F-AABD-E846-92D1-F10A3AD9ABB7}" name="Column11405"/>
    <tableColumn id="11426" xr3:uid="{44CF1DAF-82A4-BB4E-AE33-7B9D806D6155}" name="Column11406"/>
    <tableColumn id="11427" xr3:uid="{B92AF67B-57DA-7C46-9373-D045756BA3A3}" name="Column11407"/>
    <tableColumn id="11428" xr3:uid="{2F7A19CE-68D8-9744-995F-D1AC5065114C}" name="Column11408"/>
    <tableColumn id="11429" xr3:uid="{371A7476-178E-2B4D-9B91-77FFEE40EABA}" name="Column11409"/>
    <tableColumn id="11430" xr3:uid="{9E7A67F6-4339-4E43-B254-8E57780C1DE5}" name="Column11410"/>
    <tableColumn id="11431" xr3:uid="{87BB59B4-C8B5-A84E-AF89-DF913586C81A}" name="Column11411"/>
    <tableColumn id="11432" xr3:uid="{DA0D892A-F32A-6E48-AB54-F73AB94BA06B}" name="Column11412"/>
    <tableColumn id="11433" xr3:uid="{AD94BB64-36E0-4545-B111-33098F0207F0}" name="Column11413"/>
    <tableColumn id="11434" xr3:uid="{9B0EC1D0-53A9-A047-BFB3-88949A96DB24}" name="Column11414"/>
    <tableColumn id="11435" xr3:uid="{C2F784DD-408C-E74B-8B43-2E83D8EA586B}" name="Column11415"/>
    <tableColumn id="11436" xr3:uid="{95AFA085-0B0F-504F-B554-8174154D02C7}" name="Column11416"/>
    <tableColumn id="11437" xr3:uid="{28A2DA85-CB23-FE4C-AA7A-C6BA3E05164B}" name="Column11417"/>
    <tableColumn id="11438" xr3:uid="{AD2229C8-3D0C-0D4C-9B0D-4D3ECDB1D11C}" name="Column11418"/>
    <tableColumn id="11439" xr3:uid="{00A42FBD-2DA4-C746-BA3F-99EE7CBDBD94}" name="Column11419"/>
    <tableColumn id="11440" xr3:uid="{35509FCE-CBA6-4743-806E-5C2BB3A5167C}" name="Column11420"/>
    <tableColumn id="11441" xr3:uid="{38CC0276-F857-1B4C-9652-1EF260C388D4}" name="Column11421"/>
    <tableColumn id="11442" xr3:uid="{4618EA55-4B14-404F-A436-F4D71161A4CC}" name="Column11422"/>
    <tableColumn id="11443" xr3:uid="{076BD1F1-EE41-CB4E-92D5-97276CD742D5}" name="Column11423"/>
    <tableColumn id="11444" xr3:uid="{3EBE4443-5259-6045-BC9F-BF4F28BE61D0}" name="Column11424"/>
    <tableColumn id="11445" xr3:uid="{F9613165-503E-7240-ACCE-A250F3003172}" name="Column11425"/>
    <tableColumn id="11446" xr3:uid="{A623D632-DC16-FB49-9DFC-DD24C5D5A6B3}" name="Column11426"/>
    <tableColumn id="11447" xr3:uid="{75A52178-7D83-8647-80F4-7E593A3F12C5}" name="Column11427"/>
    <tableColumn id="11448" xr3:uid="{3D412F58-6087-FE40-887D-222AD8A5C2EF}" name="Column11428"/>
    <tableColumn id="11449" xr3:uid="{A27AC005-D0E5-884B-9E75-C187C5EF8688}" name="Column11429"/>
    <tableColumn id="11450" xr3:uid="{5AC37FA4-5489-794D-8F51-A44FE53D0667}" name="Column11430"/>
    <tableColumn id="11451" xr3:uid="{729F66DE-DD96-E34C-82A7-2A48309B51EA}" name="Column11431"/>
    <tableColumn id="11452" xr3:uid="{B930136A-C5C9-7D4B-A245-F7A6F7AE52B5}" name="Column11432"/>
    <tableColumn id="11453" xr3:uid="{6189665B-0A5E-0F4C-8536-CDFFCF8C0963}" name="Column11433"/>
    <tableColumn id="11454" xr3:uid="{B35143B5-1DB4-9649-82C9-6791E62D69D9}" name="Column11434"/>
    <tableColumn id="11455" xr3:uid="{9C01CFC4-B20F-C24E-94E5-4B3F6E3B78E9}" name="Column11435"/>
    <tableColumn id="11456" xr3:uid="{8928F67E-F0F0-504D-8A5D-DFF0BE177585}" name="Column11436"/>
    <tableColumn id="11457" xr3:uid="{94004805-5FDE-9544-96A2-456E2307CE2A}" name="Column11437"/>
    <tableColumn id="11458" xr3:uid="{6343636E-F984-6E49-BCE6-42D42444A8FA}" name="Column11438"/>
    <tableColumn id="11459" xr3:uid="{F9B977A5-F317-2746-80A4-7046E83657C9}" name="Column11439"/>
    <tableColumn id="11460" xr3:uid="{9D6F3BF2-C4F3-8347-83F6-34C14E5B498D}" name="Column11440"/>
    <tableColumn id="11461" xr3:uid="{2FF9620C-F0A3-B54F-BBF8-B0976EABE5A2}" name="Column11441"/>
    <tableColumn id="11462" xr3:uid="{AD0626D3-E7BE-6B4F-B1E9-3827342DB1A1}" name="Column11442"/>
    <tableColumn id="11463" xr3:uid="{9C9503FF-8EDA-544B-AC27-4CCBB45A1C94}" name="Column11443"/>
    <tableColumn id="11464" xr3:uid="{6468A39C-AE21-7D42-971E-8E50F5A1B651}" name="Column11444"/>
    <tableColumn id="11465" xr3:uid="{633D3707-F44C-F043-BBF0-7292FFD961A5}" name="Column11445"/>
    <tableColumn id="11466" xr3:uid="{07821D7F-C132-8447-865C-184342D32790}" name="Column11446"/>
    <tableColumn id="11467" xr3:uid="{9D54FA42-7367-0144-A432-71439A33726E}" name="Column11447"/>
    <tableColumn id="11468" xr3:uid="{AE01AB36-AE76-B248-97DD-003F574E30AA}" name="Column11448"/>
    <tableColumn id="11469" xr3:uid="{723035C5-3829-004D-8B89-28FCCE3E45D8}" name="Column11449"/>
    <tableColumn id="11470" xr3:uid="{857EF6AC-AA22-9646-8D09-263C32A0CD26}" name="Column11450"/>
    <tableColumn id="11471" xr3:uid="{C1B417D0-7FC4-7043-91F5-491C89F96A0E}" name="Column11451"/>
    <tableColumn id="11472" xr3:uid="{3C293250-7943-2E4D-81D4-3ECD1DEB00E9}" name="Column11452"/>
    <tableColumn id="11473" xr3:uid="{1AB7D8B6-75F2-E44A-B3D7-E5B1A1B0D8AC}" name="Column11453"/>
    <tableColumn id="11474" xr3:uid="{AA60879E-E9B9-3747-84EC-3ACC7AFBC44F}" name="Column11454"/>
    <tableColumn id="11475" xr3:uid="{06F3874F-FC10-6D41-A373-CBB9CF2E8CF1}" name="Column11455"/>
    <tableColumn id="11476" xr3:uid="{116ACD46-404D-2244-B92B-CC0D3C58DC99}" name="Column11456"/>
    <tableColumn id="11477" xr3:uid="{70C8155E-BF27-1C4B-9813-A94854D895BB}" name="Column11457"/>
    <tableColumn id="11478" xr3:uid="{AB082D25-C105-0F41-9127-ADEDD99BB0A2}" name="Column11458"/>
    <tableColumn id="11479" xr3:uid="{52C8E3F9-E207-C24F-AA71-3A29C8F7E0D0}" name="Column11459"/>
    <tableColumn id="11480" xr3:uid="{3497DFB8-F070-0B43-AEBA-B3DCC5B5D9D4}" name="Column11460"/>
    <tableColumn id="11481" xr3:uid="{6EBEF3F5-091D-0541-B47A-B82784B4DAA1}" name="Column11461"/>
    <tableColumn id="11482" xr3:uid="{3233F81E-3F99-8B4B-85BB-F4420D1CD44B}" name="Column11462"/>
    <tableColumn id="11483" xr3:uid="{E2BD835A-0D9A-3C45-ADFA-E6D880C92DC6}" name="Column11463"/>
    <tableColumn id="11484" xr3:uid="{CB851BA0-3F5E-014C-B82E-82A05B51A098}" name="Column11464"/>
    <tableColumn id="11485" xr3:uid="{21F24AB6-D120-554A-AF46-31E1C7EEAEEF}" name="Column11465"/>
    <tableColumn id="11486" xr3:uid="{7C7DF4CD-A783-7E4D-87E3-6FFBABA33A7B}" name="Column11466"/>
    <tableColumn id="11487" xr3:uid="{775DE26F-EE9E-0843-942D-54AC9171847D}" name="Column11467"/>
    <tableColumn id="11488" xr3:uid="{9C75497E-27B6-7A40-A8B8-EA5FCAC0B4F1}" name="Column11468"/>
    <tableColumn id="11489" xr3:uid="{10324103-E974-F64D-87D7-4A58C6D38BC5}" name="Column11469"/>
    <tableColumn id="11490" xr3:uid="{DB6FD409-B63B-F74A-A9A4-54DF0ABEB58D}" name="Column11470"/>
    <tableColumn id="11491" xr3:uid="{030E3D0E-4DC8-5B46-8A32-7FE05BB1BE7F}" name="Column11471"/>
    <tableColumn id="11492" xr3:uid="{621E60CF-D1EA-544E-B959-55414EDD4495}" name="Column11472"/>
    <tableColumn id="11493" xr3:uid="{7E7794AA-2BA7-CD4D-9123-288AF1314B69}" name="Column11473"/>
    <tableColumn id="11494" xr3:uid="{BDEB60FA-3E38-F747-A6B6-850D642FB568}" name="Column11474"/>
    <tableColumn id="11495" xr3:uid="{C769B892-4A14-3549-A473-1ADDB737A9F4}" name="Column11475"/>
    <tableColumn id="11496" xr3:uid="{DF3019EF-FDA2-314E-A476-263777FCFF4C}" name="Column11476"/>
    <tableColumn id="11497" xr3:uid="{8858B227-96C7-D143-B48F-10C2ACF5729D}" name="Column11477"/>
    <tableColumn id="11498" xr3:uid="{0B918336-ADC4-5F47-84BA-197364AE652E}" name="Column11478"/>
    <tableColumn id="11499" xr3:uid="{4321249C-DC0C-5244-B95A-FBC65015DA5F}" name="Column11479"/>
    <tableColumn id="11500" xr3:uid="{8BDBF7CA-5525-AC40-AFAE-AE21056E4A24}" name="Column11480"/>
    <tableColumn id="11501" xr3:uid="{BF5C9129-26A7-334A-8310-A5F8C661EC0C}" name="Column11481"/>
    <tableColumn id="11502" xr3:uid="{761F7949-A3F7-9C46-8462-D754A6DE7964}" name="Column11482"/>
    <tableColumn id="11503" xr3:uid="{4B779179-9A69-A040-B2BC-1996BF8ADDF4}" name="Column11483"/>
    <tableColumn id="11504" xr3:uid="{27E2F544-24A7-B542-8EE4-55E9E62DC5CA}" name="Column11484"/>
    <tableColumn id="11505" xr3:uid="{2AB09D19-FA90-1A4A-B235-7C7203F74F9E}" name="Column11485"/>
    <tableColumn id="11506" xr3:uid="{0EC8A646-7C94-B541-9047-52937F360757}" name="Column11486"/>
    <tableColumn id="11507" xr3:uid="{4B869E72-E6AA-3645-9341-D8F39B5C3551}" name="Column11487"/>
    <tableColumn id="11508" xr3:uid="{9CA5B94B-346D-694F-B4DB-C0CC73D01443}" name="Column11488"/>
    <tableColumn id="11509" xr3:uid="{5FC5B0F1-7A57-8B40-B7AF-CA8890B877FD}" name="Column11489"/>
    <tableColumn id="11510" xr3:uid="{74A31E37-CD65-4849-A0D4-0F12B716694E}" name="Column11490"/>
    <tableColumn id="11511" xr3:uid="{4EDC8E4B-9690-F447-BC67-6DE788DAACA8}" name="Column11491"/>
    <tableColumn id="11512" xr3:uid="{80059D38-CF8E-4B47-9969-B110288995D1}" name="Column11492"/>
    <tableColumn id="11513" xr3:uid="{CF9463B3-73E6-A24A-A0C0-B4DA26471BB9}" name="Column11493"/>
    <tableColumn id="11514" xr3:uid="{28D54F19-B1A0-C84D-8D07-3ECEA5D241F1}" name="Column11494"/>
    <tableColumn id="11515" xr3:uid="{FF69EFA7-9611-1C45-BC0D-75DEDA697A83}" name="Column11495"/>
    <tableColumn id="11516" xr3:uid="{E45C9F42-695A-954B-A34C-73F7BAD8F685}" name="Column11496"/>
    <tableColumn id="11517" xr3:uid="{F6DAD56D-F00D-B544-A895-8D55261331A0}" name="Column11497"/>
    <tableColumn id="11518" xr3:uid="{EC893194-EA60-D942-AB20-51476888976D}" name="Column11498"/>
    <tableColumn id="11519" xr3:uid="{1CA6E4D8-57E0-FF45-9F51-2AA2807A2FE2}" name="Column11499"/>
    <tableColumn id="11520" xr3:uid="{BA3B936B-F135-5348-BE60-77F8123CC637}" name="Column11500"/>
    <tableColumn id="11521" xr3:uid="{12CF61FB-478D-0D48-BF83-D8F1B2D174EC}" name="Column11501"/>
    <tableColumn id="11522" xr3:uid="{1CD50806-0E38-9245-BC8A-0D71BFB2264F}" name="Column11502"/>
    <tableColumn id="11523" xr3:uid="{572EE4F6-0B30-1040-97FE-B82EE0CDAF07}" name="Column11503"/>
    <tableColumn id="11524" xr3:uid="{A35A222F-31EB-E748-93C4-F395C37D99E0}" name="Column11504"/>
    <tableColumn id="11525" xr3:uid="{592EEA9F-26EB-D24D-9487-D248E2D6EF7D}" name="Column11505"/>
    <tableColumn id="11526" xr3:uid="{09A644CF-A22C-3E48-9EAE-6472DEE0615A}" name="Column11506"/>
    <tableColumn id="11527" xr3:uid="{45CF1450-6722-9144-8DC1-E3D98668D395}" name="Column11507"/>
    <tableColumn id="11528" xr3:uid="{44287640-6DB0-644B-84B7-3F8587B5FED7}" name="Column11508"/>
    <tableColumn id="11529" xr3:uid="{C767F353-6C5F-5049-B03A-2E4311481686}" name="Column11509"/>
    <tableColumn id="11530" xr3:uid="{13ED42E5-7099-3247-B346-F52827AB118A}" name="Column11510"/>
    <tableColumn id="11531" xr3:uid="{941B6EB8-5A63-3642-9BF8-F8F88E5CF9FE}" name="Column11511"/>
    <tableColumn id="11532" xr3:uid="{3BA661A8-4620-D54A-A0E2-D02DBAFB770F}" name="Column11512"/>
    <tableColumn id="11533" xr3:uid="{AB1A52CA-90E6-544D-A21E-90A13057A856}" name="Column11513"/>
    <tableColumn id="11534" xr3:uid="{5C793071-BB1E-364B-9E1C-62E3B4552668}" name="Column11514"/>
    <tableColumn id="11535" xr3:uid="{7A464479-982C-5941-9485-4E0D63609DCE}" name="Column11515"/>
    <tableColumn id="11536" xr3:uid="{5F5B4E72-51CF-D342-BFF6-51A070784DEA}" name="Column11516"/>
    <tableColumn id="11537" xr3:uid="{18CEEDB5-C83C-6243-9CB2-373479EB9CE7}" name="Column11517"/>
    <tableColumn id="11538" xr3:uid="{4EA9C34F-EF54-AE4B-8610-761EF643B7FF}" name="Column11518"/>
    <tableColumn id="11539" xr3:uid="{706A9770-3DAB-104D-9C36-B192E478757C}" name="Column11519"/>
    <tableColumn id="11540" xr3:uid="{37F4CB30-ADAD-3443-8BF9-1EDCBE44BB7B}" name="Column11520"/>
    <tableColumn id="11541" xr3:uid="{F49A13C0-AF70-2247-9895-9B3BF8788E43}" name="Column11521"/>
    <tableColumn id="11542" xr3:uid="{F40CA7AA-00E2-E745-A869-C035162F224B}" name="Column11522"/>
    <tableColumn id="11543" xr3:uid="{A0B008E7-ACD6-004C-BECB-458BFBF21BBE}" name="Column11523"/>
    <tableColumn id="11544" xr3:uid="{535F3309-335D-4F40-8826-F8E70C6DE20B}" name="Column11524"/>
    <tableColumn id="11545" xr3:uid="{9CFEB473-A941-C349-B1CC-C44772F1EEAA}" name="Column11525"/>
    <tableColumn id="11546" xr3:uid="{D02FA504-9D77-C349-A9CD-505B29CB340F}" name="Column11526"/>
    <tableColumn id="11547" xr3:uid="{15957B79-9AC9-B34B-BC57-71F968D4F521}" name="Column11527"/>
    <tableColumn id="11548" xr3:uid="{E792D25C-F797-8349-A67C-F3742E880146}" name="Column11528"/>
    <tableColumn id="11549" xr3:uid="{71A4380E-1177-684D-A425-EF47B041353A}" name="Column11529"/>
    <tableColumn id="11550" xr3:uid="{17B48475-F3BF-1F46-BBE3-C8C7368E97EF}" name="Column11530"/>
    <tableColumn id="11551" xr3:uid="{09B95FEF-6B57-2843-8310-EDC8A4D79D7C}" name="Column11531"/>
    <tableColumn id="11552" xr3:uid="{C318630A-8AA5-ED40-BDB7-5C7AE0706A18}" name="Column11532"/>
    <tableColumn id="11553" xr3:uid="{16C03EC7-BAF3-DF49-9458-4517F01AFAA4}" name="Column11533"/>
    <tableColumn id="11554" xr3:uid="{7DC8994D-28A9-FF44-B19C-75D242D055DA}" name="Column11534"/>
    <tableColumn id="11555" xr3:uid="{B77424F6-1E69-1E4B-9B93-749BF3B1E3F3}" name="Column11535"/>
    <tableColumn id="11556" xr3:uid="{592A6582-3184-E04F-B9E3-11AB404DF667}" name="Column11536"/>
    <tableColumn id="11557" xr3:uid="{14BA36F0-3F3E-F24E-8E26-1F8ED282A78B}" name="Column11537"/>
    <tableColumn id="11558" xr3:uid="{84DC0FE1-0971-6F45-A665-EF444A15078D}" name="Column11538"/>
    <tableColumn id="11559" xr3:uid="{D50ADE8C-1FE6-484A-A3A8-7CE98B77E54F}" name="Column11539"/>
    <tableColumn id="11560" xr3:uid="{B0A47541-704C-8741-9797-01C8E9D30057}" name="Column11540"/>
    <tableColumn id="11561" xr3:uid="{3F68A18F-7504-A94C-911F-A232B7BEB801}" name="Column11541"/>
    <tableColumn id="11562" xr3:uid="{0B392473-E95A-4543-B822-47A6D94F8576}" name="Column11542"/>
    <tableColumn id="11563" xr3:uid="{B1FC8E7D-DCE6-0A4C-80C5-316AACE1EAFF}" name="Column11543"/>
    <tableColumn id="11564" xr3:uid="{D405D700-0381-D14C-B1E9-DADEFBCB5743}" name="Column11544"/>
    <tableColumn id="11565" xr3:uid="{5884A0E1-DB14-4641-B271-1A38DA6393F8}" name="Column11545"/>
    <tableColumn id="11566" xr3:uid="{5ABA5984-C2E0-6D46-A13B-A1419F2DEA01}" name="Column11546"/>
    <tableColumn id="11567" xr3:uid="{74A744BC-F370-4546-B730-F8090D093A70}" name="Column11547"/>
    <tableColumn id="11568" xr3:uid="{141224BC-2CA1-244D-B3EA-A6F1C5F0A676}" name="Column11548"/>
    <tableColumn id="11569" xr3:uid="{132F37DF-04F0-6D4B-AE2E-5502272B29F0}" name="Column11549"/>
    <tableColumn id="11570" xr3:uid="{B717390B-2329-7143-97A0-65655C03825B}" name="Column11550"/>
    <tableColumn id="11571" xr3:uid="{FA6F4BC4-DF3C-B640-8EA3-F870795D1586}" name="Column11551"/>
    <tableColumn id="11572" xr3:uid="{688FD186-0E2E-5945-AFB2-FB3D00C78656}" name="Column11552"/>
    <tableColumn id="11573" xr3:uid="{61E4757D-62AD-0045-BEDA-E1A7CC57EEA8}" name="Column11553"/>
    <tableColumn id="11574" xr3:uid="{76526BAB-6B1C-1A4F-A420-67F2FC135609}" name="Column11554"/>
    <tableColumn id="11575" xr3:uid="{4B0B5B30-2248-ED42-94A5-61FF207AB1FE}" name="Column11555"/>
    <tableColumn id="11576" xr3:uid="{62D914CC-DDC8-8741-AA95-75D68C29F73F}" name="Column11556"/>
    <tableColumn id="11577" xr3:uid="{B258F74C-32B8-7D49-B4B3-C64B5BA581D1}" name="Column11557"/>
    <tableColumn id="11578" xr3:uid="{2F9EC407-4525-944E-87F8-48E983C22663}" name="Column11558"/>
    <tableColumn id="11579" xr3:uid="{DA6F3F2B-347B-5248-A3EF-5A3ACFA1FB00}" name="Column11559"/>
    <tableColumn id="11580" xr3:uid="{FF895EF2-0D17-DC45-850D-EEDA86943041}" name="Column11560"/>
    <tableColumn id="11581" xr3:uid="{E3D4DF56-575F-694E-94CA-ED6AD1DF10F8}" name="Column11561"/>
    <tableColumn id="11582" xr3:uid="{8918E153-703C-634B-9122-8E2C7C03C54A}" name="Column11562"/>
    <tableColumn id="11583" xr3:uid="{D0A6C17B-9724-C14C-A2B0-C1331767CC78}" name="Column11563"/>
    <tableColumn id="11584" xr3:uid="{E8EA333A-62BA-EC48-809D-B6D72032C427}" name="Column11564"/>
    <tableColumn id="11585" xr3:uid="{09B03A01-57AA-394F-91BE-14DA9B05D1B4}" name="Column11565"/>
    <tableColumn id="11586" xr3:uid="{50CB9D39-FF12-694D-A1B6-D79EEA1B0C4E}" name="Column11566"/>
    <tableColumn id="11587" xr3:uid="{EC9A92D7-B48B-4444-80D4-E41B774ABABC}" name="Column11567"/>
    <tableColumn id="11588" xr3:uid="{5F1A653C-B2FB-CD45-8D36-BF5363666393}" name="Column11568"/>
    <tableColumn id="11589" xr3:uid="{A20286D3-8EB6-AB4A-B72A-E7A79729A6F7}" name="Column11569"/>
    <tableColumn id="11590" xr3:uid="{8E5CE7BF-AA2C-5247-A8CF-CC5DB41EA3C1}" name="Column11570"/>
    <tableColumn id="11591" xr3:uid="{268A043B-0489-8D44-948A-89EFB5D72E20}" name="Column11571"/>
    <tableColumn id="11592" xr3:uid="{F20A1BA4-81D1-3D4B-92F2-E9E84E0DEA0E}" name="Column11572"/>
    <tableColumn id="11593" xr3:uid="{B29FEB71-9577-A141-9EBC-50365B44FFE8}" name="Column11573"/>
    <tableColumn id="11594" xr3:uid="{16D2844F-BDA6-9E45-9AB7-E3751B33A9BE}" name="Column11574"/>
    <tableColumn id="11595" xr3:uid="{C2700D56-21A1-2147-9A3A-FA03DA95467B}" name="Column11575"/>
    <tableColumn id="11596" xr3:uid="{00EF3326-FD71-7F4E-8067-9006F641D020}" name="Column11576"/>
    <tableColumn id="11597" xr3:uid="{021F0041-1314-8144-9787-C85596B8D3CE}" name="Column11577"/>
    <tableColumn id="11598" xr3:uid="{72D09137-4743-2646-B52B-F0F87A7F9C4B}" name="Column11578"/>
    <tableColumn id="11599" xr3:uid="{390C664F-01C3-2544-913C-0D23D7DECA70}" name="Column11579"/>
    <tableColumn id="11600" xr3:uid="{E21DD645-CB53-9844-B855-66187AE94977}" name="Column11580"/>
    <tableColumn id="11601" xr3:uid="{DC8AE8C6-489B-7D41-B542-060A3F24FADD}" name="Column11581"/>
    <tableColumn id="11602" xr3:uid="{3AE4E616-7AF5-4A42-8654-60F5B212F667}" name="Column11582"/>
    <tableColumn id="11603" xr3:uid="{5F2CE4A4-0694-BC4F-A63A-13828612DAF2}" name="Column11583"/>
    <tableColumn id="11604" xr3:uid="{6BCAAD26-1B25-7C42-AF96-E92DD6A1A6AC}" name="Column11584"/>
    <tableColumn id="11605" xr3:uid="{BF676C64-5BC1-1043-A19A-1CEC5F17924B}" name="Column11585"/>
    <tableColumn id="11606" xr3:uid="{287BF1C8-B658-3C41-81F9-56984E1A382D}" name="Column11586"/>
    <tableColumn id="11607" xr3:uid="{8A86FCA5-9BE2-3C44-8EAE-719964C361E3}" name="Column11587"/>
    <tableColumn id="11608" xr3:uid="{3CC07947-FB10-4248-92B0-1A7212119DA0}" name="Column11588"/>
    <tableColumn id="11609" xr3:uid="{41E69DC8-8B77-AC47-A202-D3F758F5DB46}" name="Column11589"/>
    <tableColumn id="11610" xr3:uid="{E78544D9-9FE5-EA42-869E-9C310CABD8F1}" name="Column11590"/>
    <tableColumn id="11611" xr3:uid="{524FC76F-2F18-874F-9DF3-AF2975C72A50}" name="Column11591"/>
    <tableColumn id="11612" xr3:uid="{38B34948-4F4C-6D45-AFA4-E4FA83C16FAA}" name="Column11592"/>
    <tableColumn id="11613" xr3:uid="{580F9B1F-AB02-5F4E-94B8-F46F070179CF}" name="Column11593"/>
    <tableColumn id="11614" xr3:uid="{DB9CB1E0-0FD0-7040-AFA9-A23C80899992}" name="Column11594"/>
    <tableColumn id="11615" xr3:uid="{584C03DB-6A03-9F4A-972A-9B54CE69F81B}" name="Column11595"/>
    <tableColumn id="11616" xr3:uid="{4CA38E7C-7FEC-FA4C-A1EB-116B36E1367B}" name="Column11596"/>
    <tableColumn id="11617" xr3:uid="{E72F0420-9036-1243-858F-3A7A9787D27A}" name="Column11597"/>
    <tableColumn id="11618" xr3:uid="{DF65A082-AE5F-454C-BBF9-A6828AB2DF0B}" name="Column11598"/>
    <tableColumn id="11619" xr3:uid="{D9B8E321-1178-3045-B7D1-2C375569229F}" name="Column11599"/>
    <tableColumn id="11620" xr3:uid="{D7E350C5-9E9A-DF41-B793-149F4F5544BC}" name="Column11600"/>
    <tableColumn id="11621" xr3:uid="{607395AF-ACCB-EC44-AEB1-33802BA452EA}" name="Column11601"/>
    <tableColumn id="11622" xr3:uid="{D17329CD-BC48-7541-A5F7-75A7C654D877}" name="Column11602"/>
    <tableColumn id="11623" xr3:uid="{7BB0EA32-A20D-7842-833E-E75BD3068FAF}" name="Column11603"/>
    <tableColumn id="11624" xr3:uid="{013C6257-6A98-FB4F-B270-2B61F28DB0E4}" name="Column11604"/>
    <tableColumn id="11625" xr3:uid="{484D3858-4F00-9A46-B499-4A89A0A60612}" name="Column11605"/>
    <tableColumn id="11626" xr3:uid="{36FEA12B-3A3C-3248-AF97-0FE90E7526A4}" name="Column11606"/>
    <tableColumn id="11627" xr3:uid="{22C2E285-A512-F045-B1F0-CF28D5D7EB01}" name="Column11607"/>
    <tableColumn id="11628" xr3:uid="{23D228CE-CD4B-8F43-9309-8E80B6F0B30E}" name="Column11608"/>
    <tableColumn id="11629" xr3:uid="{0B1B345F-15F6-6A41-B56E-3AD75B2D4550}" name="Column11609"/>
    <tableColumn id="11630" xr3:uid="{C94B7BE1-1164-2C41-BEC3-F2F6ABC97CC7}" name="Column11610"/>
    <tableColumn id="11631" xr3:uid="{BCCA3647-A53D-074A-915D-6624EC405CDC}" name="Column11611"/>
    <tableColumn id="11632" xr3:uid="{D0732ECC-F58D-EB4A-B895-BE75A656F89B}" name="Column11612"/>
    <tableColumn id="11633" xr3:uid="{9BDAA0C7-7F28-3E4B-97A4-2E104DD02CCD}" name="Column11613"/>
    <tableColumn id="11634" xr3:uid="{D4E91A09-EA4D-A64B-8E9F-D12E68CBC2F2}" name="Column11614"/>
    <tableColumn id="11635" xr3:uid="{18310CA9-87F5-3942-A6C2-9E5B14557BFB}" name="Column11615"/>
    <tableColumn id="11636" xr3:uid="{003474CD-C6A1-8E4A-9A12-E0510562D6D6}" name="Column11616"/>
    <tableColumn id="11637" xr3:uid="{51B93AEF-5D23-7548-84FB-916934595483}" name="Column11617"/>
    <tableColumn id="11638" xr3:uid="{D7FAD2A2-463F-2A4E-9EC4-C91766D9805E}" name="Column11618"/>
    <tableColumn id="11639" xr3:uid="{08B87FCC-4891-B946-838D-534192601BF2}" name="Column11619"/>
    <tableColumn id="11640" xr3:uid="{1D5F7E25-ED10-624B-9E2A-0E7475688BDF}" name="Column11620"/>
    <tableColumn id="11641" xr3:uid="{EA69CD95-7F8B-444B-935F-1A635FA6EE87}" name="Column11621"/>
    <tableColumn id="11642" xr3:uid="{10AB91DE-BDA7-494F-A599-1C4103D4B531}" name="Column11622"/>
    <tableColumn id="11643" xr3:uid="{337FD349-B39B-5046-9FEC-F34DB12211F4}" name="Column11623"/>
    <tableColumn id="11644" xr3:uid="{A930EE8D-6213-DE49-935F-5A89D6C9830D}" name="Column11624"/>
    <tableColumn id="11645" xr3:uid="{135CD514-E015-9942-83D4-D6B99258D4CA}" name="Column11625"/>
    <tableColumn id="11646" xr3:uid="{37794D3C-773B-E74E-B8B2-D3467DF6EB4D}" name="Column11626"/>
    <tableColumn id="11647" xr3:uid="{685295F6-66C4-C643-A271-0E7B298873F2}" name="Column11627"/>
    <tableColumn id="11648" xr3:uid="{B2DB9FC4-25A2-EC4C-A169-EB438319202B}" name="Column11628"/>
    <tableColumn id="11649" xr3:uid="{4635DB12-7C94-074C-97AF-9D097A075CDF}" name="Column11629"/>
    <tableColumn id="11650" xr3:uid="{91F45ECA-3242-A04C-BAB4-51206D02E172}" name="Column11630"/>
    <tableColumn id="11651" xr3:uid="{713DC8B4-587C-CE42-9D38-BED26B1D3638}" name="Column11631"/>
    <tableColumn id="11652" xr3:uid="{311CD3FD-A3B0-9347-B47D-71A12ECCF074}" name="Column11632"/>
    <tableColumn id="11653" xr3:uid="{28527316-5D1E-5344-B139-AAF6A73E9550}" name="Column11633"/>
    <tableColumn id="11654" xr3:uid="{0D03CC65-EB76-BE45-8226-16751C977F50}" name="Column11634"/>
    <tableColumn id="11655" xr3:uid="{A1A9D3CD-4571-2546-8E23-8D14662EC3C2}" name="Column11635"/>
    <tableColumn id="11656" xr3:uid="{AF8B1A6E-76A3-F642-9062-14E7E86CF006}" name="Column11636"/>
    <tableColumn id="11657" xr3:uid="{EC820A38-2B08-2041-984F-6A11BA77CC06}" name="Column11637"/>
    <tableColumn id="11658" xr3:uid="{1B1CC1C2-2455-D245-BAA6-F093BB40B0EB}" name="Column11638"/>
    <tableColumn id="11659" xr3:uid="{4BF3898D-0A2E-864E-B321-2EF2392CFF56}" name="Column11639"/>
    <tableColumn id="11660" xr3:uid="{2BE7A007-DA0A-BA43-AFDB-D2BF3D586E90}" name="Column11640"/>
    <tableColumn id="11661" xr3:uid="{46916B60-9DE0-4F42-9070-C83AC565F998}" name="Column11641"/>
    <tableColumn id="11662" xr3:uid="{042565E4-4431-6748-9124-6030C775AF48}" name="Column11642"/>
    <tableColumn id="11663" xr3:uid="{AD50C669-48D9-7A49-B281-8F9AD4E875E8}" name="Column11643"/>
    <tableColumn id="11664" xr3:uid="{F88E68DF-C335-184D-B9CF-63DAFBB38B11}" name="Column11644"/>
    <tableColumn id="11665" xr3:uid="{01225BB6-4E48-104A-BECA-9A92699A41A9}" name="Column11645"/>
    <tableColumn id="11666" xr3:uid="{FABF1C07-FE6F-2447-86CA-60F1565A8D13}" name="Column11646"/>
    <tableColumn id="11667" xr3:uid="{AEFA171A-B442-394C-B0E8-36F398AD44CC}" name="Column11647"/>
    <tableColumn id="11668" xr3:uid="{AECCD5A7-5DB6-8F4A-8373-0D9DCB567B52}" name="Column11648"/>
    <tableColumn id="11669" xr3:uid="{42B31B0C-37AA-7B42-9330-F0081F306244}" name="Column11649"/>
    <tableColumn id="11670" xr3:uid="{E82792A4-4FF5-474C-9C9C-3F1B3233CF48}" name="Column11650"/>
    <tableColumn id="11671" xr3:uid="{6C105C9E-30AF-2D47-9C87-11EA2ECEB299}" name="Column11651"/>
    <tableColumn id="11672" xr3:uid="{79A7D6BA-CC3F-0248-993A-9AA8566A5F60}" name="Column11652"/>
    <tableColumn id="11673" xr3:uid="{A3E533CD-0F74-8F4B-80A1-FEC8D914138F}" name="Column11653"/>
    <tableColumn id="11674" xr3:uid="{6236D780-458A-4B49-A11B-91CC001C5B22}" name="Column11654"/>
    <tableColumn id="11675" xr3:uid="{C56F1635-17FE-F44D-A0A2-2AD53CFD0A7E}" name="Column11655"/>
    <tableColumn id="11676" xr3:uid="{CCEBF66A-D16D-7F49-BF0D-FB0D5BE0C1CF}" name="Column11656"/>
    <tableColumn id="11677" xr3:uid="{A0907C3F-D745-3644-9002-2782D0A25E4D}" name="Column11657"/>
    <tableColumn id="11678" xr3:uid="{75AA1649-8A08-0B4F-9615-02B3F2C8ADCC}" name="Column11658"/>
    <tableColumn id="11679" xr3:uid="{222BAA62-7AF1-D24E-9CA1-E65958155181}" name="Column11659"/>
    <tableColumn id="11680" xr3:uid="{A0E6BED8-0D72-B24E-8FE3-B86481222CB0}" name="Column11660"/>
    <tableColumn id="11681" xr3:uid="{56760CFE-D162-4449-8E4E-B2711BBCB9E0}" name="Column11661"/>
    <tableColumn id="11682" xr3:uid="{CE4103DE-0F72-2347-89D6-38ACDE96EC7C}" name="Column11662"/>
    <tableColumn id="11683" xr3:uid="{E8EE0A65-6500-3743-AAA9-B6515624BACA}" name="Column11663"/>
    <tableColumn id="11684" xr3:uid="{95517327-3E51-7244-B061-3B3633AAB736}" name="Column11664"/>
    <tableColumn id="11685" xr3:uid="{4B1EA6FA-F8C4-DA47-B797-78DC36870435}" name="Column11665"/>
    <tableColumn id="11686" xr3:uid="{D81CB8CA-4D0A-D24A-92A2-BF401031ECD3}" name="Column11666"/>
    <tableColumn id="11687" xr3:uid="{A8DB0932-59FB-9A4A-B9A3-439E3880817D}" name="Column11667"/>
    <tableColumn id="11688" xr3:uid="{2249E85B-3850-F441-8F2C-129222F1172B}" name="Column11668"/>
    <tableColumn id="11689" xr3:uid="{7CB790C8-2F2E-0A4F-BB6D-A4262A2E592D}" name="Column11669"/>
    <tableColumn id="11690" xr3:uid="{E04A5966-00C3-1E4C-B862-EC89638000E4}" name="Column11670"/>
    <tableColumn id="11691" xr3:uid="{83D51C1B-7BCD-B945-A3CB-AF8E4CAF13FF}" name="Column11671"/>
    <tableColumn id="11692" xr3:uid="{028934CF-C838-FD4E-8AD9-E4EBD2E79FE0}" name="Column11672"/>
    <tableColumn id="11693" xr3:uid="{D2A0E7B6-76B4-644B-BF94-B9453AF1D765}" name="Column11673"/>
    <tableColumn id="11694" xr3:uid="{6DF5FDA3-9253-4B4D-B34D-127CDB39D183}" name="Column11674"/>
    <tableColumn id="11695" xr3:uid="{6CD35342-5008-DF4D-938A-82798586D02A}" name="Column11675"/>
    <tableColumn id="11696" xr3:uid="{BFF9D7A9-D5F3-BD46-A183-D655C91BBA5A}" name="Column11676"/>
    <tableColumn id="11697" xr3:uid="{8B90EA43-B8C4-3B48-8BDD-85D91C3AE221}" name="Column11677"/>
    <tableColumn id="11698" xr3:uid="{F8D428D7-11D7-2940-83C0-E45E307FAC2B}" name="Column11678"/>
    <tableColumn id="11699" xr3:uid="{F3470E9F-80A3-4948-B297-175035E07A0B}" name="Column11679"/>
    <tableColumn id="11700" xr3:uid="{7740583A-B092-4F41-8C2E-802666C9A5CA}" name="Column11680"/>
    <tableColumn id="11701" xr3:uid="{BC9F28D4-C116-C04A-9914-6B35E0BBEF2E}" name="Column11681"/>
    <tableColumn id="11702" xr3:uid="{D83C836B-B852-7F41-9F97-B5867B4D0EBE}" name="Column11682"/>
    <tableColumn id="11703" xr3:uid="{075B3930-54B0-7C4D-AAB5-D3DC725C2AA8}" name="Column11683"/>
    <tableColumn id="11704" xr3:uid="{01E69D2D-2EAD-5248-980A-6BF61C4F1109}" name="Column11684"/>
    <tableColumn id="11705" xr3:uid="{FD6B3299-A773-E945-9F8B-65845E5516F4}" name="Column11685"/>
    <tableColumn id="11706" xr3:uid="{621FC559-C159-9346-AEF0-31DDBC54FA0F}" name="Column11686"/>
    <tableColumn id="11707" xr3:uid="{1270D5FC-0EF2-854C-958D-B1E9607844F6}" name="Column11687"/>
    <tableColumn id="11708" xr3:uid="{4B3E2E6A-E105-144C-90DE-F86CBC4C533C}" name="Column11688"/>
    <tableColumn id="11709" xr3:uid="{D0423DB5-F0D5-F343-B7D2-0B9068962193}" name="Column11689"/>
    <tableColumn id="11710" xr3:uid="{2BF2B0AF-55BF-0748-8F8C-C4D9652BEED8}" name="Column11690"/>
    <tableColumn id="11711" xr3:uid="{D0F9B73B-34F6-2946-8CC2-23FD4A98F085}" name="Column11691"/>
    <tableColumn id="11712" xr3:uid="{0A7C3FBA-C294-6F41-A822-FC238E2E4548}" name="Column11692"/>
    <tableColumn id="11713" xr3:uid="{B7AEE5A4-7FBB-944F-B998-E6516F3D09C2}" name="Column11693"/>
    <tableColumn id="11714" xr3:uid="{F99192D9-CEB4-B24B-8A12-EAF6895499D0}" name="Column11694"/>
    <tableColumn id="11715" xr3:uid="{76701522-BBDE-6D48-BD00-8FAD3F07EF0F}" name="Column11695"/>
    <tableColumn id="11716" xr3:uid="{17E0E57D-E02D-3A4F-A34A-8373907F0E76}" name="Column11696"/>
    <tableColumn id="11717" xr3:uid="{61D006D4-CCBC-5943-89DD-7EF8DACF2222}" name="Column11697"/>
    <tableColumn id="11718" xr3:uid="{DE4AC61E-0F8A-A14E-B0C4-3E5E2DF29A97}" name="Column11698"/>
    <tableColumn id="11719" xr3:uid="{C124A928-6615-334E-BD27-401CA1D56F8A}" name="Column11699"/>
    <tableColumn id="11720" xr3:uid="{924D9D0C-751A-1044-AA3E-ECFD1329C2C0}" name="Column11700"/>
    <tableColumn id="11721" xr3:uid="{58799138-CB11-AC49-8E47-D74D3891AB55}" name="Column11701"/>
    <tableColumn id="11722" xr3:uid="{6EC994FE-BEE3-3C4A-BA38-1527E1624ACA}" name="Column11702"/>
    <tableColumn id="11723" xr3:uid="{14F00832-9C14-1448-A898-317A80DB16FE}" name="Column11703"/>
    <tableColumn id="11724" xr3:uid="{ABFEDF6D-30D6-B14C-9283-C7564284969D}" name="Column11704"/>
    <tableColumn id="11725" xr3:uid="{F91B8722-0D45-8F4E-8D65-F2776E7D16FA}" name="Column11705"/>
    <tableColumn id="11726" xr3:uid="{549DE519-30E3-3B41-947A-1732FB67BA55}" name="Column11706"/>
    <tableColumn id="11727" xr3:uid="{DC8EAE4D-AEEA-C147-9689-BB14B5D16902}" name="Column11707"/>
    <tableColumn id="11728" xr3:uid="{EDA60A1B-767A-F642-8EB7-C0B7EAC9F7B0}" name="Column11708"/>
    <tableColumn id="11729" xr3:uid="{56EDD601-5B21-C641-9BBE-561A8F0A500E}" name="Column11709"/>
    <tableColumn id="11730" xr3:uid="{2FEF56B4-532F-9B48-B3ED-88350914C15E}" name="Column11710"/>
    <tableColumn id="11731" xr3:uid="{3C95946F-10F2-FC4E-8711-D9C82B551CE7}" name="Column11711"/>
    <tableColumn id="11732" xr3:uid="{33E2C602-2BC9-3444-9608-BDA7AD8A8055}" name="Column11712"/>
    <tableColumn id="11733" xr3:uid="{D46C0E08-7D42-AE43-93FD-B18D47F4A8C0}" name="Column11713"/>
    <tableColumn id="11734" xr3:uid="{AFBE8392-ACD5-1740-A7E2-23A65781F586}" name="Column11714"/>
    <tableColumn id="11735" xr3:uid="{4E86B7C2-D2F0-1E4A-9DBA-0D0F7F4CE90F}" name="Column11715"/>
    <tableColumn id="11736" xr3:uid="{755FF5CE-4656-CF4E-A1DC-37690203E206}" name="Column11716"/>
    <tableColumn id="11737" xr3:uid="{4D346775-4BD4-CA40-BFC4-4B1E6F155577}" name="Column11717"/>
    <tableColumn id="11738" xr3:uid="{67AC36D7-34DC-FE4B-9E97-4D395502837E}" name="Column11718"/>
    <tableColumn id="11739" xr3:uid="{49D1AFB7-96FE-2243-A7B6-61F40C2EB640}" name="Column11719"/>
    <tableColumn id="11740" xr3:uid="{7433D0C6-A950-834C-9F20-93147B1DE8D9}" name="Column11720"/>
    <tableColumn id="11741" xr3:uid="{6F349E6E-9B46-1749-97BB-277FEAE112E9}" name="Column11721"/>
    <tableColumn id="11742" xr3:uid="{370AAA5B-D5AE-7545-AFE8-21B6305F67CB}" name="Column11722"/>
    <tableColumn id="11743" xr3:uid="{D290FF06-5392-1145-8FF5-C319E181B5D3}" name="Column11723"/>
    <tableColumn id="11744" xr3:uid="{CB3F20BE-B0CB-2E40-8569-C6EC4462273C}" name="Column11724"/>
    <tableColumn id="11745" xr3:uid="{6EC324B9-E30C-914C-AA10-48E94CC403E5}" name="Column11725"/>
    <tableColumn id="11746" xr3:uid="{3CA24F48-FCA6-C947-82D4-FA2B93AF2BF5}" name="Column11726"/>
    <tableColumn id="11747" xr3:uid="{093BFBEB-489F-3846-B5F3-AA3964D3EF42}" name="Column11727"/>
    <tableColumn id="11748" xr3:uid="{2BD449D4-1EFA-DE43-ACAD-489A82F5475F}" name="Column11728"/>
    <tableColumn id="11749" xr3:uid="{98C93CFB-540E-224A-8F50-801A4B239FA5}" name="Column11729"/>
    <tableColumn id="11750" xr3:uid="{891F2397-5D69-1946-BEC7-F5868958B8B2}" name="Column11730"/>
    <tableColumn id="11751" xr3:uid="{D7B6B30D-6796-0E46-B772-6487E9DB272A}" name="Column11731"/>
    <tableColumn id="11752" xr3:uid="{8D2D6851-C94E-894A-BEA8-11DBEE2A58B7}" name="Column11732"/>
    <tableColumn id="11753" xr3:uid="{5EFFC935-8736-6E4E-BB43-5306C9B80FF8}" name="Column11733"/>
    <tableColumn id="11754" xr3:uid="{1B4C00BE-4A19-2F4F-A9BF-0FCCB97B54D3}" name="Column11734"/>
    <tableColumn id="11755" xr3:uid="{F799EC47-BD8E-E142-A6F1-45C5F569194B}" name="Column11735"/>
    <tableColumn id="11756" xr3:uid="{B071F9F7-DA15-1F42-8D71-4F104B3F0A07}" name="Column11736"/>
    <tableColumn id="11757" xr3:uid="{9ECBD352-0F7C-7045-8992-3BCC9D7BAD26}" name="Column11737"/>
    <tableColumn id="11758" xr3:uid="{49B58B45-DE56-6042-A58C-F8D38375B640}" name="Column11738"/>
    <tableColumn id="11759" xr3:uid="{41B82A10-2922-9D4E-BD9B-D6820B2C7509}" name="Column11739"/>
    <tableColumn id="11760" xr3:uid="{54D54B57-2D7E-004D-A926-E057AA4679ED}" name="Column11740"/>
    <tableColumn id="11761" xr3:uid="{535C8B17-7D62-E146-ADE7-BBC6A54D702B}" name="Column11741"/>
    <tableColumn id="11762" xr3:uid="{3E0CF666-1EC1-684D-8348-841712649279}" name="Column11742"/>
    <tableColumn id="11763" xr3:uid="{2D5171C0-38E1-B24B-A012-0645B4B970A8}" name="Column11743"/>
    <tableColumn id="11764" xr3:uid="{9EE6EE28-597E-4249-B6AE-D500A1C328DD}" name="Column11744"/>
    <tableColumn id="11765" xr3:uid="{753680FC-4259-334A-A2E0-60B2B3AF10BC}" name="Column11745"/>
    <tableColumn id="11766" xr3:uid="{C3BC41FB-C18B-7E4A-9E6F-21926E19CBEE}" name="Column11746"/>
    <tableColumn id="11767" xr3:uid="{F42C5E61-436E-1943-B4AD-AE8F9A7CE487}" name="Column11747"/>
    <tableColumn id="11768" xr3:uid="{AB85D593-BCBB-F044-8FF3-27771FB54DEA}" name="Column11748"/>
    <tableColumn id="11769" xr3:uid="{4BB6A78E-2B25-544C-8FBA-E60A050052DD}" name="Column11749"/>
    <tableColumn id="11770" xr3:uid="{50629478-3309-5347-9338-60C59A892633}" name="Column11750"/>
    <tableColumn id="11771" xr3:uid="{441D6EB1-B6FD-2F4A-8761-BA132B9B35E5}" name="Column11751"/>
    <tableColumn id="11772" xr3:uid="{857F6120-49C6-D644-AB9A-97DC14425975}" name="Column11752"/>
    <tableColumn id="11773" xr3:uid="{D88DA67D-1340-E342-947D-99EB2053A44A}" name="Column11753"/>
    <tableColumn id="11774" xr3:uid="{85038FD4-1AD2-E14F-A59A-98774C2406D7}" name="Column11754"/>
    <tableColumn id="11775" xr3:uid="{08D227B6-1478-6A48-9CDA-C9CFD7B5C47B}" name="Column11755"/>
    <tableColumn id="11776" xr3:uid="{58025CDE-4F3A-1244-82D2-ECA2C806E732}" name="Column11756"/>
    <tableColumn id="11777" xr3:uid="{254FBAFE-F310-7542-9F43-B013F3A19EED}" name="Column11757"/>
    <tableColumn id="11778" xr3:uid="{91A43D7A-AEA3-C746-BB1D-0854B5B9593D}" name="Column11758"/>
    <tableColumn id="11779" xr3:uid="{CDF50A15-4575-9F45-B888-8615D875C778}" name="Column11759"/>
    <tableColumn id="11780" xr3:uid="{3E0272DC-DB2E-F743-970D-14F2BAF92ED6}" name="Column11760"/>
    <tableColumn id="11781" xr3:uid="{B72E151C-18F1-8C4B-B393-419F85F843A4}" name="Column11761"/>
    <tableColumn id="11782" xr3:uid="{775C5C68-54A0-F346-85FD-4A3FCAD846D2}" name="Column11762"/>
    <tableColumn id="11783" xr3:uid="{6706558C-A606-7148-93B0-7EEE4AC09A44}" name="Column11763"/>
    <tableColumn id="11784" xr3:uid="{ADD83C4C-2E7A-7640-8CFC-09C25735E2B1}" name="Column11764"/>
    <tableColumn id="11785" xr3:uid="{6D5F3ABE-B0D4-9546-8463-79D67D50FCB6}" name="Column11765"/>
    <tableColumn id="11786" xr3:uid="{066AA1CC-48AF-8949-9C33-4E63867C3AD5}" name="Column11766"/>
    <tableColumn id="11787" xr3:uid="{6A5F2160-253B-CC4B-A216-2C878A1612A2}" name="Column11767"/>
    <tableColumn id="11788" xr3:uid="{DEC43834-5877-2C46-B14E-C69F5716FFDB}" name="Column11768"/>
    <tableColumn id="11789" xr3:uid="{5CDEA7A6-D6E9-4F4B-BE2D-ECEBE6986246}" name="Column11769"/>
    <tableColumn id="11790" xr3:uid="{D0827259-68AE-C249-BF06-1E5454CC799C}" name="Column11770"/>
    <tableColumn id="11791" xr3:uid="{EFBAD8E0-CEAC-374A-A9F3-A01E00660E76}" name="Column11771"/>
    <tableColumn id="11792" xr3:uid="{6849F987-233F-D840-AE97-CA3CF103AB9E}" name="Column11772"/>
    <tableColumn id="11793" xr3:uid="{C0344578-8302-AE48-AE92-184A5D57AD0E}" name="Column11773"/>
    <tableColumn id="11794" xr3:uid="{FEFC24F7-F941-7C42-B4C8-DCCADA85C114}" name="Column11774"/>
    <tableColumn id="11795" xr3:uid="{597EFF84-A9C2-A444-9E52-E5701C73A171}" name="Column11775"/>
    <tableColumn id="11796" xr3:uid="{ACAA5BEF-48EC-F945-A8F8-BA6DDA3B9F3C}" name="Column11776"/>
    <tableColumn id="11797" xr3:uid="{4885457E-A49E-BB4C-AC0F-8CEB7156AF1C}" name="Column11777"/>
    <tableColumn id="11798" xr3:uid="{D8BDFD72-115A-1448-83DB-FFF07F5BC749}" name="Column11778"/>
    <tableColumn id="11799" xr3:uid="{B52A3347-C8F5-2E47-A860-1039CE3BEDCF}" name="Column11779"/>
    <tableColumn id="11800" xr3:uid="{75DC6F63-7051-1A41-A715-6190C396F06B}" name="Column11780"/>
    <tableColumn id="11801" xr3:uid="{4EB83165-CB6B-E342-AFD9-604A6D0A7E94}" name="Column11781"/>
    <tableColumn id="11802" xr3:uid="{FE3AD9B7-2979-4341-8E38-1F8B37D37FAA}" name="Column11782"/>
    <tableColumn id="11803" xr3:uid="{B42F21A7-F504-F44C-9435-421703358FF3}" name="Column11783"/>
    <tableColumn id="11804" xr3:uid="{2D768473-AE81-E44B-A336-DAF6E608B6CE}" name="Column11784"/>
    <tableColumn id="11805" xr3:uid="{1B221339-E70B-7749-BE3D-014F50CB8381}" name="Column11785"/>
    <tableColumn id="11806" xr3:uid="{4D2025DF-7BEB-0D4F-ABF5-02C8D7BB31D2}" name="Column11786"/>
    <tableColumn id="11807" xr3:uid="{49987F35-4AAE-8F4F-B598-B638DB6079DF}" name="Column11787"/>
    <tableColumn id="11808" xr3:uid="{9D7D17ED-7DE9-1B47-A4A8-8E5315775330}" name="Column11788"/>
    <tableColumn id="11809" xr3:uid="{B35D8A98-661C-4D46-AE27-5EBCDF5A1C1A}" name="Column11789"/>
    <tableColumn id="11810" xr3:uid="{F1E034EE-EF40-4C4C-A1F7-095BA7D6AA99}" name="Column11790"/>
    <tableColumn id="11811" xr3:uid="{91988B01-6CD3-BB41-8CF8-657A74D0CB73}" name="Column11791"/>
    <tableColumn id="11812" xr3:uid="{FC9DB420-17B9-544E-86AE-4F4335C91C2F}" name="Column11792"/>
    <tableColumn id="11813" xr3:uid="{38D9CB56-4E8B-5A4E-A5EF-390B4FF79461}" name="Column11793"/>
    <tableColumn id="11814" xr3:uid="{0C6C3B0B-EE7E-024E-BEFA-B8C5F99E8FA4}" name="Column11794"/>
    <tableColumn id="11815" xr3:uid="{78D95D86-5A9F-3949-86A0-DBF76BB7ACC7}" name="Column11795"/>
    <tableColumn id="11816" xr3:uid="{2C969E56-AD78-B44F-9AA0-CDC568F0485D}" name="Column11796"/>
    <tableColumn id="11817" xr3:uid="{47CF8B91-738C-C04A-A216-2FEA901E24D3}" name="Column11797"/>
    <tableColumn id="11818" xr3:uid="{AB917243-0646-AC45-9FA1-998ABD96CCF7}" name="Column11798"/>
    <tableColumn id="11819" xr3:uid="{3EA93934-8852-0942-A9B2-9011BEF3FB19}" name="Column11799"/>
    <tableColumn id="11820" xr3:uid="{6A9F7E68-27CB-534C-A24D-E5E9DAE7E41B}" name="Column11800"/>
    <tableColumn id="11821" xr3:uid="{9A4EB7C6-DEB2-C242-B4C6-DA217E0F700A}" name="Column11801"/>
    <tableColumn id="11822" xr3:uid="{5B0D270C-6DE2-1E48-80BF-43DE33AC54F0}" name="Column11802"/>
    <tableColumn id="11823" xr3:uid="{A38D7597-B69D-0A40-AB57-7B2310A23D0E}" name="Column11803"/>
    <tableColumn id="11824" xr3:uid="{D3160443-7D2D-0F44-9034-87ED6CE070AC}" name="Column11804"/>
    <tableColumn id="11825" xr3:uid="{A8D4EDF2-CC47-834D-8AA5-C22613399700}" name="Column11805"/>
    <tableColumn id="11826" xr3:uid="{1CCC17AD-760B-2942-B4FB-5B44B6E458F7}" name="Column11806"/>
    <tableColumn id="11827" xr3:uid="{76C9267B-A30C-4342-B6F0-0BBFCD3856B6}" name="Column11807"/>
    <tableColumn id="11828" xr3:uid="{446D495E-083F-0944-A058-E9B47014A023}" name="Column11808"/>
    <tableColumn id="11829" xr3:uid="{9BE18375-6239-A84F-9331-C6E4CF760B75}" name="Column11809"/>
    <tableColumn id="11830" xr3:uid="{D9ED8970-5DDE-CD45-B876-9BF63872AA58}" name="Column11810"/>
    <tableColumn id="11831" xr3:uid="{C38C274D-501D-4546-A021-E4B37C3A2BEA}" name="Column11811"/>
    <tableColumn id="11832" xr3:uid="{7ED22107-89BD-654C-867B-505567FDE264}" name="Column11812"/>
    <tableColumn id="11833" xr3:uid="{BA08D602-0662-B747-89B3-5BB91F121F30}" name="Column11813"/>
    <tableColumn id="11834" xr3:uid="{8FF55C33-DCEB-174B-B0CF-1A89F8F4E687}" name="Column11814"/>
    <tableColumn id="11835" xr3:uid="{906D31B7-6C7A-7743-B770-B8EDE364401C}" name="Column11815"/>
    <tableColumn id="11836" xr3:uid="{10124E14-BC9D-F245-B9AC-EDAAB136071A}" name="Column11816"/>
    <tableColumn id="11837" xr3:uid="{AD1704C6-A5C7-634D-A362-0EB8FE8B5821}" name="Column11817"/>
    <tableColumn id="11838" xr3:uid="{DC53224B-21D6-244C-AA9E-E1270EE2DC05}" name="Column11818"/>
    <tableColumn id="11839" xr3:uid="{5F21F01F-8D9C-2643-BA5F-151ACFD20F41}" name="Column11819"/>
    <tableColumn id="11840" xr3:uid="{A708D750-4876-584D-87F3-0E71989F8D40}" name="Column11820"/>
    <tableColumn id="11841" xr3:uid="{7F3F7223-520A-E14B-B63D-69BE9B9817FD}" name="Column11821"/>
    <tableColumn id="11842" xr3:uid="{9C17499A-49DF-584D-8A04-D2DC1BD51C66}" name="Column11822"/>
    <tableColumn id="11843" xr3:uid="{F65F4394-76A1-DF4C-8B0E-6A57722568FA}" name="Column11823"/>
    <tableColumn id="11844" xr3:uid="{F1EB2738-9929-2549-BF0F-F691298EB047}" name="Column11824"/>
    <tableColumn id="11845" xr3:uid="{EFAA2B7F-3394-BB41-A5B0-73A21175ED6D}" name="Column11825"/>
    <tableColumn id="11846" xr3:uid="{1A3AD7F1-B6B6-6445-9C1C-51DEBFD157BA}" name="Column11826"/>
    <tableColumn id="11847" xr3:uid="{02E3461C-6C74-D241-BED9-B7DA3BA1A790}" name="Column11827"/>
    <tableColumn id="11848" xr3:uid="{79867F04-CB5D-B647-954B-99E53672C5DF}" name="Column11828"/>
    <tableColumn id="11849" xr3:uid="{EE80E84B-63DE-454B-8068-923E7A813C56}" name="Column11829"/>
    <tableColumn id="11850" xr3:uid="{B966F9EC-27AC-434E-9B57-F42E86BBDE2E}" name="Column11830"/>
    <tableColumn id="11851" xr3:uid="{80CC5026-AEED-0D4B-B6C6-96D0F7505781}" name="Column11831"/>
    <tableColumn id="11852" xr3:uid="{F8AC1CB9-60A9-B54D-B0D5-739ADB2095B9}" name="Column11832"/>
    <tableColumn id="11853" xr3:uid="{56D4BDF5-0DA8-A749-B38A-BC6DE077EF87}" name="Column11833"/>
    <tableColumn id="11854" xr3:uid="{8C92B633-38E6-734D-8007-7822709C57E3}" name="Column11834"/>
    <tableColumn id="11855" xr3:uid="{1F8D984F-6103-BF4C-BF20-D4CE8E96A116}" name="Column11835"/>
    <tableColumn id="11856" xr3:uid="{EB9887A5-0DAE-E04B-9E88-371D93C43B4F}" name="Column11836"/>
    <tableColumn id="11857" xr3:uid="{D46FC25F-084D-E64D-B4F8-2340440AA1BA}" name="Column11837"/>
    <tableColumn id="11858" xr3:uid="{7236EC70-1F99-E54E-9F89-56398F7F4731}" name="Column11838"/>
    <tableColumn id="11859" xr3:uid="{8DD7E789-8F3D-2449-BBE2-B4BF1E1289DB}" name="Column11839"/>
    <tableColumn id="11860" xr3:uid="{824A46A6-F815-274B-BB90-C3C6C561911A}" name="Column11840"/>
    <tableColumn id="11861" xr3:uid="{A9F4B5CC-69D1-334F-A39E-217073C0B8D7}" name="Column11841"/>
    <tableColumn id="11862" xr3:uid="{4D455E7A-7FFD-F441-8177-D70BDE8B4A34}" name="Column11842"/>
    <tableColumn id="11863" xr3:uid="{6978BC56-5F5C-3446-9499-DF1F29C10890}" name="Column11843"/>
    <tableColumn id="11864" xr3:uid="{225F269F-06CF-6744-8360-5282B24BD707}" name="Column11844"/>
    <tableColumn id="11865" xr3:uid="{B08C1A67-FDBC-6F4D-AA84-3EE80C70226C}" name="Column11845"/>
    <tableColumn id="11866" xr3:uid="{AFE8A450-1970-FE43-974A-3FBF9FD3A2F6}" name="Column11846"/>
    <tableColumn id="11867" xr3:uid="{509D849D-7DE9-D74B-81B1-3FE8AB4B9CDE}" name="Column11847"/>
    <tableColumn id="11868" xr3:uid="{F84EA78E-F8F5-D54B-A4A5-FF89EEB907B8}" name="Column11848"/>
    <tableColumn id="11869" xr3:uid="{C469F87C-E64A-9B48-BDC9-E76427A0DF1E}" name="Column11849"/>
    <tableColumn id="11870" xr3:uid="{495CB1FF-E39A-6749-98C8-67CC0A5CD064}" name="Column11850"/>
    <tableColumn id="11871" xr3:uid="{7A49F100-DAFD-EA44-A679-D50813AAEFC5}" name="Column11851"/>
    <tableColumn id="11872" xr3:uid="{CCE58603-401D-B24B-845C-323B19352A08}" name="Column11852"/>
    <tableColumn id="11873" xr3:uid="{FD9ADD37-CA70-EC42-B3E8-D1662C2DA45A}" name="Column11853"/>
    <tableColumn id="11874" xr3:uid="{AACD3600-FE1F-A24F-8219-9F3BF7A18746}" name="Column11854"/>
    <tableColumn id="11875" xr3:uid="{89F207BD-D96B-1541-AA45-324E5B1C2813}" name="Column11855"/>
    <tableColumn id="11876" xr3:uid="{5C2FAF39-378F-B843-A27A-2263FB9266A6}" name="Column11856"/>
    <tableColumn id="11877" xr3:uid="{49D76161-36E6-2E4F-AA2F-C800C3B1DEA7}" name="Column11857"/>
    <tableColumn id="11878" xr3:uid="{416E1BD3-9754-5F4F-9770-36BE69E25E81}" name="Column11858"/>
    <tableColumn id="11879" xr3:uid="{0FA297BA-287D-4F48-AFB6-274C17B81712}" name="Column11859"/>
    <tableColumn id="11880" xr3:uid="{5E573851-0FE3-1141-806F-507C743E5E6F}" name="Column11860"/>
    <tableColumn id="11881" xr3:uid="{371495C4-65AC-0E45-BEE2-269B2B882A2B}" name="Column11861"/>
    <tableColumn id="11882" xr3:uid="{C3AE691A-CF33-FB4C-A3BD-4031BA2AB415}" name="Column11862"/>
    <tableColumn id="11883" xr3:uid="{6D9C1BD0-A1F8-3648-AD66-5CE520A04E37}" name="Column11863"/>
    <tableColumn id="11884" xr3:uid="{FC806183-37F4-AB4C-925D-72DA21440272}" name="Column11864"/>
    <tableColumn id="11885" xr3:uid="{C014E270-2184-0E4E-9978-92B99E0091E4}" name="Column11865"/>
    <tableColumn id="11886" xr3:uid="{42237CCE-4B89-E94C-9F5A-964AF63CB261}" name="Column11866"/>
    <tableColumn id="11887" xr3:uid="{67A0BB2F-E8CD-B44C-82D2-E426BFCABB6A}" name="Column11867"/>
    <tableColumn id="11888" xr3:uid="{25640685-7259-DB46-81B7-AF80C58B385F}" name="Column11868"/>
    <tableColumn id="11889" xr3:uid="{39CD4A5F-80E0-3648-BA9D-8D21B416715F}" name="Column11869"/>
    <tableColumn id="11890" xr3:uid="{C521E267-1F73-CA49-BBD0-8051EA8368DA}" name="Column11870"/>
    <tableColumn id="11891" xr3:uid="{F1CA8ABA-AC4A-6040-99D6-79DADCE5A3E2}" name="Column11871"/>
    <tableColumn id="11892" xr3:uid="{4D054B31-F183-F248-A933-D474322B5960}" name="Column11872"/>
    <tableColumn id="11893" xr3:uid="{6AF21BAB-16D8-BD44-9FAC-E9EB9B8D4DDD}" name="Column11873"/>
    <tableColumn id="11894" xr3:uid="{3DF877C8-6A8F-8D41-AD09-5C2BCA34F489}" name="Column11874"/>
    <tableColumn id="11895" xr3:uid="{67D96344-52D3-D643-A844-61FDD2A63952}" name="Column11875"/>
    <tableColumn id="11896" xr3:uid="{198FA5DA-D677-C242-8D51-B7945F3CFA43}" name="Column11876"/>
    <tableColumn id="11897" xr3:uid="{B0C40D1F-0F0E-F845-8EA3-28C12209928A}" name="Column11877"/>
    <tableColumn id="11898" xr3:uid="{1708B0C1-9DF9-CE4A-A0B1-A2D7B9CD3B76}" name="Column11878"/>
    <tableColumn id="11899" xr3:uid="{0AF8D08A-721C-C140-A8A1-97277D731F86}" name="Column11879"/>
    <tableColumn id="11900" xr3:uid="{C30EAE58-37AF-874D-8BF2-4359752767A1}" name="Column11880"/>
    <tableColumn id="11901" xr3:uid="{E9F1F4F2-74E6-FB46-A60E-52970612DF92}" name="Column11881"/>
    <tableColumn id="11902" xr3:uid="{5AC6FF3E-F740-8142-8D24-AF227E264724}" name="Column11882"/>
    <tableColumn id="11903" xr3:uid="{63AC59E3-1133-454F-AD7B-0340D1C4A085}" name="Column11883"/>
    <tableColumn id="11904" xr3:uid="{20C7095B-8EC7-5B4A-B806-54C283315BC2}" name="Column11884"/>
    <tableColumn id="11905" xr3:uid="{0631C62F-2DBE-214E-A1F9-D0FD6BD57A2B}" name="Column11885"/>
    <tableColumn id="11906" xr3:uid="{3C18C3D8-95DD-594A-B70E-6693649F14C6}" name="Column11886"/>
    <tableColumn id="11907" xr3:uid="{96F1FF3D-1551-1148-BD6D-42975D8EE41D}" name="Column11887"/>
    <tableColumn id="11908" xr3:uid="{E080C111-A48B-8543-8D72-17837C469F12}" name="Column11888"/>
    <tableColumn id="11909" xr3:uid="{43FB5235-E137-5B47-9B27-80F72816DB9C}" name="Column11889"/>
    <tableColumn id="11910" xr3:uid="{184A2B1B-E856-334A-B603-CF3D0A258484}" name="Column11890"/>
    <tableColumn id="11911" xr3:uid="{7015C749-9D98-A648-9B96-267D4CA2B7B7}" name="Column11891"/>
    <tableColumn id="11912" xr3:uid="{66541007-AA8A-E147-B8D2-8C8828070134}" name="Column11892"/>
    <tableColumn id="11913" xr3:uid="{F9D8CD37-3691-BC43-94B5-3019E4DF1E37}" name="Column11893"/>
    <tableColumn id="11914" xr3:uid="{1AA9E176-93BE-514D-AEA5-16226797DB99}" name="Column11894"/>
    <tableColumn id="11915" xr3:uid="{D98E3CFC-AF90-3042-AA12-1BCBFEDE01B0}" name="Column11895"/>
    <tableColumn id="11916" xr3:uid="{68A6D8F7-129A-F34F-9AEF-3ECC0CA5E615}" name="Column11896"/>
    <tableColumn id="11917" xr3:uid="{020EF28C-C647-3C45-B3DF-186CC9C03B20}" name="Column11897"/>
    <tableColumn id="11918" xr3:uid="{665EA7DB-BC01-0746-B1BD-1F6D929FC1B9}" name="Column11898"/>
    <tableColumn id="11919" xr3:uid="{4118AAD8-B8E1-B149-A866-11D17A5EF7E9}" name="Column11899"/>
    <tableColumn id="11920" xr3:uid="{13432FD0-9123-EE42-88FA-4A846771245D}" name="Column11900"/>
    <tableColumn id="11921" xr3:uid="{F6EEA859-AA19-C74A-B6BF-AB428D41DF1F}" name="Column11901"/>
    <tableColumn id="11922" xr3:uid="{7E626D44-180D-C040-B77B-48AB3C89304E}" name="Column11902"/>
    <tableColumn id="11923" xr3:uid="{47FC10C6-82DA-1F4E-B717-9C37EEDF59A9}" name="Column11903"/>
    <tableColumn id="11924" xr3:uid="{BAF3D79F-439A-0A47-AF30-33449C3047B3}" name="Column11904"/>
    <tableColumn id="11925" xr3:uid="{DD9A5340-F36A-854B-8C69-F83870DB177B}" name="Column11905"/>
    <tableColumn id="11926" xr3:uid="{AF6E775C-1E2E-6846-A3C7-C80F0AFB6838}" name="Column11906"/>
    <tableColumn id="11927" xr3:uid="{E64FE651-38F7-CA42-9B49-107177C773F7}" name="Column11907"/>
    <tableColumn id="11928" xr3:uid="{597282DB-D84F-8B49-B36D-49882C61D707}" name="Column11908"/>
    <tableColumn id="11929" xr3:uid="{FEB8A0A7-D74E-0744-A66D-CC4D3F649FCB}" name="Column11909"/>
    <tableColumn id="11930" xr3:uid="{F226F1BA-025E-B348-BAA9-49D214243926}" name="Column11910"/>
    <tableColumn id="11931" xr3:uid="{7D6E7344-2C51-D14A-BE06-A0007299B6DD}" name="Column11911"/>
    <tableColumn id="11932" xr3:uid="{CD7847D6-29C2-6A44-8E34-08211FF58175}" name="Column11912"/>
    <tableColumn id="11933" xr3:uid="{BF95942E-6427-3143-9E7D-57D595B6ED63}" name="Column11913"/>
    <tableColumn id="11934" xr3:uid="{6BC875A9-300F-804F-BABD-84C4E7F9C371}" name="Column11914"/>
    <tableColumn id="11935" xr3:uid="{3AA07D6A-61E4-584A-A2F6-524FBB70504D}" name="Column11915"/>
    <tableColumn id="11936" xr3:uid="{8A8C4000-83AF-AC4E-A8C3-CCD67891BE1B}" name="Column11916"/>
    <tableColumn id="11937" xr3:uid="{4C7377B5-C45D-B448-A8EF-19129E0F2CA8}" name="Column11917"/>
    <tableColumn id="11938" xr3:uid="{9AC30224-68DA-F641-A0EC-36A4EBE8B63F}" name="Column11918"/>
    <tableColumn id="11939" xr3:uid="{D130E65A-D967-2542-B10A-5AA90D8947AB}" name="Column11919"/>
    <tableColumn id="11940" xr3:uid="{8BB5335B-D10B-414F-9FA1-54824F152197}" name="Column11920"/>
    <tableColumn id="11941" xr3:uid="{E45EF4E7-9CB4-784D-A56E-10A57A1B2B64}" name="Column11921"/>
    <tableColumn id="11942" xr3:uid="{773CF3E3-374D-4242-B66D-D9DF92BDB10B}" name="Column11922"/>
    <tableColumn id="11943" xr3:uid="{B91A1506-4F41-EA40-8A90-22509A4D7185}" name="Column11923"/>
    <tableColumn id="11944" xr3:uid="{A6A07865-924C-3943-9134-4979D78CBF34}" name="Column11924"/>
    <tableColumn id="11945" xr3:uid="{504095D5-32A8-4245-8C29-6B7D10F67301}" name="Column11925"/>
    <tableColumn id="11946" xr3:uid="{1E544DB9-56E3-CE4B-B3B8-7511F90FD049}" name="Column11926"/>
    <tableColumn id="11947" xr3:uid="{FA03FF9B-C576-984C-AFDB-68376AAA565A}" name="Column11927"/>
    <tableColumn id="11948" xr3:uid="{25D7E13F-E5C7-1E4E-8D1D-1395AF96B87C}" name="Column11928"/>
    <tableColumn id="11949" xr3:uid="{3F8F200F-367B-8E47-9BEC-116FC5FFDDBE}" name="Column11929"/>
    <tableColumn id="11950" xr3:uid="{65D544D8-96CF-6D47-A27F-9E33DA9CDD40}" name="Column11930"/>
    <tableColumn id="11951" xr3:uid="{6D165D02-4860-194D-8CF1-3E09A33C37B4}" name="Column11931"/>
    <tableColumn id="11952" xr3:uid="{A79DFEAC-F231-0348-B383-8691BC318C9C}" name="Column11932"/>
    <tableColumn id="11953" xr3:uid="{014A1770-C6BE-3F42-B886-941FEC88F602}" name="Column11933"/>
    <tableColumn id="11954" xr3:uid="{46462915-D739-B343-BDA7-670252DB0961}" name="Column11934"/>
    <tableColumn id="11955" xr3:uid="{30379B50-8932-5F4B-91F9-668DA26D7263}" name="Column11935"/>
    <tableColumn id="11956" xr3:uid="{FC5A7153-8512-4F43-9318-0B7C6EE2DB31}" name="Column11936"/>
    <tableColumn id="11957" xr3:uid="{B67BF0B9-5389-6948-A064-83568B409F63}" name="Column11937"/>
    <tableColumn id="11958" xr3:uid="{CF142021-0216-A44F-B4C0-8526E4C21E4F}" name="Column11938"/>
    <tableColumn id="11959" xr3:uid="{B6ED7B72-D475-3D47-8ED2-9AA678990320}" name="Column11939"/>
    <tableColumn id="11960" xr3:uid="{C048E3B6-5E2A-1C47-AC0E-3C6CC05985C0}" name="Column11940"/>
    <tableColumn id="11961" xr3:uid="{1BF6BA28-3CD9-DB41-A8F6-EFA58962386F}" name="Column11941"/>
    <tableColumn id="11962" xr3:uid="{410FBB04-5EC0-0D43-9773-1745F6C378E2}" name="Column11942"/>
    <tableColumn id="11963" xr3:uid="{66F0F537-7889-6440-9199-F8A816554A8F}" name="Column11943"/>
    <tableColumn id="11964" xr3:uid="{35984B80-8C78-B641-AA5B-7D01E810B37D}" name="Column11944"/>
    <tableColumn id="11965" xr3:uid="{B5330D42-E291-944C-BDDD-98A34F5361E1}" name="Column11945"/>
    <tableColumn id="11966" xr3:uid="{71BADBF8-D2B1-FF4E-A12F-A3EE0D2CD252}" name="Column11946"/>
    <tableColumn id="11967" xr3:uid="{98FAB98A-9153-394A-9CCB-4C14D8926748}" name="Column11947"/>
    <tableColumn id="11968" xr3:uid="{1407C5C0-09BA-1042-9677-0E8E056163F9}" name="Column11948"/>
    <tableColumn id="11969" xr3:uid="{3EC93069-DD21-7E4C-86DF-D9D01C0A06ED}" name="Column11949"/>
    <tableColumn id="11970" xr3:uid="{3025B29B-420A-2E4E-AA69-284921676C64}" name="Column11950"/>
    <tableColumn id="11971" xr3:uid="{B24B1D0B-0F69-754B-B924-914BF741097F}" name="Column11951"/>
    <tableColumn id="11972" xr3:uid="{9289951B-ADD3-A448-A985-44F5F82C59FE}" name="Column11952"/>
    <tableColumn id="11973" xr3:uid="{31938342-198B-8646-BD73-E5724B764088}" name="Column11953"/>
    <tableColumn id="11974" xr3:uid="{AB05BE98-069A-1343-A56B-6BD7BAA8A055}" name="Column11954"/>
    <tableColumn id="11975" xr3:uid="{77EB8838-E304-4746-8E63-93D7B3ED29F1}" name="Column11955"/>
    <tableColumn id="11976" xr3:uid="{37E6442D-83FB-A94C-B6B1-C3206AE11678}" name="Column11956"/>
    <tableColumn id="11977" xr3:uid="{70B4F9EF-E6B7-2D48-A372-1EF2ED8A29A2}" name="Column11957"/>
    <tableColumn id="11978" xr3:uid="{C135783D-3C65-6C42-9E1E-F7EFF1E06A68}" name="Column11958"/>
    <tableColumn id="11979" xr3:uid="{E4C9977C-82A8-BE4D-9000-3BD15C012D70}" name="Column11959"/>
    <tableColumn id="11980" xr3:uid="{DB173899-0B0F-8F43-A338-95C6C7BE8FCD}" name="Column11960"/>
    <tableColumn id="11981" xr3:uid="{A464C928-0E1C-D34B-BBBB-FB353EE8CC9A}" name="Column11961"/>
    <tableColumn id="11982" xr3:uid="{EC4B68D3-039A-2642-8DF1-F7ACE272C85A}" name="Column11962"/>
    <tableColumn id="11983" xr3:uid="{086DAE6A-F424-F745-A2E2-C7A3CB9A1F1F}" name="Column11963"/>
    <tableColumn id="11984" xr3:uid="{124BE2D2-19DC-6C4F-8D12-2B8A1671E3A9}" name="Column11964"/>
    <tableColumn id="11985" xr3:uid="{FB7AF1E7-78A0-3D40-9CA2-263FD3E36FBE}" name="Column11965"/>
    <tableColumn id="11986" xr3:uid="{41421596-66FC-834E-894D-FE8E487388FF}" name="Column11966"/>
    <tableColumn id="11987" xr3:uid="{0B90B941-7A2C-D441-9385-3BEF99651877}" name="Column11967"/>
    <tableColumn id="11988" xr3:uid="{8B7A9A2A-4DCC-3643-AAD6-87E73182D4A3}" name="Column11968"/>
    <tableColumn id="11989" xr3:uid="{4F93C859-5CC1-C547-B3AB-498ACFBE3176}" name="Column11969"/>
    <tableColumn id="11990" xr3:uid="{7884A964-5F09-4644-85BB-5F29666ECC80}" name="Column11970"/>
    <tableColumn id="11991" xr3:uid="{4D4AD0A5-7954-C04C-B12C-8FA609889BBA}" name="Column11971"/>
    <tableColumn id="11992" xr3:uid="{B2FC6C01-16CB-C148-BCA6-BE08414BDBB4}" name="Column11972"/>
    <tableColumn id="11993" xr3:uid="{A4C4BDD1-D1CE-1D45-B45F-69BF6B01F948}" name="Column11973"/>
    <tableColumn id="11994" xr3:uid="{6861243D-FB1A-1B46-AF27-0B5F553184BD}" name="Column11974"/>
    <tableColumn id="11995" xr3:uid="{27839BA7-D752-D448-964C-92CF20295119}" name="Column11975"/>
    <tableColumn id="11996" xr3:uid="{5668FF59-30EE-BB44-9DBB-3C7A7D781D0F}" name="Column11976"/>
    <tableColumn id="11997" xr3:uid="{17BA5CFB-5C9C-4E42-B4EF-DD6F384BA00D}" name="Column11977"/>
    <tableColumn id="11998" xr3:uid="{FF99B51D-A71F-F94A-ACCC-5121A857DA1F}" name="Column11978"/>
    <tableColumn id="11999" xr3:uid="{814AF495-5B1A-0C42-B0AB-9031240614CB}" name="Column11979"/>
    <tableColumn id="12000" xr3:uid="{1B9E1EDD-A6FD-EF45-A24B-2F23818BCDDE}" name="Column11980"/>
    <tableColumn id="12001" xr3:uid="{1D505E32-C48A-3E46-8AC7-8C0FE3B4FFC7}" name="Column11981"/>
    <tableColumn id="12002" xr3:uid="{F6D58A1F-FEC7-854B-8FFB-BB7B21BB3085}" name="Column11982"/>
    <tableColumn id="12003" xr3:uid="{BF1B3647-4317-2348-81B0-64CC12DF7484}" name="Column11983"/>
    <tableColumn id="12004" xr3:uid="{AC5F7385-DBE3-8545-912B-372981DB5833}" name="Column11984"/>
    <tableColumn id="12005" xr3:uid="{6DB0ED22-31F5-AC4D-AC89-1511F5361EFA}" name="Column11985"/>
    <tableColumn id="12006" xr3:uid="{2F5950E4-326D-624A-9D8B-C31FC36D9C5B}" name="Column11986"/>
    <tableColumn id="12007" xr3:uid="{286F72D1-5950-5343-A6F7-A988B1D775AE}" name="Column11987"/>
    <tableColumn id="12008" xr3:uid="{85200885-461D-AF46-A386-0E3199CEA4DE}" name="Column11988"/>
    <tableColumn id="12009" xr3:uid="{55EDD7CB-73EC-2441-ABC9-F46BC33130F0}" name="Column11989"/>
    <tableColumn id="12010" xr3:uid="{3D560575-53C2-D54D-9978-ED4048A50AEB}" name="Column11990"/>
    <tableColumn id="12011" xr3:uid="{785AB8A1-DC6B-A94D-A3BF-5B9BA2665D33}" name="Column11991"/>
    <tableColumn id="12012" xr3:uid="{052EDBD1-09DB-C748-A790-BA938B48A74A}" name="Column11992"/>
    <tableColumn id="12013" xr3:uid="{62D7EF6F-A079-8747-9EAA-D98416E3F1AE}" name="Column11993"/>
    <tableColumn id="12014" xr3:uid="{2784D772-7370-C342-AB55-724FA4BCBEF8}" name="Column11994"/>
    <tableColumn id="12015" xr3:uid="{31CF08A9-D451-F949-884A-F638C09D9BCF}" name="Column11995"/>
    <tableColumn id="12016" xr3:uid="{E220979B-E45D-3042-AB63-6466BC27FF91}" name="Column11996"/>
    <tableColumn id="12017" xr3:uid="{5FAFE841-C52F-E64C-ABA2-B6D500186B84}" name="Column11997"/>
    <tableColumn id="12018" xr3:uid="{08F1E9C0-2E44-4449-8F75-4EBA6114D07F}" name="Column11998"/>
    <tableColumn id="12019" xr3:uid="{933C0A2B-1084-B64B-AA99-65732BFFE758}" name="Column11999"/>
    <tableColumn id="12020" xr3:uid="{1191DA84-068D-4E43-A2B1-A8C6498A9ABA}" name="Column12000"/>
    <tableColumn id="12021" xr3:uid="{43AB882D-73EF-494B-B145-5FD0415CCD3E}" name="Column12001"/>
    <tableColumn id="12022" xr3:uid="{3AB3ECF5-AD88-7E45-9B1A-E761F924B2EE}" name="Column12002"/>
    <tableColumn id="12023" xr3:uid="{C17B2D64-B083-604F-AD3E-A7ED2AC1A0F5}" name="Column12003"/>
    <tableColumn id="12024" xr3:uid="{D696A2DD-7F8A-2D4D-8BC8-A2B71405E12A}" name="Column12004"/>
    <tableColumn id="12025" xr3:uid="{D3F3C9C0-072F-AF44-BF0F-2BF0D265A8B7}" name="Column12005"/>
    <tableColumn id="12026" xr3:uid="{DFD781BF-42EB-A542-B3E1-80967682FD4D}" name="Column12006"/>
    <tableColumn id="12027" xr3:uid="{C0B7378A-ABAD-4444-A467-8E3F4D913373}" name="Column12007"/>
    <tableColumn id="12028" xr3:uid="{05E88405-9BDF-0F4C-A905-6E94E73FAF85}" name="Column12008"/>
    <tableColumn id="12029" xr3:uid="{363ECFA2-C718-1545-9B86-081A9B8FA00C}" name="Column12009"/>
    <tableColumn id="12030" xr3:uid="{C2878C1A-510F-6345-82B0-834DF94D0E89}" name="Column12010"/>
    <tableColumn id="12031" xr3:uid="{9CEA1419-DAEC-854C-9038-8DC823D3D197}" name="Column12011"/>
    <tableColumn id="12032" xr3:uid="{64190E12-6608-6D42-BB71-05E2A72A6611}" name="Column12012"/>
    <tableColumn id="12033" xr3:uid="{20D773F1-21B3-E142-8D51-83E86B13419B}" name="Column12013"/>
    <tableColumn id="12034" xr3:uid="{74C3A214-56D7-594C-9F30-18E4284971F8}" name="Column12014"/>
    <tableColumn id="12035" xr3:uid="{BD95EA22-CF4A-4F49-8A17-FFDC2AE04209}" name="Column12015"/>
    <tableColumn id="12036" xr3:uid="{20E09643-C2DC-9140-BBF9-26FC6A554B5B}" name="Column12016"/>
    <tableColumn id="12037" xr3:uid="{CF01BB97-C8DF-E84E-9FE6-DF23EC4373C0}" name="Column12017"/>
    <tableColumn id="12038" xr3:uid="{53E081A4-DB4C-0048-A59F-B2A97BEA18CD}" name="Column12018"/>
    <tableColumn id="12039" xr3:uid="{B183F960-0B9B-7F43-8EB7-CE35503DD74F}" name="Column12019"/>
    <tableColumn id="12040" xr3:uid="{D8BCC695-8E8F-E44A-B27E-696254D8D3F8}" name="Column12020"/>
    <tableColumn id="12041" xr3:uid="{457E2EEC-A65D-844C-A51B-BC59FAE2DBB7}" name="Column12021"/>
    <tableColumn id="12042" xr3:uid="{FFDD36FC-FCC5-444F-8601-7EC7F6CF6CE3}" name="Column12022"/>
    <tableColumn id="12043" xr3:uid="{1ADF0CB1-ED39-974E-887F-A9CCC48F5E24}" name="Column12023"/>
    <tableColumn id="12044" xr3:uid="{5C6CFD2E-F30B-B14C-A468-F6464EA88901}" name="Column12024"/>
    <tableColumn id="12045" xr3:uid="{CFF2A5DE-9C4B-2C40-BC49-96B03DD4314C}" name="Column12025"/>
    <tableColumn id="12046" xr3:uid="{C16E16F8-94DC-6546-91FC-152BFC96D1FE}" name="Column12026"/>
    <tableColumn id="12047" xr3:uid="{B2E6EB6C-2F87-0D4D-984A-927CF921B254}" name="Column12027"/>
    <tableColumn id="12048" xr3:uid="{30B74594-3295-9348-812F-E5CFD03AE1C4}" name="Column12028"/>
    <tableColumn id="12049" xr3:uid="{9733CAFD-CFCF-4841-9351-CA85BAAF76A8}" name="Column12029"/>
    <tableColumn id="12050" xr3:uid="{9D917DB9-F914-2743-A725-525BB8CA1871}" name="Column12030"/>
    <tableColumn id="12051" xr3:uid="{0107979E-42BE-974F-AC2F-664A66D16EC7}" name="Column12031"/>
    <tableColumn id="12052" xr3:uid="{A5BE7816-B63B-894E-BB56-B612136F4807}" name="Column12032"/>
    <tableColumn id="12053" xr3:uid="{6F2FBFFD-AF25-D74B-B5C4-9868DFB935D0}" name="Column12033"/>
    <tableColumn id="12054" xr3:uid="{37C11F5C-1A14-3544-B797-CF0E7A5F5CBA}" name="Column12034"/>
    <tableColumn id="12055" xr3:uid="{AF49F133-0906-CE46-8E10-075FEBE01D43}" name="Column12035"/>
    <tableColumn id="12056" xr3:uid="{239F0DCC-AE70-5245-890F-6B670A0B0992}" name="Column12036"/>
    <tableColumn id="12057" xr3:uid="{D2A6DEE6-0428-6444-B39F-D527326A9F05}" name="Column12037"/>
    <tableColumn id="12058" xr3:uid="{2EAE99C3-A863-8F4E-BDA2-C275CA72E3B2}" name="Column12038"/>
    <tableColumn id="12059" xr3:uid="{B7665774-1239-C44D-87B9-CBC973D554BB}" name="Column12039"/>
    <tableColumn id="12060" xr3:uid="{9CEE189E-DAA8-1F4E-A865-4EC0F8331371}" name="Column12040"/>
    <tableColumn id="12061" xr3:uid="{4732A4A8-2C9F-3A4E-95EF-2CA619FFD84A}" name="Column12041"/>
    <tableColumn id="12062" xr3:uid="{3B862B27-D8FF-3A4D-A0B1-16F43C9CB2C1}" name="Column12042"/>
    <tableColumn id="12063" xr3:uid="{E38C1EB8-6621-8C47-A75D-1BB58D05695B}" name="Column12043"/>
    <tableColumn id="12064" xr3:uid="{391ADA26-8A68-B246-BA6B-E009232101CE}" name="Column12044"/>
    <tableColumn id="12065" xr3:uid="{BA6AA4A9-9F8D-CB47-B395-5631065956E0}" name="Column12045"/>
    <tableColumn id="12066" xr3:uid="{01B76095-4319-3C42-B949-B169145A5682}" name="Column12046"/>
    <tableColumn id="12067" xr3:uid="{603FFED8-972C-3449-8277-61BA06997244}" name="Column12047"/>
    <tableColumn id="12068" xr3:uid="{95955B29-3275-2048-BF38-DBCB6596E5DA}" name="Column12048"/>
    <tableColumn id="12069" xr3:uid="{676E0DD2-F5E7-3B49-BEBE-28A287811D3B}" name="Column12049"/>
    <tableColumn id="12070" xr3:uid="{7B37E10A-5ED5-0B4B-917D-F3B2EB2DA940}" name="Column12050"/>
    <tableColumn id="12071" xr3:uid="{74611679-7179-7E4F-A022-16783AD3B90B}" name="Column12051"/>
    <tableColumn id="12072" xr3:uid="{EBF25C27-CA00-6047-BAA3-9405F8F76CD2}" name="Column12052"/>
    <tableColumn id="12073" xr3:uid="{80B8C74B-243F-E44E-8AFE-5C1EBED72BA2}" name="Column12053"/>
    <tableColumn id="12074" xr3:uid="{6AC9BB1A-836A-4748-97BE-A7AB08135ECC}" name="Column12054"/>
    <tableColumn id="12075" xr3:uid="{DF863D69-F09C-C64B-A08A-9D53D1E8B92C}" name="Column12055"/>
    <tableColumn id="12076" xr3:uid="{C8A38E47-C1D6-9C43-BE92-1C15B5AD6323}" name="Column12056"/>
    <tableColumn id="12077" xr3:uid="{AEB8B7E4-4CF7-3345-9F49-BC06C1C99FFC}" name="Column12057"/>
    <tableColumn id="12078" xr3:uid="{95C11F6B-D87D-E84E-A682-76A092B02728}" name="Column12058"/>
    <tableColumn id="12079" xr3:uid="{8D48DE10-A86C-524D-AFC7-16617E304E77}" name="Column12059"/>
    <tableColumn id="12080" xr3:uid="{DA441EA9-FC44-1A4E-91A9-E074F1E65A9E}" name="Column12060"/>
    <tableColumn id="12081" xr3:uid="{EBD11998-A4EC-EB4A-A895-C01C68D7C71E}" name="Column12061"/>
    <tableColumn id="12082" xr3:uid="{0A907BDD-FE9C-F745-BCE8-448DA13BEA89}" name="Column12062"/>
    <tableColumn id="12083" xr3:uid="{9F2C4C1A-DB34-D548-8269-BB451A0850E4}" name="Column12063"/>
    <tableColumn id="12084" xr3:uid="{774D48A8-BAD6-3141-8453-889DE56AE9EA}" name="Column12064"/>
    <tableColumn id="12085" xr3:uid="{87CA7DB3-941E-7541-8808-0865078CAD95}" name="Column12065"/>
    <tableColumn id="12086" xr3:uid="{5872B0DC-2E75-D746-82B0-F7CAC9CC8E02}" name="Column12066"/>
    <tableColumn id="12087" xr3:uid="{EB897B0B-9E95-CA41-AA70-8EEC1CD8FA29}" name="Column12067"/>
    <tableColumn id="12088" xr3:uid="{C5FDCE10-DEDA-894A-8281-7888083AC7D1}" name="Column12068"/>
    <tableColumn id="12089" xr3:uid="{619FB42D-725D-DB42-B192-9AEBA9A81D06}" name="Column12069"/>
    <tableColumn id="12090" xr3:uid="{AD2B4EB8-41AC-0B4C-B952-5F505489CF2E}" name="Column12070"/>
    <tableColumn id="12091" xr3:uid="{5C5853BC-E797-464E-9868-2A736E276A49}" name="Column12071"/>
    <tableColumn id="12092" xr3:uid="{024BEDD2-E6EA-F443-8000-D8E5B69AF008}" name="Column12072"/>
    <tableColumn id="12093" xr3:uid="{246AA939-7331-6E4D-8A3F-78F3AB8B7318}" name="Column12073"/>
    <tableColumn id="12094" xr3:uid="{C601E3C3-937F-C148-A591-6EE1ED480F1F}" name="Column12074"/>
    <tableColumn id="12095" xr3:uid="{4874BD9E-289A-CD48-904B-0BFB39C441A8}" name="Column12075"/>
    <tableColumn id="12096" xr3:uid="{F489FC07-7FF3-654A-9039-009EEF3E157A}" name="Column12076"/>
    <tableColumn id="12097" xr3:uid="{8FB80A68-6B5E-A24E-88D9-5218B58F509A}" name="Column12077"/>
    <tableColumn id="12098" xr3:uid="{D8BB4901-5C0F-C248-9261-639F9F2D125C}" name="Column12078"/>
    <tableColumn id="12099" xr3:uid="{C3638D51-3CB1-4E4C-97CC-0441E1611FC7}" name="Column12079"/>
    <tableColumn id="12100" xr3:uid="{745475D8-BCCF-1A4B-818E-E312011EF066}" name="Column12080"/>
    <tableColumn id="12101" xr3:uid="{D54202E0-7BC8-1141-8011-280E08C52747}" name="Column12081"/>
    <tableColumn id="12102" xr3:uid="{3D05A561-638A-0141-BADB-A013F3C0D7DE}" name="Column12082"/>
    <tableColumn id="12103" xr3:uid="{E27B1B8A-2D98-A84E-A015-6E9B77B23694}" name="Column12083"/>
    <tableColumn id="12104" xr3:uid="{41ACB397-2A00-124C-B8C4-2E0EF8CBE6D5}" name="Column12084"/>
    <tableColumn id="12105" xr3:uid="{3BA93252-D21E-8046-B112-A4B980720847}" name="Column12085"/>
    <tableColumn id="12106" xr3:uid="{415007C9-A5D9-EC4A-969C-FDD91818FD52}" name="Column12086"/>
    <tableColumn id="12107" xr3:uid="{E81A076B-5402-EF45-8D76-04DB2954D289}" name="Column12087"/>
    <tableColumn id="12108" xr3:uid="{B9809199-2DC7-C849-97A1-528BE7959F6E}" name="Column12088"/>
    <tableColumn id="12109" xr3:uid="{270197DC-5E3C-CC4D-9F51-A73950C61611}" name="Column12089"/>
    <tableColumn id="12110" xr3:uid="{521F395D-6373-8A47-9EDD-7D3DC12958E4}" name="Column12090"/>
    <tableColumn id="12111" xr3:uid="{E41F4A01-9B42-5C41-B038-AEBFA500FFF1}" name="Column12091"/>
    <tableColumn id="12112" xr3:uid="{DB96D1B8-1EA7-D44B-9302-355BA14FADF3}" name="Column12092"/>
    <tableColumn id="12113" xr3:uid="{B1665078-B9D4-FC41-AD57-8AD536AC3FE0}" name="Column12093"/>
    <tableColumn id="12114" xr3:uid="{265B2DAB-765F-0D4D-B6F2-05F315C3D5C8}" name="Column12094"/>
    <tableColumn id="12115" xr3:uid="{D550269D-5CC5-A846-AECB-A952C20A0B7F}" name="Column12095"/>
    <tableColumn id="12116" xr3:uid="{2F215673-05F0-CC40-94A8-C24105B829CE}" name="Column12096"/>
    <tableColumn id="12117" xr3:uid="{ACCC2966-BF8D-7140-AC9D-A5EAF68A6256}" name="Column12097"/>
    <tableColumn id="12118" xr3:uid="{A9A7522C-9BEB-A046-A294-38A0B19DFB75}" name="Column12098"/>
    <tableColumn id="12119" xr3:uid="{8CCBD141-F235-C344-AD75-5F000C272013}" name="Column12099"/>
    <tableColumn id="12120" xr3:uid="{176D457F-EDF7-774B-9BDE-9C7910B08E67}" name="Column12100"/>
    <tableColumn id="12121" xr3:uid="{477AEC5C-0215-0C4F-B1B9-1B487E3F4E4E}" name="Column12101"/>
    <tableColumn id="12122" xr3:uid="{267C86CD-6D64-A847-A362-61D8E97CF923}" name="Column12102"/>
    <tableColumn id="12123" xr3:uid="{9DD6CF0A-7E66-874B-BBDE-699919093AB5}" name="Column12103"/>
    <tableColumn id="12124" xr3:uid="{5AC4361C-1879-4145-942B-E7A21ECC026B}" name="Column12104"/>
    <tableColumn id="12125" xr3:uid="{B7A00E58-771D-E640-B29E-342BFD81C0E1}" name="Column12105"/>
    <tableColumn id="12126" xr3:uid="{22C81E94-D622-4D49-96E4-D4A6A7EAEF0B}" name="Column12106"/>
    <tableColumn id="12127" xr3:uid="{E023C684-2752-A441-BD22-D4A7783CE8DC}" name="Column12107"/>
    <tableColumn id="12128" xr3:uid="{D9BF173F-1374-774E-96F8-4AF0F445C0A9}" name="Column12108"/>
    <tableColumn id="12129" xr3:uid="{9D3ECD85-1844-5D41-A44A-72A4A7494B7E}" name="Column12109"/>
    <tableColumn id="12130" xr3:uid="{6941E5DB-3EB0-C54B-8264-9D19750BCC98}" name="Column12110"/>
    <tableColumn id="12131" xr3:uid="{D9543142-F46C-5041-B908-0F389EE7A6CB}" name="Column12111"/>
    <tableColumn id="12132" xr3:uid="{D7BE871F-212F-4643-B1F6-4B0E0FD1EE3C}" name="Column12112"/>
    <tableColumn id="12133" xr3:uid="{D430F9E8-7C1A-7048-AC50-A330E40ACF64}" name="Column12113"/>
    <tableColumn id="12134" xr3:uid="{56D413AE-7393-ED48-917D-798224DCC2E1}" name="Column12114"/>
    <tableColumn id="12135" xr3:uid="{247929D4-3E2E-9E45-8DAA-92504604C8E0}" name="Column12115"/>
    <tableColumn id="12136" xr3:uid="{7806006D-F9C0-3048-BAD6-B7FC8D8AD89C}" name="Column12116"/>
    <tableColumn id="12137" xr3:uid="{5ED881AF-4495-4E44-A520-BDBB70FF38F4}" name="Column12117"/>
    <tableColumn id="12138" xr3:uid="{9ACD9371-2D0B-6343-8805-5CA1C3549531}" name="Column12118"/>
    <tableColumn id="12139" xr3:uid="{EBA3B5CA-C69C-3045-BB58-91A8D0DF7101}" name="Column12119"/>
    <tableColumn id="12140" xr3:uid="{81543122-3CCC-7D4D-AC06-9DDC6CBDE6A4}" name="Column12120"/>
    <tableColumn id="12141" xr3:uid="{981F5DC4-F267-7447-AF93-226EC7819F9B}" name="Column12121"/>
    <tableColumn id="12142" xr3:uid="{A2402866-C382-CB4D-9EE2-2897E774D866}" name="Column12122"/>
    <tableColumn id="12143" xr3:uid="{6BFFAABF-982A-824A-9F89-80CC134FB81A}" name="Column12123"/>
    <tableColumn id="12144" xr3:uid="{31C86850-24C1-8748-92FC-0C7E4C3BA4C6}" name="Column12124"/>
    <tableColumn id="12145" xr3:uid="{E9F40FFD-4FD0-4B45-AC77-702204C4E1D1}" name="Column12125"/>
    <tableColumn id="12146" xr3:uid="{787A8B80-0413-9344-AA3D-FE069A338734}" name="Column12126"/>
    <tableColumn id="12147" xr3:uid="{13BEF234-4FD4-914D-BA74-D362D96D6D61}" name="Column12127"/>
    <tableColumn id="12148" xr3:uid="{6B427A09-E72B-3B4C-B9AC-B4C10F7295DD}" name="Column12128"/>
    <tableColumn id="12149" xr3:uid="{2BB9BA1B-FBDC-4F48-BA45-AA91F189725A}" name="Column12129"/>
    <tableColumn id="12150" xr3:uid="{CB063A38-FE8C-AD4E-B3B0-2534CA38C419}" name="Column12130"/>
    <tableColumn id="12151" xr3:uid="{80D6FB79-B371-2F4D-802A-7587A5B07B2E}" name="Column12131"/>
    <tableColumn id="12152" xr3:uid="{D5AD7414-E840-9744-8D03-46437F359B47}" name="Column12132"/>
    <tableColumn id="12153" xr3:uid="{5920B982-4F48-BC4E-A00C-3EB64DFFEDB5}" name="Column12133"/>
    <tableColumn id="12154" xr3:uid="{83722EDD-E773-CB4C-BA80-B4E99411053B}" name="Column12134"/>
    <tableColumn id="12155" xr3:uid="{379B4D27-5935-5D45-B702-E4E3FEB22E43}" name="Column12135"/>
    <tableColumn id="12156" xr3:uid="{1FA02A95-8BA4-B643-B048-A67CCDBDBC42}" name="Column12136"/>
    <tableColumn id="12157" xr3:uid="{F491B96F-D6D9-DF4F-AEBD-DD3FF74CBB6D}" name="Column12137"/>
    <tableColumn id="12158" xr3:uid="{03E09D6C-6B94-F64E-9965-B5EA69C8A98F}" name="Column12138"/>
    <tableColumn id="12159" xr3:uid="{53C4D253-D86A-E144-AB63-CF2091F9C17D}" name="Column12139"/>
    <tableColumn id="12160" xr3:uid="{6FF55F68-4EE7-2043-8DEA-E946DF2D4904}" name="Column12140"/>
    <tableColumn id="12161" xr3:uid="{F8E98026-6E16-9C46-8E5E-04001277BCC7}" name="Column12141"/>
    <tableColumn id="12162" xr3:uid="{2EE0829A-990A-7E43-BED8-8D5C149D9043}" name="Column12142"/>
    <tableColumn id="12163" xr3:uid="{4015119B-F7ED-D841-89D0-BAD9532764A9}" name="Column12143"/>
    <tableColumn id="12164" xr3:uid="{B81DA6A8-0264-D545-A785-DB0AB1224B40}" name="Column12144"/>
    <tableColumn id="12165" xr3:uid="{3610CA15-3C60-0C4C-A02C-48002DE546E8}" name="Column12145"/>
    <tableColumn id="12166" xr3:uid="{74F3BBB4-527E-1D4B-BB97-BFD48615D42F}" name="Column12146"/>
    <tableColumn id="12167" xr3:uid="{137EE8B4-70B0-C643-BD90-8627565A2D0F}" name="Column12147"/>
    <tableColumn id="12168" xr3:uid="{E6AD1685-9175-A34F-9322-E9203F6CE17E}" name="Column12148"/>
    <tableColumn id="12169" xr3:uid="{23AA94E9-07A1-9F43-B586-5ED0255BFDC3}" name="Column12149"/>
    <tableColumn id="12170" xr3:uid="{8B6B933F-9C68-AE48-AB25-18479DBF796E}" name="Column12150"/>
    <tableColumn id="12171" xr3:uid="{84647AEB-4972-E043-BD88-6FB7218C55C3}" name="Column12151"/>
    <tableColumn id="12172" xr3:uid="{D9088AAB-E930-5745-BCE0-FAE400BEB3E8}" name="Column12152"/>
    <tableColumn id="12173" xr3:uid="{75D20B59-D80B-5C40-B4C7-7E7090E9B483}" name="Column12153"/>
    <tableColumn id="12174" xr3:uid="{175F3C51-6A57-FE44-92DD-86DF96C17706}" name="Column12154"/>
    <tableColumn id="12175" xr3:uid="{4A229463-3791-514C-B05A-D52991605F04}" name="Column12155"/>
    <tableColumn id="12176" xr3:uid="{A4CD47AF-C630-DC42-8E02-9715BE707CB8}" name="Column12156"/>
    <tableColumn id="12177" xr3:uid="{649A1D39-2949-474B-9F64-6496DAC6288A}" name="Column12157"/>
    <tableColumn id="12178" xr3:uid="{C40814A3-445D-A843-A4D3-B3CF0AADC562}" name="Column12158"/>
    <tableColumn id="12179" xr3:uid="{64D2FC1C-563F-3946-B58B-D877408BBE9E}" name="Column12159"/>
    <tableColumn id="12180" xr3:uid="{8F06AC03-F8A0-D545-A7C6-9345F2E3018D}" name="Column12160"/>
    <tableColumn id="12181" xr3:uid="{645B28FA-A22F-EF4A-95EC-03360E9F42A6}" name="Column12161"/>
    <tableColumn id="12182" xr3:uid="{F3108FAA-5E13-764C-A307-F686661B201B}" name="Column12162"/>
    <tableColumn id="12183" xr3:uid="{B9700DE4-BAE8-0441-8B6E-DCF17E0912D0}" name="Column12163"/>
    <tableColumn id="12184" xr3:uid="{0583650D-70A6-C74A-9FFF-D0198D9F6D47}" name="Column12164"/>
    <tableColumn id="12185" xr3:uid="{E7A7A1F3-A982-0945-88A2-8DAB0CCB7BC6}" name="Column12165"/>
    <tableColumn id="12186" xr3:uid="{886E1E8C-E90D-6F4A-830B-5BD5C2EB7B41}" name="Column12166"/>
    <tableColumn id="12187" xr3:uid="{8CF2C636-8376-2346-A90D-EAB5533359E5}" name="Column12167"/>
    <tableColumn id="12188" xr3:uid="{8F8BBE6D-85E0-AF44-8CF5-8C463AD359AE}" name="Column12168"/>
    <tableColumn id="12189" xr3:uid="{EA8F8E87-0F53-4040-AA77-A10D0AAE60B9}" name="Column12169"/>
    <tableColumn id="12190" xr3:uid="{D235062B-EB88-A34C-9B28-CCF7AE3BCFFA}" name="Column12170"/>
    <tableColumn id="12191" xr3:uid="{85B1345B-3612-BC40-BC15-6ED5361A7AF9}" name="Column12171"/>
    <tableColumn id="12192" xr3:uid="{6BB57FAA-FF4E-1A4F-8C7C-22465EA92433}" name="Column12172"/>
    <tableColumn id="12193" xr3:uid="{D2679C50-FAA6-B247-8086-1270A3081DD9}" name="Column12173"/>
    <tableColumn id="12194" xr3:uid="{BA26BFDF-2792-6F4B-AE04-D6EB881C72A6}" name="Column12174"/>
    <tableColumn id="12195" xr3:uid="{E574B140-4427-374E-9F1A-D17476C36D6E}" name="Column12175"/>
    <tableColumn id="12196" xr3:uid="{43781353-18F2-CF48-8AD2-A34E49C415FE}" name="Column12176"/>
    <tableColumn id="12197" xr3:uid="{321FE959-9B9A-3841-86B0-8F00DAF42926}" name="Column12177"/>
    <tableColumn id="12198" xr3:uid="{A94D8AD2-8A8F-C94A-AD6E-719255000EA2}" name="Column12178"/>
    <tableColumn id="12199" xr3:uid="{97106C54-1D84-204D-B8DA-5C8902B9E6E2}" name="Column12179"/>
    <tableColumn id="12200" xr3:uid="{FFD1C52E-6CE4-3441-B409-921FCCFAADC1}" name="Column12180"/>
    <tableColumn id="12201" xr3:uid="{B1041D06-24F2-164B-AE9A-B60D9BC651D0}" name="Column12181"/>
    <tableColumn id="12202" xr3:uid="{388EBD93-D23B-7547-9C1B-DADB1E903C74}" name="Column12182"/>
    <tableColumn id="12203" xr3:uid="{829A13F3-045F-9443-80A9-14C20900C003}" name="Column12183"/>
    <tableColumn id="12204" xr3:uid="{6E7FA72A-945E-3049-864A-0B1AFE85955C}" name="Column12184"/>
    <tableColumn id="12205" xr3:uid="{B99AB3B0-8250-FA4A-8F9D-1D1DE4409C58}" name="Column12185"/>
    <tableColumn id="12206" xr3:uid="{FFEE61C6-22A1-6445-8595-AB632F2D4938}" name="Column12186"/>
    <tableColumn id="12207" xr3:uid="{3CB74C42-0AEF-BC49-90D3-1EA2E3949F23}" name="Column12187"/>
    <tableColumn id="12208" xr3:uid="{11617EDD-30EB-7B4A-9586-0A7A5CEA1D7F}" name="Column12188"/>
    <tableColumn id="12209" xr3:uid="{E4729C88-3636-3147-85AB-68A27669B667}" name="Column12189"/>
    <tableColumn id="12210" xr3:uid="{DDBE40A4-44B2-774A-8E4C-41E0ED0C7D95}" name="Column12190"/>
    <tableColumn id="12211" xr3:uid="{628F0653-AE5E-0045-9245-4BFFD81C9D50}" name="Column12191"/>
    <tableColumn id="12212" xr3:uid="{822D3479-9C0C-9D47-BFAF-E095E3F2EC45}" name="Column12192"/>
    <tableColumn id="12213" xr3:uid="{AF9D6E5B-481B-B04E-9CA8-E247B8F66835}" name="Column12193"/>
    <tableColumn id="12214" xr3:uid="{DBE9DE3D-98C6-204E-AD71-D8572F095BE1}" name="Column12194"/>
    <tableColumn id="12215" xr3:uid="{52C5E92F-7F10-E346-82D4-2B4CC3EA7A31}" name="Column12195"/>
    <tableColumn id="12216" xr3:uid="{2EE57709-7950-AD4D-BD71-6A5BEA44EAEA}" name="Column12196"/>
    <tableColumn id="12217" xr3:uid="{7634D834-5BE9-C34E-905B-8AE2EA8A258D}" name="Column12197"/>
    <tableColumn id="12218" xr3:uid="{B4C45F70-EA00-9E4D-8FC3-4D04294A4C57}" name="Column12198"/>
    <tableColumn id="12219" xr3:uid="{23DD1E39-D851-074D-8F4D-2AB015E5E392}" name="Column12199"/>
    <tableColumn id="12220" xr3:uid="{444E6411-7E24-0445-A0E8-6F3F4E9DC8D3}" name="Column12200"/>
    <tableColumn id="12221" xr3:uid="{9A4F938B-8E65-2147-89E4-F9BCF783171E}" name="Column12201"/>
    <tableColumn id="12222" xr3:uid="{3358E0F0-064B-4049-8DE7-1D0129C60E40}" name="Column12202"/>
    <tableColumn id="12223" xr3:uid="{77DB665C-0B2D-3A4F-9AF0-D33ED79F29A3}" name="Column12203"/>
    <tableColumn id="12224" xr3:uid="{66FC7FCB-7C01-4D43-ABC2-FF2EB124E205}" name="Column12204"/>
    <tableColumn id="12225" xr3:uid="{958EC4A0-38EB-4B4D-9C0C-AC4579A33ED7}" name="Column12205"/>
    <tableColumn id="12226" xr3:uid="{86CEC94D-1A7B-1F4C-9BBE-5C9046088626}" name="Column12206"/>
    <tableColumn id="12227" xr3:uid="{5C90B162-2018-0D4E-850E-E5D26E217065}" name="Column12207"/>
    <tableColumn id="12228" xr3:uid="{D03BFBEF-40DF-284D-87A2-E129DA099893}" name="Column12208"/>
    <tableColumn id="12229" xr3:uid="{978BFFE6-D13B-8240-B16B-A3EF191159AB}" name="Column12209"/>
    <tableColumn id="12230" xr3:uid="{148DD86B-D5A8-4D44-B94E-34CF7DF5850A}" name="Column12210"/>
    <tableColumn id="12231" xr3:uid="{7A879B2E-3691-BC46-9568-E9D2492A9C5C}" name="Column12211"/>
    <tableColumn id="12232" xr3:uid="{F5FAAD94-7B19-A04C-9212-EDDBE216A38F}" name="Column12212"/>
    <tableColumn id="12233" xr3:uid="{17D899A5-BBFE-AD49-A57D-BCDF9F9DC135}" name="Column12213"/>
    <tableColumn id="12234" xr3:uid="{96CD7BCD-BE05-624C-8299-CC239173B92A}" name="Column12214"/>
    <tableColumn id="12235" xr3:uid="{F6D094A5-4719-AD40-A92D-58BD6D09C4D2}" name="Column12215"/>
    <tableColumn id="12236" xr3:uid="{AFA2A935-3F4D-FF47-B9C4-5BAC37F65F01}" name="Column12216"/>
    <tableColumn id="12237" xr3:uid="{21AF2B04-E822-C945-90F9-3E7D245B8944}" name="Column12217"/>
    <tableColumn id="12238" xr3:uid="{FBB3AB1F-B5DA-2642-937D-383EF05B9009}" name="Column12218"/>
    <tableColumn id="12239" xr3:uid="{89729EFA-392E-BC4B-8C1E-F3AE0B90D75B}" name="Column12219"/>
    <tableColumn id="12240" xr3:uid="{88435F39-5976-4A4C-B462-0034D15177B7}" name="Column12220"/>
    <tableColumn id="12241" xr3:uid="{6A123DCF-F4F2-E041-99E7-4BB6B4F8CA1B}" name="Column12221"/>
    <tableColumn id="12242" xr3:uid="{C5F5EDDF-E307-EE49-9E3A-31F1107F3A74}" name="Column12222"/>
    <tableColumn id="12243" xr3:uid="{B80E396D-7323-E743-B74D-1AD4781905A3}" name="Column12223"/>
    <tableColumn id="12244" xr3:uid="{B5907B99-F70C-D84B-B59F-3722992508FE}" name="Column12224"/>
    <tableColumn id="12245" xr3:uid="{B0DB5F7E-2978-F14E-AE4B-A89201EA62A3}" name="Column12225"/>
    <tableColumn id="12246" xr3:uid="{49199277-6FF8-0440-B6E7-68FF80C46AE4}" name="Column12226"/>
    <tableColumn id="12247" xr3:uid="{E03009DB-D8C5-594E-9684-B2D2D9750307}" name="Column12227"/>
    <tableColumn id="12248" xr3:uid="{D30E8084-F14F-7945-9AE0-DD46FF99E339}" name="Column12228"/>
    <tableColumn id="12249" xr3:uid="{79681426-C373-5549-8EFC-524289400097}" name="Column12229"/>
    <tableColumn id="12250" xr3:uid="{B153F367-9A85-F247-9F0E-41A64FD0AEF3}" name="Column12230"/>
    <tableColumn id="12251" xr3:uid="{48635EB7-36AB-134F-A077-9FF49460DBBE}" name="Column12231"/>
    <tableColumn id="12252" xr3:uid="{0510D1A8-FDDB-1041-9EB4-212271FFDF29}" name="Column12232"/>
    <tableColumn id="12253" xr3:uid="{4533BEB3-BE0A-1C43-BBA3-1E06C6098314}" name="Column12233"/>
    <tableColumn id="12254" xr3:uid="{0066D6EB-3A3E-E54C-9DE3-C600E902A4E4}" name="Column12234"/>
    <tableColumn id="12255" xr3:uid="{211A8862-9274-0241-B550-A6B1F064A952}" name="Column12235"/>
    <tableColumn id="12256" xr3:uid="{D5B5ECA0-EFD4-B546-8D1A-639F8A0D73BB}" name="Column12236"/>
    <tableColumn id="12257" xr3:uid="{5488CFEA-006C-3D43-A017-C59664E1D64E}" name="Column12237"/>
    <tableColumn id="12258" xr3:uid="{5A3165E2-49AB-BC49-BB8D-95C519791013}" name="Column12238"/>
    <tableColumn id="12259" xr3:uid="{A70B04BC-4CFA-9543-AF03-F39D211AC453}" name="Column12239"/>
    <tableColumn id="12260" xr3:uid="{3402B792-6520-D545-A418-CDAB1AF34ACA}" name="Column12240"/>
    <tableColumn id="12261" xr3:uid="{9C80A425-0FE6-794E-85BD-6152AF1F7AE3}" name="Column12241"/>
    <tableColumn id="12262" xr3:uid="{1136EE17-EB2B-724D-AAE8-6D9C8839AB4B}" name="Column12242"/>
    <tableColumn id="12263" xr3:uid="{48298C2B-896F-5648-A56E-319DCCC0F53A}" name="Column12243"/>
    <tableColumn id="12264" xr3:uid="{AEA0EE6E-1BBB-4E4F-842C-52181E09D783}" name="Column12244"/>
    <tableColumn id="12265" xr3:uid="{9B54B733-7159-7348-9545-81D27A4877CE}" name="Column12245"/>
    <tableColumn id="12266" xr3:uid="{E02D4065-9818-F548-82B4-B38AB20C771D}" name="Column12246"/>
    <tableColumn id="12267" xr3:uid="{C8A25E5B-386F-4545-A4C6-C71DD512F5AB}" name="Column12247"/>
    <tableColumn id="12268" xr3:uid="{7FE1CEC5-F992-7448-98F5-B7ACC56692B6}" name="Column12248"/>
    <tableColumn id="12269" xr3:uid="{6F7829A5-ED34-4A44-950C-F172FCDECE28}" name="Column12249"/>
    <tableColumn id="12270" xr3:uid="{7437C00F-FFB0-7A4D-96E2-5849B42C5B2C}" name="Column12250"/>
    <tableColumn id="12271" xr3:uid="{0458EF14-6307-EF40-8F34-C8E642CE430A}" name="Column12251"/>
    <tableColumn id="12272" xr3:uid="{D5A54ADA-7FAC-5342-B56B-3B761BA14419}" name="Column12252"/>
    <tableColumn id="12273" xr3:uid="{9F8B81A4-CFDD-D849-8FB2-E3EE5782458B}" name="Column12253"/>
    <tableColumn id="12274" xr3:uid="{177CCEC3-898C-E54A-B01B-B39C3D20A5D1}" name="Column12254"/>
    <tableColumn id="12275" xr3:uid="{2CF8D8A5-7EF8-4D4A-95F3-60828A73B2CB}" name="Column12255"/>
    <tableColumn id="12276" xr3:uid="{9CC08C1D-2F18-C843-AFA2-D61B4DCBBC1C}" name="Column12256"/>
    <tableColumn id="12277" xr3:uid="{4AC3F8A5-9186-8442-AC5C-C9C03B2EA395}" name="Column12257"/>
    <tableColumn id="12278" xr3:uid="{4440B49E-0096-C44E-B91D-6A46F58FED06}" name="Column12258"/>
    <tableColumn id="12279" xr3:uid="{17EC90B2-7550-EE48-89C1-8AF368181F1A}" name="Column12259"/>
    <tableColumn id="12280" xr3:uid="{9CFE33B8-2F08-EF4F-A618-4EB55E69C587}" name="Column12260"/>
    <tableColumn id="12281" xr3:uid="{F27EBD00-3EE9-B242-A419-F715950E9896}" name="Column12261"/>
    <tableColumn id="12282" xr3:uid="{D1FE3581-B079-B848-B434-841C494CD21A}" name="Column12262"/>
    <tableColumn id="12283" xr3:uid="{3FC17AF1-3CE0-5844-AB9C-3D7D902F798E}" name="Column12263"/>
    <tableColumn id="12284" xr3:uid="{0B637E78-C0CB-5A45-B446-FEB9D398C7A1}" name="Column12264"/>
    <tableColumn id="12285" xr3:uid="{473EBF24-7BD5-5549-8437-CA1F326BE331}" name="Column12265"/>
    <tableColumn id="12286" xr3:uid="{1D2C18CD-96B2-B540-8B73-5D727225ECA7}" name="Column12266"/>
    <tableColumn id="12287" xr3:uid="{537AB0AE-FAB3-844B-96AD-2F37E10BEF70}" name="Column12267"/>
    <tableColumn id="12288" xr3:uid="{AB854301-AF0C-F441-B9ED-A96D273F13CD}" name="Column12268"/>
    <tableColumn id="12289" xr3:uid="{F23EEFDD-E46E-B146-B8EB-4DA453696915}" name="Column12269"/>
    <tableColumn id="12290" xr3:uid="{A8F4EF4B-A8B4-9D48-BF0F-CC5CE40C10F6}" name="Column12270"/>
    <tableColumn id="12291" xr3:uid="{F40DAB33-1337-B743-BEB8-8B3B8C21CC4D}" name="Column12271"/>
    <tableColumn id="12292" xr3:uid="{762215FB-E9F4-0444-A9CB-814A36290648}" name="Column12272"/>
    <tableColumn id="12293" xr3:uid="{A6AC8458-259A-6B45-A592-D13CC1C9DD15}" name="Column12273"/>
    <tableColumn id="12294" xr3:uid="{8DC56273-C83F-7C4A-9678-F50EDF936B50}" name="Column12274"/>
    <tableColumn id="12295" xr3:uid="{49E6F99C-E17C-8942-A439-166E2E32872F}" name="Column12275"/>
    <tableColumn id="12296" xr3:uid="{8F69AFA6-AAE6-8D45-B21F-2087EA40C802}" name="Column12276"/>
    <tableColumn id="12297" xr3:uid="{EDB51D0E-62E0-F14B-8341-4CEAC8D7E8B2}" name="Column12277"/>
    <tableColumn id="12298" xr3:uid="{9F4CBA97-28E0-B643-9790-D9EE7A20A9F9}" name="Column12278"/>
    <tableColumn id="12299" xr3:uid="{3E805A36-AC99-334F-B97B-944C6714A20A}" name="Column12279"/>
    <tableColumn id="12300" xr3:uid="{2F48150A-A9FB-154F-AE9A-EAA0C848DBD0}" name="Column12280"/>
    <tableColumn id="12301" xr3:uid="{3F6327CC-DE2A-7E4C-A9B0-3B97DA0EFABE}" name="Column12281"/>
    <tableColumn id="12302" xr3:uid="{1D68FE8A-DDF0-134F-8599-AC87B244C538}" name="Column12282"/>
    <tableColumn id="12303" xr3:uid="{C0211359-E374-774B-ABDC-4AD4646B1533}" name="Column12283"/>
    <tableColumn id="12304" xr3:uid="{F35593F6-78E1-0246-9BEE-670A1DDC4056}" name="Column12284"/>
    <tableColumn id="12305" xr3:uid="{6E9A0ADF-BDCE-9A4B-9C06-D9107EEA18F2}" name="Column12285"/>
    <tableColumn id="12306" xr3:uid="{7618E890-30D0-8443-B44D-9624C74C1993}" name="Column12286"/>
    <tableColumn id="12307" xr3:uid="{4FBF4DEC-DA36-3B48-A522-565831CCC6B4}" name="Column12287"/>
    <tableColumn id="12308" xr3:uid="{45478860-4131-4B49-BDD2-BD7391D2E072}" name="Column12288"/>
    <tableColumn id="12309" xr3:uid="{89006607-ACBD-E645-91B9-D4AD11DD0E52}" name="Column12289"/>
    <tableColumn id="12310" xr3:uid="{1707F07D-804D-7F4E-AA1A-ED31DBD55145}" name="Column12290"/>
    <tableColumn id="12311" xr3:uid="{0FFEDDA9-555B-1945-834D-0A85D4257364}" name="Column12291"/>
    <tableColumn id="12312" xr3:uid="{BD775619-149B-7F48-887B-D3EE87326345}" name="Column12292"/>
    <tableColumn id="12313" xr3:uid="{BF025A40-1B9E-244B-9455-4096250EFC4B}" name="Column12293"/>
    <tableColumn id="12314" xr3:uid="{D2352200-C211-884D-AFCB-92C246DCBB60}" name="Column12294"/>
    <tableColumn id="12315" xr3:uid="{421DB3FF-FD8A-B74A-8A99-6E7486271D38}" name="Column12295"/>
    <tableColumn id="12316" xr3:uid="{6A6DC98C-F3B7-F14A-A45A-3BE2D6348811}" name="Column12296"/>
    <tableColumn id="12317" xr3:uid="{F647E55A-0CC0-4D40-A58D-E969DFF62637}" name="Column12297"/>
    <tableColumn id="12318" xr3:uid="{3D8601F7-D35C-C149-9DD0-373A6953E433}" name="Column12298"/>
    <tableColumn id="12319" xr3:uid="{FCE9C4A8-E78A-164F-AED9-FD1C450713E1}" name="Column12299"/>
    <tableColumn id="12320" xr3:uid="{9539CAA3-1297-B247-BBC7-201AE09A7188}" name="Column12300"/>
    <tableColumn id="12321" xr3:uid="{2319DA46-4E90-0145-B1EF-049CB92C97FE}" name="Column12301"/>
    <tableColumn id="12322" xr3:uid="{AFCFC229-BB77-FE43-832C-169990133A96}" name="Column12302"/>
    <tableColumn id="12323" xr3:uid="{72F1FD09-A86E-8249-B968-EEAA6198BCCE}" name="Column12303"/>
    <tableColumn id="12324" xr3:uid="{28203FDF-9877-2A43-B7F6-063BA3BA2C8E}" name="Column12304"/>
    <tableColumn id="12325" xr3:uid="{AF984C97-0349-6B48-A772-6EE4608904E6}" name="Column12305"/>
    <tableColumn id="12326" xr3:uid="{C3DB7019-8CDC-C047-9E30-4E723BE0E6F1}" name="Column12306"/>
    <tableColumn id="12327" xr3:uid="{7DD9E440-133B-0045-A09C-273EEC2BD57C}" name="Column12307"/>
    <tableColumn id="12328" xr3:uid="{8CFB1B91-5FFE-D14F-861F-DF4467DA6F88}" name="Column12308"/>
    <tableColumn id="12329" xr3:uid="{54CF98AE-39AF-1F4E-A100-C9DD4BC10183}" name="Column12309"/>
    <tableColumn id="12330" xr3:uid="{FABA338F-B490-0745-948B-272CA4FF9B19}" name="Column12310"/>
    <tableColumn id="12331" xr3:uid="{D2F038EA-FD9B-C742-80CB-8E2020A17BA5}" name="Column12311"/>
    <tableColumn id="12332" xr3:uid="{AABDBD3F-747F-6F47-BB1D-5C369A160C34}" name="Column12312"/>
    <tableColumn id="12333" xr3:uid="{8E11C117-FB77-BF4B-98B1-74DAA5680D9A}" name="Column12313"/>
    <tableColumn id="12334" xr3:uid="{F7098F1C-F320-D745-93D1-3F2AC108EF07}" name="Column12314"/>
    <tableColumn id="12335" xr3:uid="{8D033490-E8E0-D040-B158-0748678ED003}" name="Column12315"/>
    <tableColumn id="12336" xr3:uid="{BD2346D0-B154-B34A-824E-C476AB5F6B33}" name="Column12316"/>
    <tableColumn id="12337" xr3:uid="{5A1875A2-02DA-4A4E-B1FF-3432CD64E905}" name="Column12317"/>
    <tableColumn id="12338" xr3:uid="{B9AF33D0-537D-4C44-BC8F-3655350036EC}" name="Column12318"/>
    <tableColumn id="12339" xr3:uid="{74AA6671-BDF3-7D43-9D7C-4564A524DA8C}" name="Column12319"/>
    <tableColumn id="12340" xr3:uid="{5BEBCC1F-9960-D845-AA8C-5B43864A603E}" name="Column12320"/>
    <tableColumn id="12341" xr3:uid="{7A352165-4B34-DC49-8BE0-5A298FF792BE}" name="Column12321"/>
    <tableColumn id="12342" xr3:uid="{257BF166-883F-9344-BDFE-66942D9CD650}" name="Column12322"/>
    <tableColumn id="12343" xr3:uid="{CC636DCD-1ED5-224F-814E-177DB6AADA58}" name="Column12323"/>
    <tableColumn id="12344" xr3:uid="{06E399F3-A4EE-4040-B602-08DE91F82C99}" name="Column12324"/>
    <tableColumn id="12345" xr3:uid="{E0C506F1-247D-2148-8E3F-42C96C6DC1BB}" name="Column12325"/>
    <tableColumn id="12346" xr3:uid="{C8462BE8-8573-4B45-9FEB-98562F55E7B1}" name="Column12326"/>
    <tableColumn id="12347" xr3:uid="{E49328CC-B1E0-394A-AC6C-31215B9C9A21}" name="Column12327"/>
    <tableColumn id="12348" xr3:uid="{560391C0-BCB3-A04D-AE1F-4B3C1205E402}" name="Column12328"/>
    <tableColumn id="12349" xr3:uid="{396BF1C8-3093-A046-906F-ABFC53AFA487}" name="Column12329"/>
    <tableColumn id="12350" xr3:uid="{5D1D7BF0-DF8C-C64C-A257-7A2B1F95F0E1}" name="Column12330"/>
    <tableColumn id="12351" xr3:uid="{300566D7-82C6-C043-BB11-F4BBA4655769}" name="Column12331"/>
    <tableColumn id="12352" xr3:uid="{2FE4807B-911A-CF4D-A34A-FC582ECACDB6}" name="Column12332"/>
    <tableColumn id="12353" xr3:uid="{114C61CA-14B3-CF49-8DAB-64209B31027F}" name="Column12333"/>
    <tableColumn id="12354" xr3:uid="{115EA0D4-44EC-4B4F-AC8A-E14D8FB0FCE5}" name="Column12334"/>
    <tableColumn id="12355" xr3:uid="{3122BF88-C0E2-AB4A-AEA1-24DD8A87FF11}" name="Column12335"/>
    <tableColumn id="12356" xr3:uid="{BFFB76F8-28A9-F542-9BFD-284E8C9DC26A}" name="Column12336"/>
    <tableColumn id="12357" xr3:uid="{5E4E8099-176C-4141-93BE-5C6BC9E097BB}" name="Column12337"/>
    <tableColumn id="12358" xr3:uid="{7D859655-2555-584A-9B91-D0195960D3C9}" name="Column12338"/>
    <tableColumn id="12359" xr3:uid="{040AF05F-347B-5747-990E-D7DE21563E41}" name="Column12339"/>
    <tableColumn id="12360" xr3:uid="{8284E055-4082-7742-9F41-B7FFA54B3A20}" name="Column12340"/>
    <tableColumn id="12361" xr3:uid="{089B9C60-9FFB-1E49-AD0F-AF07CA47CDC3}" name="Column12341"/>
    <tableColumn id="12362" xr3:uid="{35DADE36-FC85-E04A-B52A-2CA9F0A195B5}" name="Column12342"/>
    <tableColumn id="12363" xr3:uid="{C65A74FE-C750-1C42-86F6-BC877EB9F4EA}" name="Column12343"/>
    <tableColumn id="12364" xr3:uid="{491BBEE7-E2B4-AD44-8D82-10BE49609946}" name="Column12344"/>
    <tableColumn id="12365" xr3:uid="{04325337-D737-D549-A702-78BBC1F27EA3}" name="Column12345"/>
    <tableColumn id="12366" xr3:uid="{CEA0F0A8-8D92-1344-8B71-DDBA4C622144}" name="Column12346"/>
    <tableColumn id="12367" xr3:uid="{012852D3-363C-9048-ACF1-2E8CE4ED89F2}" name="Column12347"/>
    <tableColumn id="12368" xr3:uid="{8EE9E8FD-E0DA-8A4F-8F71-C8BC89ECB2B4}" name="Column12348"/>
    <tableColumn id="12369" xr3:uid="{E72639AE-51AF-524F-A547-052042A93C6B}" name="Column12349"/>
    <tableColumn id="12370" xr3:uid="{028BF0DF-7FEC-C444-BD4C-B4A98F02DF64}" name="Column12350"/>
    <tableColumn id="12371" xr3:uid="{4FC22942-F535-5C44-BBB6-3D1119DDF039}" name="Column12351"/>
    <tableColumn id="12372" xr3:uid="{51DE0EBB-4402-A548-9540-35157BBDA9F4}" name="Column12352"/>
    <tableColumn id="12373" xr3:uid="{7AE42D59-6CB3-7748-8C85-C11B21045D94}" name="Column12353"/>
    <tableColumn id="12374" xr3:uid="{F6EB3FE4-4747-AF4F-824D-9C216E9AEC47}" name="Column12354"/>
    <tableColumn id="12375" xr3:uid="{99BC21EC-B5A1-C246-86F1-C05E98F1F23E}" name="Column12355"/>
    <tableColumn id="12376" xr3:uid="{390E26B4-0CD4-7942-B0F7-3C74BD7ACA3A}" name="Column12356"/>
    <tableColumn id="12377" xr3:uid="{617D6B4C-224F-B04E-9591-6A4AE5DC205F}" name="Column12357"/>
    <tableColumn id="12378" xr3:uid="{40AEE031-D0F2-BE43-820A-9433A45AEEC8}" name="Column12358"/>
    <tableColumn id="12379" xr3:uid="{3B8B18D0-CB8F-5346-894F-E91C7F521A09}" name="Column12359"/>
    <tableColumn id="12380" xr3:uid="{F554FC16-BFD9-1242-AD57-A709F4D48F24}" name="Column12360"/>
    <tableColumn id="12381" xr3:uid="{600DD1C1-D13A-6443-93B4-14E74BF105CB}" name="Column12361"/>
    <tableColumn id="12382" xr3:uid="{186FFD82-08DA-6647-9E59-6FDAF8CF3EE0}" name="Column12362"/>
    <tableColumn id="12383" xr3:uid="{F8AAC29E-AAFE-EE40-80BD-6059BD5011C5}" name="Column12363"/>
    <tableColumn id="12384" xr3:uid="{0BD0BBD6-D850-8B40-9F9F-F1408545CFF2}" name="Column12364"/>
    <tableColumn id="12385" xr3:uid="{ABA893CC-3430-1245-A8F2-CD38AA064359}" name="Column12365"/>
    <tableColumn id="12386" xr3:uid="{E8E1E5B6-825A-8B4E-A828-23800379D50D}" name="Column12366"/>
    <tableColumn id="12387" xr3:uid="{24248D7D-3B8D-514E-8B9C-6708DBF6E59C}" name="Column12367"/>
    <tableColumn id="12388" xr3:uid="{1EE256E4-78BE-4447-BD6F-2240D6B2386C}" name="Column12368"/>
    <tableColumn id="12389" xr3:uid="{FAB69BEF-92CC-8543-B363-84180827EE29}" name="Column12369"/>
    <tableColumn id="12390" xr3:uid="{F2E381EE-E839-7447-B611-BEF89270F199}" name="Column12370"/>
    <tableColumn id="12391" xr3:uid="{CD7B75E5-6A20-0442-97FB-A67F6308B5BA}" name="Column12371"/>
    <tableColumn id="12392" xr3:uid="{2C644218-FA0E-CE47-8C8F-58CCD03CFB75}" name="Column12372"/>
    <tableColumn id="12393" xr3:uid="{0FB1397E-ED40-F147-89AB-CC626501EC27}" name="Column12373"/>
    <tableColumn id="12394" xr3:uid="{22BF1A04-BAE8-7A43-9F61-24AFD49CF44D}" name="Column12374"/>
    <tableColumn id="12395" xr3:uid="{E18569B3-D360-EB41-BA93-20FDD28C8EC0}" name="Column12375"/>
    <tableColumn id="12396" xr3:uid="{5E69048F-2FE9-9B4F-8B22-16480CE281C4}" name="Column12376"/>
    <tableColumn id="12397" xr3:uid="{BFF2D550-808E-014C-A8AC-E25ED9920787}" name="Column12377"/>
    <tableColumn id="12398" xr3:uid="{FEBB4FB4-FB9B-084C-BBD7-AE6D6F1D3CCB}" name="Column12378"/>
    <tableColumn id="12399" xr3:uid="{A1A846BB-B035-CE49-91C8-D600433B9EB3}" name="Column12379"/>
    <tableColumn id="12400" xr3:uid="{E173EDD0-5DDD-7546-9F5F-E295F8E57218}" name="Column12380"/>
    <tableColumn id="12401" xr3:uid="{449A5490-465C-4F4F-A986-9C3D2E36E70C}" name="Column12381"/>
    <tableColumn id="12402" xr3:uid="{6D5B5896-8A0E-0B45-A3FF-B4C62D9014EB}" name="Column12382"/>
    <tableColumn id="12403" xr3:uid="{A0301F62-E8D5-794C-A996-73854B58D94C}" name="Column12383"/>
    <tableColumn id="12404" xr3:uid="{F2D15F88-0CC3-EE41-BBCD-5194F63A5C6B}" name="Column12384"/>
    <tableColumn id="12405" xr3:uid="{7AC75EE6-0E9D-8643-9423-489647D4FAB5}" name="Column12385"/>
    <tableColumn id="12406" xr3:uid="{7936E3B4-9C54-7648-8269-BBBE49F595F6}" name="Column12386"/>
    <tableColumn id="12407" xr3:uid="{40951759-0AC4-C245-9793-3C5EF6FE185D}" name="Column12387"/>
    <tableColumn id="12408" xr3:uid="{0FABC265-B08F-304F-A325-E8F35E666049}" name="Column12388"/>
    <tableColumn id="12409" xr3:uid="{EDBEEA86-DC87-6A4E-A636-1E917317B3C5}" name="Column12389"/>
    <tableColumn id="12410" xr3:uid="{15852019-2480-104B-85A9-97378E5B8CF3}" name="Column12390"/>
    <tableColumn id="12411" xr3:uid="{C733A93B-A775-8942-B73B-1DC5BF5A4A4C}" name="Column12391"/>
    <tableColumn id="12412" xr3:uid="{948DD73B-F9CE-4946-9EFB-996759DC334D}" name="Column12392"/>
    <tableColumn id="12413" xr3:uid="{0E0000AD-5EA1-C443-B332-5FA3D5DDEEBD}" name="Column12393"/>
    <tableColumn id="12414" xr3:uid="{BCBC99D5-6ADF-9647-A433-2B732017133F}" name="Column12394"/>
    <tableColumn id="12415" xr3:uid="{CA8A988E-FADE-8B47-ABAD-AFD06BE5C84A}" name="Column12395"/>
    <tableColumn id="12416" xr3:uid="{D29FBA84-FB18-8642-8349-052B4CEE322F}" name="Column12396"/>
    <tableColumn id="12417" xr3:uid="{E9545ED6-67A8-EF44-980C-8B9F115266A9}" name="Column12397"/>
    <tableColumn id="12418" xr3:uid="{57817DD1-E223-0B4F-87ED-86580B5682E3}" name="Column12398"/>
    <tableColumn id="12419" xr3:uid="{11B28E49-5EA4-D144-B02B-EDD0693C2C50}" name="Column12399"/>
    <tableColumn id="12420" xr3:uid="{51E867DC-7A63-9345-83D3-D51218A08380}" name="Column12400"/>
    <tableColumn id="12421" xr3:uid="{E191CBF6-3D8F-8946-A804-75DC5FD0AFD9}" name="Column12401"/>
    <tableColumn id="12422" xr3:uid="{AA5649CC-5833-404E-A4ED-26171B986911}" name="Column12402"/>
    <tableColumn id="12423" xr3:uid="{CA021C26-DE87-4143-81E7-75B9FB8F35E6}" name="Column12403"/>
    <tableColumn id="12424" xr3:uid="{72086516-186F-E04D-8D7E-9EF5CC673987}" name="Column12404"/>
    <tableColumn id="12425" xr3:uid="{35031BAC-0621-F24E-85F5-1EFFDDF2DCC5}" name="Column12405"/>
    <tableColumn id="12426" xr3:uid="{6C45729D-1C3F-4C46-BA2A-C3996966CBDD}" name="Column12406"/>
    <tableColumn id="12427" xr3:uid="{4025B561-3B09-114A-A887-0F4BD3FC0276}" name="Column12407"/>
    <tableColumn id="12428" xr3:uid="{9FC5FBC8-F286-7B40-ABFC-8769BDFB26D6}" name="Column12408"/>
    <tableColumn id="12429" xr3:uid="{A1B0FD26-CEFC-4943-8759-6203754E2347}" name="Column12409"/>
    <tableColumn id="12430" xr3:uid="{75362D13-3A66-1040-95ED-BE145408A0F2}" name="Column12410"/>
    <tableColumn id="12431" xr3:uid="{04A3A358-3D1B-5941-B82A-0E1489605734}" name="Column12411"/>
    <tableColumn id="12432" xr3:uid="{08C79EE8-C531-1F4F-BF18-795C7C5D874D}" name="Column12412"/>
    <tableColumn id="12433" xr3:uid="{49C54928-8998-654B-B2A0-BB04D7ECA5C5}" name="Column12413"/>
    <tableColumn id="12434" xr3:uid="{16B7CDBA-31A0-2649-9C7C-B53B5871E45C}" name="Column12414"/>
    <tableColumn id="12435" xr3:uid="{00361D2F-F302-ED45-8ABD-608D543E7E47}" name="Column12415"/>
    <tableColumn id="12436" xr3:uid="{4D2F09A4-B24C-F54E-81EF-C7848FFCE68B}" name="Column12416"/>
    <tableColumn id="12437" xr3:uid="{332A8CA2-85EB-FD4D-98CD-F6F7AF2F4EB1}" name="Column12417"/>
    <tableColumn id="12438" xr3:uid="{BEFFD845-E89E-0544-AB89-1516D11FB522}" name="Column12418"/>
    <tableColumn id="12439" xr3:uid="{0536E283-D797-5F4F-8535-C65F5EAA46AA}" name="Column12419"/>
    <tableColumn id="12440" xr3:uid="{077A6919-5D45-2C43-97D7-F346F2F0D261}" name="Column12420"/>
    <tableColumn id="12441" xr3:uid="{34EF0200-1441-534C-8A3B-AE55FBBC2722}" name="Column12421"/>
    <tableColumn id="12442" xr3:uid="{3956D67B-8204-B94A-A611-D7D7C3B6B72E}" name="Column12422"/>
    <tableColumn id="12443" xr3:uid="{87CB73F7-909A-3641-86C1-E5DE8E10A4AE}" name="Column12423"/>
    <tableColumn id="12444" xr3:uid="{754AC6A5-5466-0444-8180-CEA86A8C4514}" name="Column12424"/>
    <tableColumn id="12445" xr3:uid="{E2C7DB61-45A6-D246-B230-B308602A5BC3}" name="Column12425"/>
    <tableColumn id="12446" xr3:uid="{FC7AD356-CDA9-0C4D-8D1F-6C581F100A93}" name="Column12426"/>
    <tableColumn id="12447" xr3:uid="{D7756EC5-00A4-F74C-9355-275D30A03C22}" name="Column12427"/>
    <tableColumn id="12448" xr3:uid="{32B41F80-8B20-FF42-96E8-98D9AA7904AC}" name="Column12428"/>
    <tableColumn id="12449" xr3:uid="{2D5560EB-18F9-5542-9DC8-68B3A458EB8F}" name="Column12429"/>
    <tableColumn id="12450" xr3:uid="{06A993DD-F7B5-CA41-98AC-E5181425E694}" name="Column12430"/>
    <tableColumn id="12451" xr3:uid="{A6C1CADB-12FC-A242-B9C1-66D65D09B8E4}" name="Column12431"/>
    <tableColumn id="12452" xr3:uid="{70F8C90A-AD93-6947-BD74-F8A4C0794EA2}" name="Column12432"/>
    <tableColumn id="12453" xr3:uid="{F941F861-093F-8043-A037-6F5C97F578E8}" name="Column12433"/>
    <tableColumn id="12454" xr3:uid="{532C08E4-D3A5-5D4D-A3DB-9FC7768E0A7E}" name="Column12434"/>
    <tableColumn id="12455" xr3:uid="{E92A78D6-C40F-3B41-A024-2A93FDAB03BF}" name="Column12435"/>
    <tableColumn id="12456" xr3:uid="{FAA8B73B-C8A5-144F-9824-3BE048EA3C42}" name="Column12436"/>
    <tableColumn id="12457" xr3:uid="{0970077C-169F-2849-8656-E7A6D1991FB0}" name="Column12437"/>
    <tableColumn id="12458" xr3:uid="{15C2C55F-94D0-CE45-A277-2756AAEB82B6}" name="Column12438"/>
    <tableColumn id="12459" xr3:uid="{EB6DA902-7DA6-9241-98F0-15DD48DEB134}" name="Column12439"/>
    <tableColumn id="12460" xr3:uid="{3273EF2D-608F-5E48-931F-F9ED274DACE6}" name="Column12440"/>
    <tableColumn id="12461" xr3:uid="{E88DAF7B-A15E-4643-8AEA-16390A48BF67}" name="Column12441"/>
    <tableColumn id="12462" xr3:uid="{4D2B9C3E-B020-E84C-879B-BDA8DBF600E4}" name="Column12442"/>
    <tableColumn id="12463" xr3:uid="{41A87D52-B008-1844-B1EE-E5E13D7284B1}" name="Column12443"/>
    <tableColumn id="12464" xr3:uid="{2D88AED2-19DE-A747-BCC7-C4D514DDCFAC}" name="Column12444"/>
    <tableColumn id="12465" xr3:uid="{B24FF75F-E7EC-C544-8690-5DB164FBA95F}" name="Column12445"/>
    <tableColumn id="12466" xr3:uid="{AB2B90B1-D3CF-FE4B-83D6-FE45B40DF77D}" name="Column12446"/>
    <tableColumn id="12467" xr3:uid="{E03DAEC9-199D-584A-961B-1C0A90F4ADCB}" name="Column12447"/>
    <tableColumn id="12468" xr3:uid="{75648360-E2B9-0A48-AAC3-BBB5A12484EB}" name="Column12448"/>
    <tableColumn id="12469" xr3:uid="{F2E91C2C-1BD3-A14D-8FFA-CFB8447086D5}" name="Column12449"/>
    <tableColumn id="12470" xr3:uid="{EC6845A9-98F6-5441-A072-8E434A2A9B2C}" name="Column12450"/>
    <tableColumn id="12471" xr3:uid="{407A6A83-FE9A-2844-8733-D77FAC57B02E}" name="Column12451"/>
    <tableColumn id="12472" xr3:uid="{84725692-F837-BB48-8A0A-3D86AF39C0CC}" name="Column12452"/>
    <tableColumn id="12473" xr3:uid="{092C0979-E6B4-5D4F-A58C-9E842DC41CC4}" name="Column12453"/>
    <tableColumn id="12474" xr3:uid="{5A80AAE3-F378-8C43-88A3-33FE9EE26509}" name="Column12454"/>
    <tableColumn id="12475" xr3:uid="{6594D565-A41B-4548-A91B-9F6BF3F469EC}" name="Column12455"/>
    <tableColumn id="12476" xr3:uid="{835224B1-2B6C-6045-BA48-25C206D1A4A5}" name="Column12456"/>
    <tableColumn id="12477" xr3:uid="{2FC41679-C392-D342-BFFE-4548D9C55FCF}" name="Column12457"/>
    <tableColumn id="12478" xr3:uid="{86CDE2E6-1A2D-1149-B774-CA58D4BF17D0}" name="Column12458"/>
    <tableColumn id="12479" xr3:uid="{E94AF84E-BEBC-604C-9474-70D68BD1E0BF}" name="Column12459"/>
    <tableColumn id="12480" xr3:uid="{D13EB00C-2C5D-3C42-970C-B4767F4D71EE}" name="Column12460"/>
    <tableColumn id="12481" xr3:uid="{0D467593-6D4A-A84A-A0AD-8B4BF31ECFB4}" name="Column12461"/>
    <tableColumn id="12482" xr3:uid="{3C19CA03-D7FD-0A44-98B6-4CE7A686CA6B}" name="Column12462"/>
    <tableColumn id="12483" xr3:uid="{3487C210-0988-924A-A143-1BEF1BAC4C4E}" name="Column12463"/>
    <tableColumn id="12484" xr3:uid="{5819C05C-CAC5-C942-874A-FE2BD221B050}" name="Column12464"/>
    <tableColumn id="12485" xr3:uid="{9AB64002-FDE4-0A48-8F95-C13E276A1B0C}" name="Column12465"/>
    <tableColumn id="12486" xr3:uid="{18854D69-B234-D14F-B4D3-55A4005F7433}" name="Column12466"/>
    <tableColumn id="12487" xr3:uid="{9BBA4D6E-AF16-A141-A13B-71A73651002D}" name="Column12467"/>
    <tableColumn id="12488" xr3:uid="{35D3625F-440C-0644-A79D-DAF63501846B}" name="Column12468"/>
    <tableColumn id="12489" xr3:uid="{EC3824BA-43DB-DF44-BD65-B7244AE2BBBC}" name="Column12469"/>
    <tableColumn id="12490" xr3:uid="{7739B3F8-D3A4-9743-961B-B37D73889C12}" name="Column12470"/>
    <tableColumn id="12491" xr3:uid="{54851BEF-6BC8-B64A-9879-81B14D427CC9}" name="Column12471"/>
    <tableColumn id="12492" xr3:uid="{BA1AF876-910E-3149-8694-851D90F25545}" name="Column12472"/>
    <tableColumn id="12493" xr3:uid="{5FDE63EE-CC99-E141-A323-C5CF72449246}" name="Column12473"/>
    <tableColumn id="12494" xr3:uid="{160147DB-ABED-B54B-8C68-5C9CF85229EA}" name="Column12474"/>
    <tableColumn id="12495" xr3:uid="{2B4AA45C-AFB1-0F42-AE07-DF887F445BD1}" name="Column12475"/>
    <tableColumn id="12496" xr3:uid="{C496D8AA-C460-CF49-88C9-720ECB0A699A}" name="Column12476"/>
    <tableColumn id="12497" xr3:uid="{31B2B876-B835-EC46-889F-506A7B52D7DE}" name="Column12477"/>
    <tableColumn id="12498" xr3:uid="{1AADE527-B3DC-A340-8DBE-D4BF8F09DFA2}" name="Column12478"/>
    <tableColumn id="12499" xr3:uid="{C0DAC73F-7B58-8940-8ADA-51E576908AF2}" name="Column12479"/>
    <tableColumn id="12500" xr3:uid="{CDDDF1FC-27EF-F547-91BD-D8B54B6825B8}" name="Column12480"/>
    <tableColumn id="12501" xr3:uid="{4C50A7E0-7BC9-A748-8AD5-28A329BEF6FF}" name="Column12481"/>
    <tableColumn id="12502" xr3:uid="{F080A076-3084-EA40-84FE-14A9B4EF9900}" name="Column12482"/>
    <tableColumn id="12503" xr3:uid="{0DCDC798-2205-7F48-A3B9-ED6DA7B1D112}" name="Column12483"/>
    <tableColumn id="12504" xr3:uid="{2DE6FC74-1050-2249-B827-3F71D26E5272}" name="Column12484"/>
    <tableColumn id="12505" xr3:uid="{6D9354AD-4DF0-4C4A-981E-2453C139FC40}" name="Column12485"/>
    <tableColumn id="12506" xr3:uid="{3EB5342C-AA23-AD40-BEC4-811C6E8B71B7}" name="Column12486"/>
    <tableColumn id="12507" xr3:uid="{F0B7B048-4571-B744-8E5C-FB2A1D0C0777}" name="Column12487"/>
    <tableColumn id="12508" xr3:uid="{4AB32E12-46AA-6346-AE21-14DA356023A5}" name="Column12488"/>
    <tableColumn id="12509" xr3:uid="{781170D4-4791-5044-9B6C-F38766AC8B69}" name="Column12489"/>
    <tableColumn id="12510" xr3:uid="{5B1F3261-D51B-2849-99D5-B2D4A5FEF7FD}" name="Column12490"/>
    <tableColumn id="12511" xr3:uid="{7774CF5A-24AE-3647-B75C-DBF1CB6FB000}" name="Column12491"/>
    <tableColumn id="12512" xr3:uid="{BC5069AF-A284-6C4B-9E8E-07A7262F3BA6}" name="Column12492"/>
    <tableColumn id="12513" xr3:uid="{3470FA76-68C6-6040-B92F-A243F4656330}" name="Column12493"/>
    <tableColumn id="12514" xr3:uid="{B1D4BD1E-50F3-E54A-8750-CF3F7D429102}" name="Column12494"/>
    <tableColumn id="12515" xr3:uid="{76B798F8-584D-AA44-8A98-D1ED607AE571}" name="Column12495"/>
    <tableColumn id="12516" xr3:uid="{562386C4-83EB-7D49-9346-CD28EB3BC0D9}" name="Column12496"/>
    <tableColumn id="12517" xr3:uid="{37B8E659-4ED1-334A-87B5-1BF8A483C195}" name="Column12497"/>
    <tableColumn id="12518" xr3:uid="{5F9A0312-3843-904A-A2D9-1550803B5E64}" name="Column12498"/>
    <tableColumn id="12519" xr3:uid="{DED41F0A-0728-4D4E-A247-F0C92D273474}" name="Column12499"/>
    <tableColumn id="12520" xr3:uid="{AABBF1DA-AD33-FD49-8A26-0D7C8AE38F67}" name="Column12500"/>
    <tableColumn id="12521" xr3:uid="{427DD638-6C2C-BD4B-863C-ED2F945A7555}" name="Column12501"/>
    <tableColumn id="12522" xr3:uid="{92AFD366-043B-4844-88C2-73F54268DEDD}" name="Column12502"/>
    <tableColumn id="12523" xr3:uid="{84C74CA3-CFBE-AC4E-BB2D-A3C9FF0EF45E}" name="Column12503"/>
    <tableColumn id="12524" xr3:uid="{E7AEF59F-524F-D448-B798-3F51B936658E}" name="Column12504"/>
    <tableColumn id="12525" xr3:uid="{6173A28C-CE86-1644-BB27-11D9C8441742}" name="Column12505"/>
    <tableColumn id="12526" xr3:uid="{D92A3241-325B-A94A-ABD7-686DABA67CD5}" name="Column12506"/>
    <tableColumn id="12527" xr3:uid="{93C97C99-AE19-8C46-86FB-3FBB844D79A4}" name="Column12507"/>
    <tableColumn id="12528" xr3:uid="{4F71C87F-5755-984C-8123-4C2C1F1FA3F4}" name="Column12508"/>
    <tableColumn id="12529" xr3:uid="{0D2004BE-7D97-144E-8FA7-5AE0A9F9A162}" name="Column12509"/>
    <tableColumn id="12530" xr3:uid="{CBE228F0-499C-F749-9319-5FBBF96DF686}" name="Column12510"/>
    <tableColumn id="12531" xr3:uid="{21723A56-24B1-5140-A762-D1B041B7C6B2}" name="Column12511"/>
    <tableColumn id="12532" xr3:uid="{10AE6D04-621D-3F4D-ABF6-D4629990AD93}" name="Column12512"/>
    <tableColumn id="12533" xr3:uid="{1F08C38B-4B8B-B74E-ACD4-D595484A4166}" name="Column12513"/>
    <tableColumn id="12534" xr3:uid="{ADD69541-47DA-8441-B106-4C0B5BDB3421}" name="Column12514"/>
    <tableColumn id="12535" xr3:uid="{34B8E8D3-5AD1-4D40-86AA-710FBFE3A0B0}" name="Column12515"/>
    <tableColumn id="12536" xr3:uid="{8D150329-C613-2244-A128-C374E4BC882B}" name="Column12516"/>
    <tableColumn id="12537" xr3:uid="{920F398F-9086-AC48-B3A9-3554D2822E3E}" name="Column12517"/>
    <tableColumn id="12538" xr3:uid="{9847C29C-038D-0D46-82AD-15E0059EA3ED}" name="Column12518"/>
    <tableColumn id="12539" xr3:uid="{0B2D324A-A839-484E-83D5-CF51C73C2923}" name="Column12519"/>
    <tableColumn id="12540" xr3:uid="{6A544E30-8224-854B-A74E-BEB5F5A23A96}" name="Column12520"/>
    <tableColumn id="12541" xr3:uid="{0260B115-EF02-C748-9220-160C82EA3658}" name="Column12521"/>
    <tableColumn id="12542" xr3:uid="{522914B9-2C0C-F24E-B4BB-E36752F78253}" name="Column12522"/>
    <tableColumn id="12543" xr3:uid="{E3E57656-2F52-164C-825A-AC90095F2342}" name="Column12523"/>
    <tableColumn id="12544" xr3:uid="{FF49B255-56A7-4F4C-9180-F80410B7B96C}" name="Column12524"/>
    <tableColumn id="12545" xr3:uid="{4C3E7173-4836-8445-8382-CEB900F618DC}" name="Column12525"/>
    <tableColumn id="12546" xr3:uid="{45ED48BE-267B-854E-A076-68E9A524B6CA}" name="Column12526"/>
    <tableColumn id="12547" xr3:uid="{1CEB8B1D-6C6F-8F4E-A025-2D116AA92E94}" name="Column12527"/>
    <tableColumn id="12548" xr3:uid="{41C9ED12-5FDD-0545-A39C-87F0EAE54FF8}" name="Column12528"/>
    <tableColumn id="12549" xr3:uid="{D6676F8C-295F-6A4B-8568-887D88BC956B}" name="Column12529"/>
    <tableColumn id="12550" xr3:uid="{E92288B7-8874-9445-8636-6C48CB6805FD}" name="Column12530"/>
    <tableColumn id="12551" xr3:uid="{F5479DD9-3579-6046-B965-77970B2C2730}" name="Column12531"/>
    <tableColumn id="12552" xr3:uid="{BBDD6BBD-DEB5-7E41-9611-B5229F70FDF7}" name="Column12532"/>
    <tableColumn id="12553" xr3:uid="{EA7A2832-D914-BB43-91F2-B07E1FC3B76B}" name="Column12533"/>
    <tableColumn id="12554" xr3:uid="{7B62EF64-A649-BF44-B056-93867C95872C}" name="Column12534"/>
    <tableColumn id="12555" xr3:uid="{91AD7B3C-EAC3-9741-850B-1CBAB5DA8EBB}" name="Column12535"/>
    <tableColumn id="12556" xr3:uid="{1545887C-F30B-984D-A5CC-99487E147966}" name="Column12536"/>
    <tableColumn id="12557" xr3:uid="{652BFF9C-C296-3447-8E10-CB3D1CD8BA83}" name="Column12537"/>
    <tableColumn id="12558" xr3:uid="{CA9662BC-24D5-1441-97CD-B6A8BB79998A}" name="Column12538"/>
    <tableColumn id="12559" xr3:uid="{ADF00904-B7A8-6F48-9143-8B351FCEEDE9}" name="Column12539"/>
    <tableColumn id="12560" xr3:uid="{E40204CB-8B4A-2D4E-B90A-AF6F1916B62A}" name="Column12540"/>
    <tableColumn id="12561" xr3:uid="{B4E6A335-C741-E347-881D-5A3F9C28F024}" name="Column12541"/>
    <tableColumn id="12562" xr3:uid="{8B7DAC4F-2551-244E-BDDE-1CCF75E4909E}" name="Column12542"/>
    <tableColumn id="12563" xr3:uid="{A1F8C3BE-A919-9943-96D1-B571BA3009BD}" name="Column12543"/>
    <tableColumn id="12564" xr3:uid="{943C1878-291C-E449-BB43-637AFA0715EE}" name="Column12544"/>
    <tableColumn id="12565" xr3:uid="{43D7150B-F3B5-174B-9B89-AFA54E389ADC}" name="Column12545"/>
    <tableColumn id="12566" xr3:uid="{C2B7626A-7B00-B548-992D-7E261298E874}" name="Column12546"/>
    <tableColumn id="12567" xr3:uid="{9A746185-6D7D-CC43-9AAE-C05B270EEF4A}" name="Column12547"/>
    <tableColumn id="12568" xr3:uid="{2BCE6AFC-0227-1D4B-9087-E9FD3AA27C2A}" name="Column12548"/>
    <tableColumn id="12569" xr3:uid="{ED49D5A2-BA52-644B-A70E-B003C32EEB59}" name="Column12549"/>
    <tableColumn id="12570" xr3:uid="{7DEDCC9D-E4F5-A943-AF1D-4EB02FA4B14F}" name="Column12550"/>
    <tableColumn id="12571" xr3:uid="{DC511D55-3BC4-7443-9287-E6A513381E5D}" name="Column12551"/>
    <tableColumn id="12572" xr3:uid="{7F7C6209-49CC-2E4D-9A9B-93D656D0DC3E}" name="Column12552"/>
    <tableColumn id="12573" xr3:uid="{BD2AD2A8-A6F1-124F-B05F-77E50E1DEF24}" name="Column12553"/>
    <tableColumn id="12574" xr3:uid="{9746C1C4-A401-7740-8813-4254A3508376}" name="Column12554"/>
    <tableColumn id="12575" xr3:uid="{B500AB83-86A4-8A49-80C6-08D8316FC009}" name="Column12555"/>
    <tableColumn id="12576" xr3:uid="{87647F8B-B189-794E-A5FD-D220809AA67C}" name="Column12556"/>
    <tableColumn id="12577" xr3:uid="{C9C4CC02-B91A-2D4F-AC91-85F209768924}" name="Column12557"/>
    <tableColumn id="12578" xr3:uid="{307109C0-398D-904B-A315-0C04B91B0C2F}" name="Column12558"/>
    <tableColumn id="12579" xr3:uid="{7B28AF5D-9EDD-B84D-BA15-5D86FDA7F7C2}" name="Column12559"/>
    <tableColumn id="12580" xr3:uid="{14DEF97A-C1FB-CC4D-81FD-7F4208333DAF}" name="Column12560"/>
    <tableColumn id="12581" xr3:uid="{F6F1F783-59EE-CE4F-8A63-589CB692FC8F}" name="Column12561"/>
    <tableColumn id="12582" xr3:uid="{B9A15309-8FD5-9B49-A424-FB8BB9437F1A}" name="Column12562"/>
    <tableColumn id="12583" xr3:uid="{5A08AF35-0F00-B942-8FA3-6B0232CD10FC}" name="Column12563"/>
    <tableColumn id="12584" xr3:uid="{CF84D6F8-7CC9-2C49-98B9-0AB78108D126}" name="Column12564"/>
    <tableColumn id="12585" xr3:uid="{5F86AE5C-9431-F149-BF2E-161B31DEF2F9}" name="Column12565"/>
    <tableColumn id="12586" xr3:uid="{D16A2272-0C81-3E49-936E-595F5E1AA454}" name="Column12566"/>
    <tableColumn id="12587" xr3:uid="{C4D218E9-F30A-4145-A252-D7184BF9D71B}" name="Column12567"/>
    <tableColumn id="12588" xr3:uid="{0DC1B6E9-0C7F-5742-A6D9-260884EB8830}" name="Column12568"/>
    <tableColumn id="12589" xr3:uid="{93F941E7-F025-9243-B0DB-5BBA803C2C5E}" name="Column12569"/>
    <tableColumn id="12590" xr3:uid="{1417031F-43D6-F748-BC6A-F42955C94065}" name="Column12570"/>
    <tableColumn id="12591" xr3:uid="{DE09D22D-A84E-794C-8BFA-82DF83887DE8}" name="Column12571"/>
    <tableColumn id="12592" xr3:uid="{7E46E242-910C-D049-B79F-C60ACD030963}" name="Column12572"/>
    <tableColumn id="12593" xr3:uid="{1274C005-F680-F849-BEAC-08F8E7F33BFD}" name="Column12573"/>
    <tableColumn id="12594" xr3:uid="{D727529B-66FD-4441-96DE-A71FD7F76F22}" name="Column12574"/>
    <tableColumn id="12595" xr3:uid="{0B0FCBDB-A89B-8749-B5EF-8D0ADDDB73CB}" name="Column12575"/>
    <tableColumn id="12596" xr3:uid="{4251AAEB-BE6B-9144-8FD3-89739442D696}" name="Column12576"/>
    <tableColumn id="12597" xr3:uid="{646983E2-D13A-A44D-99AE-6C9DA1CF20EF}" name="Column12577"/>
    <tableColumn id="12598" xr3:uid="{2DE5AF4F-48E4-2346-B3E6-DB938A44493C}" name="Column12578"/>
    <tableColumn id="12599" xr3:uid="{6A47911E-FE1B-D14F-81EA-7A200B4FB3C4}" name="Column12579"/>
    <tableColumn id="12600" xr3:uid="{8931C0DC-1DEB-DF40-B720-E5F27653C8CB}" name="Column12580"/>
    <tableColumn id="12601" xr3:uid="{DBD09EC9-BE95-4C43-9A03-16D4E29A91CE}" name="Column12581"/>
    <tableColumn id="12602" xr3:uid="{5EDC90D8-A217-4B4E-A92F-A0E6C0EDFE13}" name="Column12582"/>
    <tableColumn id="12603" xr3:uid="{3575FD2A-BFCC-E347-B75D-6F4E627AA62E}" name="Column12583"/>
    <tableColumn id="12604" xr3:uid="{B617047E-8D6D-2544-804B-116F11DB4D80}" name="Column12584"/>
    <tableColumn id="12605" xr3:uid="{E1953C36-DDA2-0443-96D7-25C62DEA2842}" name="Column12585"/>
    <tableColumn id="12606" xr3:uid="{FB99F839-F654-EB40-A4FC-FF3F82DF6EF5}" name="Column12586"/>
    <tableColumn id="12607" xr3:uid="{8295CA28-A51D-FF48-8734-FBAF19DD44E3}" name="Column12587"/>
    <tableColumn id="12608" xr3:uid="{4B096D24-CCC0-6C4B-A3CA-D5BED67AAB6C}" name="Column12588"/>
    <tableColumn id="12609" xr3:uid="{DC43E715-2C80-424A-83C2-868C1361E9FC}" name="Column12589"/>
    <tableColumn id="12610" xr3:uid="{E4053C90-AF7B-3F42-9146-AB8BCEAA6493}" name="Column12590"/>
    <tableColumn id="12611" xr3:uid="{1A980356-5BFC-5245-A4A4-D1FC133F2C59}" name="Column12591"/>
    <tableColumn id="12612" xr3:uid="{47A61320-2B8C-8D46-82CB-CDA5A7143E2F}" name="Column12592"/>
    <tableColumn id="12613" xr3:uid="{A5802837-024F-494C-B880-43EEDDAB6EC1}" name="Column12593"/>
    <tableColumn id="12614" xr3:uid="{FF610793-A261-324D-8177-30A47061610A}" name="Column12594"/>
    <tableColumn id="12615" xr3:uid="{F9F01412-063A-814C-BECD-B3700B05CA40}" name="Column12595"/>
    <tableColumn id="12616" xr3:uid="{63066334-2D96-F249-96CC-2498AFA036E1}" name="Column12596"/>
    <tableColumn id="12617" xr3:uid="{5CD751D1-D67E-3C43-A992-FBC1A2FE7EB3}" name="Column12597"/>
    <tableColumn id="12618" xr3:uid="{CCD8B656-643E-4D48-9A3C-554A08F564CC}" name="Column12598"/>
    <tableColumn id="12619" xr3:uid="{CC912CA2-6EDD-3E4C-99DD-D721BEEBCB63}" name="Column12599"/>
    <tableColumn id="12620" xr3:uid="{C70E4D71-483D-A840-9B20-516E6C17C15B}" name="Column12600"/>
    <tableColumn id="12621" xr3:uid="{1315694E-E749-2547-9116-F57BA737534D}" name="Column12601"/>
    <tableColumn id="12622" xr3:uid="{CDADADA9-B8A5-3D4D-9917-50136EBC9C21}" name="Column12602"/>
    <tableColumn id="12623" xr3:uid="{0146B8D4-837B-B041-BEE1-6CCA80FBF078}" name="Column12603"/>
    <tableColumn id="12624" xr3:uid="{59388111-B300-284A-B76B-47EEB18F1BBC}" name="Column12604"/>
    <tableColumn id="12625" xr3:uid="{B87BA844-2F79-9D4D-90F4-F8210122AE17}" name="Column12605"/>
    <tableColumn id="12626" xr3:uid="{4164336B-996C-754A-AB04-554C041E6F3E}" name="Column12606"/>
    <tableColumn id="12627" xr3:uid="{CC71D9D0-2627-FF4B-8DC2-AA1D58070855}" name="Column12607"/>
    <tableColumn id="12628" xr3:uid="{42DBD89B-998E-A742-8AC0-6ABB6C29DC9E}" name="Column12608"/>
    <tableColumn id="12629" xr3:uid="{E4BFB1CF-349C-0C4E-A1FE-6CA8DDBA85D4}" name="Column12609"/>
    <tableColumn id="12630" xr3:uid="{776B30FC-4DF4-A24F-B8EF-7392A5C53EB1}" name="Column12610"/>
    <tableColumn id="12631" xr3:uid="{A6C1751E-7EF6-4244-9FA1-D501AB4EA943}" name="Column12611"/>
    <tableColumn id="12632" xr3:uid="{2D2FB75D-27E0-7946-BB45-799AF313C5BE}" name="Column12612"/>
    <tableColumn id="12633" xr3:uid="{94945EE6-42A7-B24B-A640-DCFB3290C6B6}" name="Column12613"/>
    <tableColumn id="12634" xr3:uid="{D482ECCA-6735-244A-85A2-8A07996A3931}" name="Column12614"/>
    <tableColumn id="12635" xr3:uid="{0F972217-BBF7-8146-BB65-14A1A096D4A0}" name="Column12615"/>
    <tableColumn id="12636" xr3:uid="{3BD516E9-CB3D-874F-B40B-2922D10B2A71}" name="Column12616"/>
    <tableColumn id="12637" xr3:uid="{DA2B1793-626D-1043-9485-B99A903A3553}" name="Column12617"/>
    <tableColumn id="12638" xr3:uid="{06EF0471-0B76-564E-AE19-80B6A362B3D5}" name="Column12618"/>
    <tableColumn id="12639" xr3:uid="{C3BF01BD-A35D-B647-A3F3-8F94F8758A16}" name="Column12619"/>
    <tableColumn id="12640" xr3:uid="{E97352DA-1473-7A40-B66D-A9681C997BC6}" name="Column12620"/>
    <tableColumn id="12641" xr3:uid="{C865A0FC-645B-5F47-8579-FB484DDD6C75}" name="Column12621"/>
    <tableColumn id="12642" xr3:uid="{9D68412A-9A5E-694C-ADC1-06AEBFFFE270}" name="Column12622"/>
    <tableColumn id="12643" xr3:uid="{B02EF5A9-7DB0-334F-B785-26FE9C4A98C2}" name="Column12623"/>
    <tableColumn id="12644" xr3:uid="{4FA420C6-91F4-0B44-90AC-4E6544ECC17E}" name="Column12624"/>
    <tableColumn id="12645" xr3:uid="{1C1A5C77-925D-034C-B14F-E6E5F4877BCB}" name="Column12625"/>
    <tableColumn id="12646" xr3:uid="{9B04D21E-EA9B-E941-A319-456040CAF07F}" name="Column12626"/>
    <tableColumn id="12647" xr3:uid="{CCFE878A-84D1-D547-B70C-A4EEB800EC8B}" name="Column12627"/>
    <tableColumn id="12648" xr3:uid="{6E17A077-348A-C640-A7E2-29C799BCAC6E}" name="Column12628"/>
    <tableColumn id="12649" xr3:uid="{5B685F11-E0A2-984D-9ABD-1972A18EA327}" name="Column12629"/>
    <tableColumn id="12650" xr3:uid="{7B2FCF80-DA64-FC45-B4DF-4EBAA1A83A88}" name="Column12630"/>
    <tableColumn id="12651" xr3:uid="{2F0B6F46-B0E1-2246-999E-DEBC7F936322}" name="Column12631"/>
    <tableColumn id="12652" xr3:uid="{2380828E-74EF-984F-8C66-76E2ADDA2C23}" name="Column12632"/>
    <tableColumn id="12653" xr3:uid="{98CAD763-2823-FE45-86C7-D25A64C2DB29}" name="Column12633"/>
    <tableColumn id="12654" xr3:uid="{E693CBCE-AC4E-C349-8704-A2300BACBBFB}" name="Column12634"/>
    <tableColumn id="12655" xr3:uid="{AF226D11-1571-E545-89C5-86F2A9D57905}" name="Column12635"/>
    <tableColumn id="12656" xr3:uid="{763B4AC6-9B34-B04D-B8C7-2EB7E1B20C24}" name="Column12636"/>
    <tableColumn id="12657" xr3:uid="{8192CF8D-A556-9C49-8390-FDD655B4F346}" name="Column12637"/>
    <tableColumn id="12658" xr3:uid="{3F2E489B-8BAA-1346-94DD-59849D6C1B64}" name="Column12638"/>
    <tableColumn id="12659" xr3:uid="{1F4D3702-5317-DE43-AE64-5A828B4002A4}" name="Column12639"/>
    <tableColumn id="12660" xr3:uid="{C0656AC2-F1AB-E94F-8D75-B73C9A9B9612}" name="Column12640"/>
    <tableColumn id="12661" xr3:uid="{6014D3B4-FFFD-BD47-98AC-4C1476CC12FF}" name="Column12641"/>
    <tableColumn id="12662" xr3:uid="{8512CE49-566C-9547-9E3C-D3FC3CFF636F}" name="Column12642"/>
    <tableColumn id="12663" xr3:uid="{E64776FF-B2B8-2740-9712-035F982C6E05}" name="Column12643"/>
    <tableColumn id="12664" xr3:uid="{4B349340-B898-8945-8EE1-BE9054076067}" name="Column12644"/>
    <tableColumn id="12665" xr3:uid="{C7C39608-FDC9-2E40-931C-BC49AF2F7C9C}" name="Column12645"/>
    <tableColumn id="12666" xr3:uid="{21CC8036-C1D4-4E4B-9A94-40BC90CCABB4}" name="Column12646"/>
    <tableColumn id="12667" xr3:uid="{252EEC75-59AD-4C41-A1F6-954866A7B82B}" name="Column12647"/>
    <tableColumn id="12668" xr3:uid="{2E5C304B-0BB0-264C-BFCD-DE874E53C8B8}" name="Column12648"/>
    <tableColumn id="12669" xr3:uid="{04B1CF2B-FCEC-6249-BDA3-76DBD37D2BFC}" name="Column12649"/>
    <tableColumn id="12670" xr3:uid="{6F363ECB-7758-7541-9C23-E7565ECF572C}" name="Column12650"/>
    <tableColumn id="12671" xr3:uid="{9F92A965-3BBB-9247-AF92-CB98E9816752}" name="Column12651"/>
    <tableColumn id="12672" xr3:uid="{393F8C5D-F449-874E-B600-850FD318DA55}" name="Column12652"/>
    <tableColumn id="12673" xr3:uid="{39B907CF-7BB8-5A4F-A7C6-EAC36C3D680B}" name="Column12653"/>
    <tableColumn id="12674" xr3:uid="{4077EE93-F7F2-4C44-AD32-877F9703E488}" name="Column12654"/>
    <tableColumn id="12675" xr3:uid="{B88AF07A-10C3-A849-8998-A7F80E237DD2}" name="Column12655"/>
    <tableColumn id="12676" xr3:uid="{61AEBE97-D4C9-6B45-845A-A0CCD4E178EC}" name="Column12656"/>
    <tableColumn id="12677" xr3:uid="{24B7FC74-8065-C847-86AD-36F6515D6BE1}" name="Column12657"/>
    <tableColumn id="12678" xr3:uid="{09078ECD-9319-664E-A43A-6EA8DCE65B1F}" name="Column12658"/>
    <tableColumn id="12679" xr3:uid="{0CA01DC5-FF26-3949-ADEF-C0D29B7C4819}" name="Column12659"/>
    <tableColumn id="12680" xr3:uid="{3F4A4DDD-53B4-3A43-A952-EBDBD18B0D5B}" name="Column12660"/>
    <tableColumn id="12681" xr3:uid="{7447B5CC-D4AC-FD43-8095-D1FFC420E4BC}" name="Column12661"/>
    <tableColumn id="12682" xr3:uid="{AF562BAF-4C62-1645-B47F-A1FCD455DBDD}" name="Column12662"/>
    <tableColumn id="12683" xr3:uid="{ABEC4815-7145-254F-B6E4-8F9E462AFEC9}" name="Column12663"/>
    <tableColumn id="12684" xr3:uid="{955E6D89-C943-0042-A2A9-D6304B0FDC52}" name="Column12664"/>
    <tableColumn id="12685" xr3:uid="{CC5897E0-31D0-A24C-823E-5E9DB85EFB54}" name="Column12665"/>
    <tableColumn id="12686" xr3:uid="{DF4BEC9C-582B-6A45-8D6C-D64D6FDC7665}" name="Column12666"/>
    <tableColumn id="12687" xr3:uid="{E88CC6CF-FA94-CC4D-86C9-D3B5F0F79845}" name="Column12667"/>
    <tableColumn id="12688" xr3:uid="{BB7A753B-6F61-0347-8E56-46EDA815A40D}" name="Column12668"/>
    <tableColumn id="12689" xr3:uid="{2B7E7F66-A4F7-3449-AFFE-87214F2F4469}" name="Column12669"/>
    <tableColumn id="12690" xr3:uid="{24FAC169-08D0-7548-9912-267F535FE555}" name="Column12670"/>
    <tableColumn id="12691" xr3:uid="{C38ADCDA-0669-1746-879A-B5328E306EB5}" name="Column12671"/>
    <tableColumn id="12692" xr3:uid="{A4FB9C44-D0A3-DC49-B411-5F4514ED28D2}" name="Column12672"/>
    <tableColumn id="12693" xr3:uid="{BE3A038F-BC07-FB48-8029-62B30B0D05E0}" name="Column12673"/>
    <tableColumn id="12694" xr3:uid="{B5B9EA08-78A6-524E-B000-4853F5ADB468}" name="Column12674"/>
    <tableColumn id="12695" xr3:uid="{D2F6034B-9336-3B46-858C-007B61D26A4E}" name="Column12675"/>
    <tableColumn id="12696" xr3:uid="{8A3BF9A3-32D8-0440-8155-6366967B8B49}" name="Column12676"/>
    <tableColumn id="12697" xr3:uid="{445CB28A-0A7D-DA4D-AB98-940FFC48AED5}" name="Column12677"/>
    <tableColumn id="12698" xr3:uid="{F1700DF6-DC28-1F4F-98FA-C043411978AC}" name="Column12678"/>
    <tableColumn id="12699" xr3:uid="{5A78E365-F99C-424A-A953-F4DB21C1F683}" name="Column12679"/>
    <tableColumn id="12700" xr3:uid="{863ED745-DE96-004A-BD3B-D6638B6A2CC0}" name="Column12680"/>
    <tableColumn id="12701" xr3:uid="{1356CB62-5DD2-5E4C-B5F1-D38CAAB96852}" name="Column12681"/>
    <tableColumn id="12702" xr3:uid="{7FF60C2F-3FB3-AC4B-8668-220B92B8508D}" name="Column12682"/>
    <tableColumn id="12703" xr3:uid="{A7FABCE5-9790-8246-AC39-27F6005873AD}" name="Column12683"/>
    <tableColumn id="12704" xr3:uid="{8020C92D-F0C6-2C41-8634-3C9A2CBBC61E}" name="Column12684"/>
    <tableColumn id="12705" xr3:uid="{33921AEC-E2AB-BB40-846A-68CE4D556481}" name="Column12685"/>
    <tableColumn id="12706" xr3:uid="{D5BB85E0-B440-3C49-BA51-D6DA0B3E9C61}" name="Column12686"/>
    <tableColumn id="12707" xr3:uid="{E3EE8073-0B94-8444-93A0-46FF7832A341}" name="Column12687"/>
    <tableColumn id="12708" xr3:uid="{6C61D4A7-A7F7-A749-A706-E5873A0B4CA6}" name="Column12688"/>
    <tableColumn id="12709" xr3:uid="{92E2338D-E2CD-AC4F-9303-1FDFE1F9A8E4}" name="Column12689"/>
    <tableColumn id="12710" xr3:uid="{20750FF2-D140-1647-A763-5BF4E5D8F899}" name="Column12690"/>
    <tableColumn id="12711" xr3:uid="{813F064F-E06C-5E45-B931-C47631684F48}" name="Column12691"/>
    <tableColumn id="12712" xr3:uid="{8EE752CD-529E-C147-B81E-9232ECE3C371}" name="Column12692"/>
    <tableColumn id="12713" xr3:uid="{10855648-5380-C342-840D-C7520306F2E4}" name="Column12693"/>
    <tableColumn id="12714" xr3:uid="{960FB87D-7673-D44E-A8CB-42EC9AE5C895}" name="Column12694"/>
    <tableColumn id="12715" xr3:uid="{AD12868A-337F-C94E-8AFE-AF09F1BEFD60}" name="Column12695"/>
    <tableColumn id="12716" xr3:uid="{1FDFA2EE-E52B-3446-A654-E50CF08CF363}" name="Column12696"/>
    <tableColumn id="12717" xr3:uid="{1523893D-28F6-0F41-AF31-EAA68EB6930A}" name="Column12697"/>
    <tableColumn id="12718" xr3:uid="{41ACBC71-7F0B-F841-8058-8C5B31CAD0C1}" name="Column12698"/>
    <tableColumn id="12719" xr3:uid="{E312FA3A-EDA8-914D-AF8D-8E52A90A0614}" name="Column12699"/>
    <tableColumn id="12720" xr3:uid="{1643504B-10E6-4C43-80EA-3934DE834629}" name="Column12700"/>
    <tableColumn id="12721" xr3:uid="{23CA3DBA-4658-E34B-90AA-6B17B457EC7E}" name="Column12701"/>
    <tableColumn id="12722" xr3:uid="{76763680-675B-DC44-AB56-59919B7D11E9}" name="Column12702"/>
    <tableColumn id="12723" xr3:uid="{3EABB1CB-1A0C-9742-8CC9-356C0E39DB67}" name="Column12703"/>
    <tableColumn id="12724" xr3:uid="{1A6EEA30-5243-C848-8454-93C6549AC9D5}" name="Column12704"/>
    <tableColumn id="12725" xr3:uid="{01A1BA88-3583-E041-9430-D557B1C5ABA1}" name="Column12705"/>
    <tableColumn id="12726" xr3:uid="{5D43E464-BE02-B64E-91F7-EAEE92FDF1A6}" name="Column12706"/>
    <tableColumn id="12727" xr3:uid="{70E47E59-E573-1341-A211-166EB4E65C73}" name="Column12707"/>
    <tableColumn id="12728" xr3:uid="{7CDBB14A-F9D1-0D45-986C-6A834192E139}" name="Column12708"/>
    <tableColumn id="12729" xr3:uid="{12257349-EFB1-C44A-ABA9-76F4A9D6A3E3}" name="Column12709"/>
    <tableColumn id="12730" xr3:uid="{9F5D4CBA-F794-004C-8BBD-A8CEF52AC8A3}" name="Column12710"/>
    <tableColumn id="12731" xr3:uid="{1FA170EA-A6DF-8D41-B36D-E5FA47F6324D}" name="Column12711"/>
    <tableColumn id="12732" xr3:uid="{F6146448-9C8F-B643-873F-53B3F20670DC}" name="Column12712"/>
    <tableColumn id="12733" xr3:uid="{DBF2D1F9-774A-C343-97F7-16833754CD0F}" name="Column12713"/>
    <tableColumn id="12734" xr3:uid="{72B82E88-B860-9942-8DA9-9D72A8F6778E}" name="Column12714"/>
    <tableColumn id="12735" xr3:uid="{F4228609-4681-4A42-A207-B3D328DB0371}" name="Column12715"/>
    <tableColumn id="12736" xr3:uid="{2FE7115F-4B14-5541-A54B-FD475ABB8FA1}" name="Column12716"/>
    <tableColumn id="12737" xr3:uid="{AF002A28-2B54-CF40-AF14-F1A0C9E214E0}" name="Column12717"/>
    <tableColumn id="12738" xr3:uid="{AB6FFD2D-F900-534D-B9CC-D01A698081D6}" name="Column12718"/>
    <tableColumn id="12739" xr3:uid="{2FACE4D5-1910-9349-B736-49586B3E63B0}" name="Column12719"/>
    <tableColumn id="12740" xr3:uid="{8DEF6EFE-1930-DD40-ACAE-70D5E90FC9B9}" name="Column12720"/>
    <tableColumn id="12741" xr3:uid="{941D3DFE-371E-C448-B718-25DCC21AA840}" name="Column12721"/>
    <tableColumn id="12742" xr3:uid="{D95A8AB5-7F3E-DD43-993D-001B8880A805}" name="Column12722"/>
    <tableColumn id="12743" xr3:uid="{3AF46BDF-58C3-524F-9B65-9EC779B70098}" name="Column12723"/>
    <tableColumn id="12744" xr3:uid="{943F79C3-C560-6341-817F-2F96B85F445E}" name="Column12724"/>
    <tableColumn id="12745" xr3:uid="{337D6ECB-5750-374D-B507-EEFE49A8F29C}" name="Column12725"/>
    <tableColumn id="12746" xr3:uid="{C187C5BA-E7BA-174B-BD7C-19FF91316B06}" name="Column12726"/>
    <tableColumn id="12747" xr3:uid="{58752FD3-1AFD-3D4F-B6D0-3103ADF1BEAF}" name="Column12727"/>
    <tableColumn id="12748" xr3:uid="{D4C580E7-7ABE-5145-893F-F6AADB89A221}" name="Column12728"/>
    <tableColumn id="12749" xr3:uid="{A52E6E28-F375-3340-9C2F-0BA0686237A5}" name="Column12729"/>
    <tableColumn id="12750" xr3:uid="{435ADFBD-08FB-5848-AC44-182779FE4585}" name="Column12730"/>
    <tableColumn id="12751" xr3:uid="{625FAC2F-EBB7-CB4D-949D-0623C5E903AD}" name="Column12731"/>
    <tableColumn id="12752" xr3:uid="{B44AD671-1065-734F-B3A0-3997F4F0D4BE}" name="Column12732"/>
    <tableColumn id="12753" xr3:uid="{E76FA583-96CD-CC47-8581-2ACFBBA4BDC6}" name="Column12733"/>
    <tableColumn id="12754" xr3:uid="{18FCDB90-56E2-9445-8B22-06183B1F7949}" name="Column12734"/>
    <tableColumn id="12755" xr3:uid="{DD2DEF53-6133-0B4D-B73D-9A46EB9B3E91}" name="Column12735"/>
    <tableColumn id="12756" xr3:uid="{3B0CC759-55EE-934E-97A8-3391D5258E8C}" name="Column12736"/>
    <tableColumn id="12757" xr3:uid="{863ED37B-80AE-1043-BB06-38DFEE5F4C31}" name="Column12737"/>
    <tableColumn id="12758" xr3:uid="{0C0D03BF-F850-1144-9F65-D0D7B691240B}" name="Column12738"/>
    <tableColumn id="12759" xr3:uid="{9C51DCA0-2A70-F746-8CA9-8623A599F881}" name="Column12739"/>
    <tableColumn id="12760" xr3:uid="{D95794E7-BCCD-2048-BFA9-061135395A15}" name="Column12740"/>
    <tableColumn id="12761" xr3:uid="{360E2B63-6D3B-B244-8E74-0ADA78C801F0}" name="Column12741"/>
    <tableColumn id="12762" xr3:uid="{58713102-7E53-A546-A1DD-56C8E309C1B9}" name="Column12742"/>
    <tableColumn id="12763" xr3:uid="{04EB1EB7-3DFE-DF4C-A2B7-A09C8E105DBB}" name="Column12743"/>
    <tableColumn id="12764" xr3:uid="{9F8C36F2-F577-DC4C-8047-ECA1AFF66AF6}" name="Column12744"/>
    <tableColumn id="12765" xr3:uid="{F8267C85-BE84-3B4C-AB54-0CA08A91255E}" name="Column12745"/>
    <tableColumn id="12766" xr3:uid="{727A251E-0CC4-FB4F-A2B0-3093E673D95A}" name="Column12746"/>
    <tableColumn id="12767" xr3:uid="{FEF3B34C-C91C-B04E-95D9-CF95A9643519}" name="Column12747"/>
    <tableColumn id="12768" xr3:uid="{E37C1A7B-ADAA-5541-8AE1-AFBFA0B5C27A}" name="Column12748"/>
    <tableColumn id="12769" xr3:uid="{4083AA46-61F1-874C-A8D6-5B299C58A7F0}" name="Column12749"/>
    <tableColumn id="12770" xr3:uid="{1A2AEB78-4D3D-7F4E-A018-CB862627150E}" name="Column12750"/>
    <tableColumn id="12771" xr3:uid="{479F7F97-5D6C-5144-9CE4-898C3FA60B2A}" name="Column12751"/>
    <tableColumn id="12772" xr3:uid="{D5E97592-1BDC-9147-B507-180128F818DB}" name="Column12752"/>
    <tableColumn id="12773" xr3:uid="{B9F87481-5FC5-3447-831C-1C66A3A1790D}" name="Column12753"/>
    <tableColumn id="12774" xr3:uid="{5CC9CFEB-A04D-E84B-B43E-78C5FA4893A5}" name="Column12754"/>
    <tableColumn id="12775" xr3:uid="{B391A3E0-D0A0-1C40-81A5-10C1DA9C75CC}" name="Column12755"/>
    <tableColumn id="12776" xr3:uid="{A2B5F445-3A15-5B46-95EB-96133635DF59}" name="Column12756"/>
    <tableColumn id="12777" xr3:uid="{63E21BC9-2694-D540-B94A-ACEE92F37FA8}" name="Column12757"/>
    <tableColumn id="12778" xr3:uid="{19A980D5-7A14-1E4D-BF00-E77AEEE496EA}" name="Column12758"/>
    <tableColumn id="12779" xr3:uid="{F219C858-DB7E-B44B-8FF5-EA5981D3CDD3}" name="Column12759"/>
    <tableColumn id="12780" xr3:uid="{3279E1A3-0A54-B248-917A-5093F4BADAC5}" name="Column12760"/>
    <tableColumn id="12781" xr3:uid="{5A7E1EAC-98F6-AD48-BEDE-562739B6F64E}" name="Column12761"/>
    <tableColumn id="12782" xr3:uid="{2B508902-4BAB-6A4F-B18C-F932E1668A92}" name="Column12762"/>
    <tableColumn id="12783" xr3:uid="{268E24F4-B51A-8E49-9B1A-2A397CEAC0A2}" name="Column12763"/>
    <tableColumn id="12784" xr3:uid="{4B8D9519-97AB-0643-9873-783BE11B6300}" name="Column12764"/>
    <tableColumn id="12785" xr3:uid="{4596E9D0-D4D3-5D48-B88D-1A35004331E0}" name="Column12765"/>
    <tableColumn id="12786" xr3:uid="{BCBFFE0F-1B2B-BD45-8634-38F83C782AFB}" name="Column12766"/>
    <tableColumn id="12787" xr3:uid="{44EDC377-9B5B-704E-8509-7BC7E573E56E}" name="Column12767"/>
    <tableColumn id="12788" xr3:uid="{288806AE-8365-B640-8A06-8CB0E6E0A149}" name="Column12768"/>
    <tableColumn id="12789" xr3:uid="{FF7EBF41-310E-8D45-8BB0-0E5373E64A37}" name="Column12769"/>
    <tableColumn id="12790" xr3:uid="{F0CD220B-1BFA-D84F-BC36-6028C3768A7C}" name="Column12770"/>
    <tableColumn id="12791" xr3:uid="{F868BB6F-75C0-D84C-AFB2-2FEECFFE5C48}" name="Column12771"/>
    <tableColumn id="12792" xr3:uid="{B2511DF8-8395-D14A-9212-FC17B08A966E}" name="Column12772"/>
    <tableColumn id="12793" xr3:uid="{2B4732EC-77A0-914B-A8F2-B6D0A4991D17}" name="Column12773"/>
    <tableColumn id="12794" xr3:uid="{EC938C66-46F1-1B47-9A53-2022272CEA62}" name="Column12774"/>
    <tableColumn id="12795" xr3:uid="{EFA2EA2B-5B41-CE49-BD07-6A953E5EFCDB}" name="Column12775"/>
    <tableColumn id="12796" xr3:uid="{FE26FB8E-617E-804C-8869-C19549B22BF6}" name="Column12776"/>
    <tableColumn id="12797" xr3:uid="{25F81629-0BFB-1F4E-9A8F-2F66F151F531}" name="Column12777"/>
    <tableColumn id="12798" xr3:uid="{D525880D-D9C4-8443-AF06-C57D78CB55E7}" name="Column12778"/>
    <tableColumn id="12799" xr3:uid="{8312691C-C4E6-3944-9098-8715C4C02955}" name="Column12779"/>
    <tableColumn id="12800" xr3:uid="{BC2B0176-3D17-964F-A0B8-483D69295721}" name="Column12780"/>
    <tableColumn id="12801" xr3:uid="{1B5A8174-4DD8-3646-98B4-0C43F2E079DF}" name="Column12781"/>
    <tableColumn id="12802" xr3:uid="{E0311419-E6A8-5C44-B414-B12F9B4788F7}" name="Column12782"/>
    <tableColumn id="12803" xr3:uid="{7090D5BA-314A-7C40-BFBA-F9B4F0E6B2D5}" name="Column12783"/>
    <tableColumn id="12804" xr3:uid="{704AB304-AEC6-4744-ABD8-CFBB2A433BA6}" name="Column12784"/>
    <tableColumn id="12805" xr3:uid="{9355522E-5844-5841-AEB3-0D3A45469E20}" name="Column12785"/>
    <tableColumn id="12806" xr3:uid="{58A2193E-2B57-D74E-80B3-DD59FCF2D7CE}" name="Column12786"/>
    <tableColumn id="12807" xr3:uid="{09880B29-053E-894D-82DD-1DF7DA5390BA}" name="Column12787"/>
    <tableColumn id="12808" xr3:uid="{AFA39760-7FF4-D543-8848-29A45F865CB1}" name="Column12788"/>
    <tableColumn id="12809" xr3:uid="{83EB2AE1-84D6-9142-A491-3134EF4B0A02}" name="Column12789"/>
    <tableColumn id="12810" xr3:uid="{29662422-D5E7-3642-A8AF-6924077BD7C0}" name="Column12790"/>
    <tableColumn id="12811" xr3:uid="{9D78AAD9-61C9-2343-82EF-E9A271D1FBFC}" name="Column12791"/>
    <tableColumn id="12812" xr3:uid="{0287F332-349F-9940-AEB4-8C8BFB2E8DD6}" name="Column12792"/>
    <tableColumn id="12813" xr3:uid="{9426CA7B-8AB1-6E4B-92D6-4465D8B38D68}" name="Column12793"/>
    <tableColumn id="12814" xr3:uid="{7C4F2172-3312-C84E-B0CA-06C30548F35F}" name="Column12794"/>
    <tableColumn id="12815" xr3:uid="{4E52EA2B-3857-1647-A0C5-4D19573898D4}" name="Column12795"/>
    <tableColumn id="12816" xr3:uid="{B85B4942-0A9C-A545-84A4-295F91A8AE0E}" name="Column12796"/>
    <tableColumn id="12817" xr3:uid="{23614508-5998-7F41-B02C-A40A7B8E5A78}" name="Column12797"/>
    <tableColumn id="12818" xr3:uid="{38CC14C0-1EB4-2348-9661-291810004F2F}" name="Column12798"/>
    <tableColumn id="12819" xr3:uid="{93FB0A2E-2304-E94C-AD40-75C455A71776}" name="Column12799"/>
    <tableColumn id="12820" xr3:uid="{F69C82D9-7B55-3542-A693-76AEBFB9675B}" name="Column12800"/>
    <tableColumn id="12821" xr3:uid="{3FB7FA90-27FE-654C-9F3E-2764215DE824}" name="Column12801"/>
    <tableColumn id="12822" xr3:uid="{628FBC10-78AC-5547-A9B1-01CCDC358C04}" name="Column12802"/>
    <tableColumn id="12823" xr3:uid="{2445EB8F-5391-844E-847E-68FB55E7CA66}" name="Column12803"/>
    <tableColumn id="12824" xr3:uid="{6CC06547-D743-4F4A-8C93-CB4545826B62}" name="Column12804"/>
    <tableColumn id="12825" xr3:uid="{497CE8FA-B523-5E4A-8A1D-A012824C0AD4}" name="Column12805"/>
    <tableColumn id="12826" xr3:uid="{17ED34B2-9887-6F4B-8F5A-B00886015C37}" name="Column12806"/>
    <tableColumn id="12827" xr3:uid="{28F1DAD2-7A11-FA4A-A5A6-C130FDF10AE3}" name="Column12807"/>
    <tableColumn id="12828" xr3:uid="{6FA27E2C-7A79-0F45-B7D2-0F3B243959BB}" name="Column12808"/>
    <tableColumn id="12829" xr3:uid="{BB95A100-0D22-1449-89D7-8773813F09D8}" name="Column12809"/>
    <tableColumn id="12830" xr3:uid="{8F522BEB-93BA-CF49-B057-F6D0B88A6D9F}" name="Column12810"/>
    <tableColumn id="12831" xr3:uid="{67C77209-BCAD-0F4E-8470-2A9A7C5715E7}" name="Column12811"/>
    <tableColumn id="12832" xr3:uid="{DDD2ADF6-90C5-204C-A912-F07A34704C5E}" name="Column12812"/>
    <tableColumn id="12833" xr3:uid="{46E30CFC-781C-CE48-82D4-346559B05E4A}" name="Column12813"/>
    <tableColumn id="12834" xr3:uid="{C72CE2F8-46E9-6C47-A405-153E055307CE}" name="Column12814"/>
    <tableColumn id="12835" xr3:uid="{5308AB83-A022-9743-AD13-29C6A3156103}" name="Column12815"/>
    <tableColumn id="12836" xr3:uid="{104293C3-ACD3-A842-AFF3-F4716A6A2763}" name="Column12816"/>
    <tableColumn id="12837" xr3:uid="{5F9CC8C3-2CCE-C24B-993C-E14326D43D32}" name="Column12817"/>
    <tableColumn id="12838" xr3:uid="{2E3BC3CA-E868-914F-9646-EA7E3328A1C4}" name="Column12818"/>
    <tableColumn id="12839" xr3:uid="{BC92C887-46E6-0C48-AF36-125A7371BF15}" name="Column12819"/>
    <tableColumn id="12840" xr3:uid="{E04B45AC-F346-0946-A458-FFA87122EC9B}" name="Column12820"/>
    <tableColumn id="12841" xr3:uid="{6CCCA45D-CDB4-7848-8A7B-BC08A848DA7A}" name="Column12821"/>
    <tableColumn id="12842" xr3:uid="{566AB2F6-7859-3044-B3CD-50222CD673E6}" name="Column12822"/>
    <tableColumn id="12843" xr3:uid="{40BE71F1-297B-014B-9A7C-BF78EE1D3108}" name="Column12823"/>
    <tableColumn id="12844" xr3:uid="{76D462C0-5D5E-3B4F-AB86-2EDE3B7F8D8C}" name="Column12824"/>
    <tableColumn id="12845" xr3:uid="{0A33214D-E983-A046-8B44-9A36A816A611}" name="Column12825"/>
    <tableColumn id="12846" xr3:uid="{53F9DF32-3535-AC45-B7DF-4515D2F5CC4A}" name="Column12826"/>
    <tableColumn id="12847" xr3:uid="{63742687-D75E-3D44-B5B9-2E512B95B74A}" name="Column12827"/>
    <tableColumn id="12848" xr3:uid="{7E270F17-C601-3546-A27D-BCA65A26A9DD}" name="Column12828"/>
    <tableColumn id="12849" xr3:uid="{AB01D08B-7D49-6342-A01D-1812CFF7320C}" name="Column12829"/>
    <tableColumn id="12850" xr3:uid="{C4B919EC-C6E5-FC48-8B3C-0477118B1342}" name="Column12830"/>
    <tableColumn id="12851" xr3:uid="{9ED3567F-BCAA-9E42-ABA4-4DABA231EB61}" name="Column12831"/>
    <tableColumn id="12852" xr3:uid="{F6F1CABC-4005-9545-A17F-037549FCCE6F}" name="Column12832"/>
    <tableColumn id="12853" xr3:uid="{F8E336ED-6AE8-E54C-8475-5B63D2D9638A}" name="Column12833"/>
    <tableColumn id="12854" xr3:uid="{9455CFFF-7886-B046-9BDF-9E48FD625B0C}" name="Column12834"/>
    <tableColumn id="12855" xr3:uid="{50D828F5-B596-784A-BBEB-BEF34C75893B}" name="Column12835"/>
    <tableColumn id="12856" xr3:uid="{6A886123-DB49-154F-B3B4-774C11DC5961}" name="Column12836"/>
    <tableColumn id="12857" xr3:uid="{3221C009-CF7C-E446-B479-5A39471E071F}" name="Column12837"/>
    <tableColumn id="12858" xr3:uid="{502D093A-4BB0-FE47-A6D3-B0DEFD4A402C}" name="Column12838"/>
    <tableColumn id="12859" xr3:uid="{A1BF0D88-7D24-6D41-92A0-E1C8E30E1676}" name="Column12839"/>
    <tableColumn id="12860" xr3:uid="{8B4DB89F-058C-B24A-9CC2-C449270C632E}" name="Column12840"/>
    <tableColumn id="12861" xr3:uid="{DD166882-D91D-1140-863B-3B4D7F282495}" name="Column12841"/>
    <tableColumn id="12862" xr3:uid="{784052DB-4130-7149-8522-E9207C836F64}" name="Column12842"/>
    <tableColumn id="12863" xr3:uid="{AEDF0FCE-2FBB-DA4A-B567-634042D39A9B}" name="Column12843"/>
    <tableColumn id="12864" xr3:uid="{D219B1CF-3903-7F4F-B3FB-8FD80F3B8E81}" name="Column12844"/>
    <tableColumn id="12865" xr3:uid="{1290EE95-502B-BE43-9216-5C75B11DF465}" name="Column12845"/>
    <tableColumn id="12866" xr3:uid="{603AE6A4-69D9-CD4E-AB16-7A12301D7B0A}" name="Column12846"/>
    <tableColumn id="12867" xr3:uid="{5307D708-314B-3E45-B6C9-81A4D3C9FF03}" name="Column12847"/>
    <tableColumn id="12868" xr3:uid="{CE9682A7-27DD-ED4E-BF19-F92B38D500A3}" name="Column12848"/>
    <tableColumn id="12869" xr3:uid="{FCA9FFED-8620-624D-99ED-014B84943975}" name="Column12849"/>
    <tableColumn id="12870" xr3:uid="{1B10CBD1-B6A7-C340-A430-CC093FD29BE0}" name="Column12850"/>
    <tableColumn id="12871" xr3:uid="{51F0D0FB-2B8D-274A-B11F-3D4C266FC54C}" name="Column12851"/>
    <tableColumn id="12872" xr3:uid="{18D8D91B-B935-D448-B01E-D2DD62EBA0D8}" name="Column12852"/>
    <tableColumn id="12873" xr3:uid="{18BA011B-4CD0-F441-A069-833370C99798}" name="Column12853"/>
    <tableColumn id="12874" xr3:uid="{C178F6B0-39DC-104E-B348-4BCB5BC899E8}" name="Column12854"/>
    <tableColumn id="12875" xr3:uid="{5884CA4E-D91F-9445-AB19-59B6F51FAD36}" name="Column12855"/>
    <tableColumn id="12876" xr3:uid="{212B55DE-4EFC-3849-877D-5104908452A5}" name="Column12856"/>
    <tableColumn id="12877" xr3:uid="{2CF438F4-8704-864E-A579-3699475A3578}" name="Column12857"/>
    <tableColumn id="12878" xr3:uid="{24A56B9A-4B4D-F344-AE6B-15879FB171D6}" name="Column12858"/>
    <tableColumn id="12879" xr3:uid="{EF0F247B-390E-594F-BB1C-A33383A8A136}" name="Column12859"/>
    <tableColumn id="12880" xr3:uid="{8D2E184A-3C1E-0F42-A8AE-B96BD1AF79AF}" name="Column12860"/>
    <tableColumn id="12881" xr3:uid="{E84058EF-97DF-894A-8F5F-9AF4936A5D56}" name="Column12861"/>
    <tableColumn id="12882" xr3:uid="{0DAB6F21-87F9-914B-A7D1-01A30A5B3B85}" name="Column12862"/>
    <tableColumn id="12883" xr3:uid="{4B380360-77CA-A64A-87E0-A8279F0502E0}" name="Column12863"/>
    <tableColumn id="12884" xr3:uid="{ECBC030D-A872-874A-8118-3EC65CA52666}" name="Column12864"/>
    <tableColumn id="12885" xr3:uid="{0505CACE-7C38-3E44-82F8-799323A0D456}" name="Column12865"/>
    <tableColumn id="12886" xr3:uid="{D3BEFAD5-82D3-CB46-ADEA-B40922F3C462}" name="Column12866"/>
    <tableColumn id="12887" xr3:uid="{00BABC6C-781D-304B-A7C8-96844EAC0B2C}" name="Column12867"/>
    <tableColumn id="12888" xr3:uid="{FDF49D69-2A24-714B-B297-C94F1140FD05}" name="Column12868"/>
    <tableColumn id="12889" xr3:uid="{71B0A917-BF96-834E-84A3-821956FE9AB0}" name="Column12869"/>
    <tableColumn id="12890" xr3:uid="{F90DA908-E2F9-2348-8970-3F1434E85A5A}" name="Column12870"/>
    <tableColumn id="12891" xr3:uid="{2BC7291E-05CB-9643-AB78-ECF77F9F6736}" name="Column12871"/>
    <tableColumn id="12892" xr3:uid="{9934D395-987F-1049-B9C5-F012F7101762}" name="Column12872"/>
    <tableColumn id="12893" xr3:uid="{185FCC26-B061-B74C-9917-7770E929D678}" name="Column12873"/>
    <tableColumn id="12894" xr3:uid="{EA10FBAA-37D0-414C-9C02-D035A0601851}" name="Column12874"/>
    <tableColumn id="12895" xr3:uid="{2C500EBB-FF5D-5648-84F2-91F08D09CE06}" name="Column12875"/>
    <tableColumn id="12896" xr3:uid="{87F9C7B2-3710-C545-AAA1-A36BBA22279E}" name="Column12876"/>
    <tableColumn id="12897" xr3:uid="{3A6DFC95-9758-C44F-9A09-BD3CF4FAF955}" name="Column12877"/>
    <tableColumn id="12898" xr3:uid="{968247EA-CC59-B343-9622-7159A74BE7A6}" name="Column12878"/>
    <tableColumn id="12899" xr3:uid="{506BB2FE-AB1A-C040-A164-8DD47F749BA6}" name="Column12879"/>
    <tableColumn id="12900" xr3:uid="{3619E69E-6D14-AA4B-9D93-CE1A8164B9E8}" name="Column12880"/>
    <tableColumn id="12901" xr3:uid="{BC6A72F3-8233-1846-B574-4DA81EC09DD9}" name="Column12881"/>
    <tableColumn id="12902" xr3:uid="{0A91F78F-0E41-C844-9612-FE662A91CE9F}" name="Column12882"/>
    <tableColumn id="12903" xr3:uid="{12A5238C-A967-E94D-A636-C9634EFBCF94}" name="Column12883"/>
    <tableColumn id="12904" xr3:uid="{846917E2-F34A-D54E-AD45-F9AD477798E7}" name="Column12884"/>
    <tableColumn id="12905" xr3:uid="{691BF85F-5A5D-D249-8F15-810D2333E6E1}" name="Column12885"/>
    <tableColumn id="12906" xr3:uid="{5FE1B05C-A13F-634E-9B12-72E7E6E1C8B8}" name="Column12886"/>
    <tableColumn id="12907" xr3:uid="{D0B7CAB0-E8FD-0C4B-B6DD-C311F4940CF7}" name="Column12887"/>
    <tableColumn id="12908" xr3:uid="{6130E80C-6877-D94D-B243-CD50792CD6A2}" name="Column12888"/>
    <tableColumn id="12909" xr3:uid="{33290FD4-9D0B-2243-82AD-4F7036C3E5E0}" name="Column12889"/>
    <tableColumn id="12910" xr3:uid="{E719A87F-D9A2-2140-82A3-704558160AD7}" name="Column12890"/>
    <tableColumn id="12911" xr3:uid="{1E4A6B6F-47EB-F74B-BB61-B670E4D77013}" name="Column12891"/>
    <tableColumn id="12912" xr3:uid="{4D5785F3-37F6-F742-AD98-CFA531A1D57B}" name="Column12892"/>
    <tableColumn id="12913" xr3:uid="{B4BCA160-1AB4-0147-8B2C-F0E22DC47134}" name="Column12893"/>
    <tableColumn id="12914" xr3:uid="{9BDE9485-D664-9F44-8F24-8E628A53EC99}" name="Column12894"/>
    <tableColumn id="12915" xr3:uid="{346F33A1-C889-F349-9221-E41992A9440E}" name="Column12895"/>
    <tableColumn id="12916" xr3:uid="{544759A8-14A1-384E-B67A-3B1FED0CB5ED}" name="Column12896"/>
    <tableColumn id="12917" xr3:uid="{2521B380-2D56-B345-B002-E8B96888B9BF}" name="Column12897"/>
    <tableColumn id="12918" xr3:uid="{44A23847-595B-BD47-8756-359DDDD830B8}" name="Column12898"/>
    <tableColumn id="12919" xr3:uid="{AAB4459C-3259-3B40-ACF6-4C72CC7DB19D}" name="Column12899"/>
    <tableColumn id="12920" xr3:uid="{EAE007D8-2B5B-5941-ABA6-53AE10B421FF}" name="Column12900"/>
    <tableColumn id="12921" xr3:uid="{FA755D54-4514-C94A-9781-E3887239D176}" name="Column12901"/>
    <tableColumn id="12922" xr3:uid="{89AFB471-5118-D147-934B-042BF76FA023}" name="Column12902"/>
    <tableColumn id="12923" xr3:uid="{2EB23E7F-EF94-AB4F-8498-081C1701E5C1}" name="Column12903"/>
    <tableColumn id="12924" xr3:uid="{01FF77D4-9B66-DD47-AFEB-D98862CFF79F}" name="Column12904"/>
    <tableColumn id="12925" xr3:uid="{1975DFA8-5AD5-084D-A2DB-3BFFF596DC16}" name="Column12905"/>
    <tableColumn id="12926" xr3:uid="{010ECD18-B57C-7E46-A9AD-B8FF5ADDE441}" name="Column12906"/>
    <tableColumn id="12927" xr3:uid="{85A8E6A9-1BAE-294C-A45C-F560748832D4}" name="Column12907"/>
    <tableColumn id="12928" xr3:uid="{92FBE9F5-D943-3244-B794-5610BD3A4795}" name="Column12908"/>
    <tableColumn id="12929" xr3:uid="{32D340C2-683F-BB41-8537-42EFFAC78583}" name="Column12909"/>
    <tableColumn id="12930" xr3:uid="{0B680C2A-58C8-1044-9CE3-B43EE38D3ECC}" name="Column12910"/>
    <tableColumn id="12931" xr3:uid="{A70D5161-8638-F144-AF14-15FB9117BA48}" name="Column12911"/>
    <tableColumn id="12932" xr3:uid="{0D6E0CFB-3804-4041-80D5-6ECA57F0E395}" name="Column12912"/>
    <tableColumn id="12933" xr3:uid="{FB96D45A-C47C-784D-9519-72BFAA467C93}" name="Column12913"/>
    <tableColumn id="12934" xr3:uid="{B88D9552-CE08-6742-999B-7BF6ED10BBC5}" name="Column12914"/>
    <tableColumn id="12935" xr3:uid="{1813B66C-EE37-0E4D-B370-2BAE537F9B95}" name="Column12915"/>
    <tableColumn id="12936" xr3:uid="{8F1F61F1-C1E7-6346-9870-60A989D93274}" name="Column12916"/>
    <tableColumn id="12937" xr3:uid="{2936BC3F-04A3-C945-8F78-BA39EBC59584}" name="Column12917"/>
    <tableColumn id="12938" xr3:uid="{BFF577EB-57FB-6749-882F-22448F84C885}" name="Column12918"/>
    <tableColumn id="12939" xr3:uid="{97C23ED0-E8DB-BF4B-8A43-4703C8341F78}" name="Column12919"/>
    <tableColumn id="12940" xr3:uid="{FF014A1E-B636-6A41-9C8A-791574DAC95D}" name="Column12920"/>
    <tableColumn id="12941" xr3:uid="{0BF2A652-234F-AB45-8FC0-6B16FF5C8ED6}" name="Column12921"/>
    <tableColumn id="12942" xr3:uid="{183B6098-1B80-1041-B62C-2E187BFF0F5B}" name="Column12922"/>
    <tableColumn id="12943" xr3:uid="{AC15BC56-1F9E-2C4B-AD04-5CDF35BB1EF9}" name="Column12923"/>
    <tableColumn id="12944" xr3:uid="{430C09A4-739C-204F-A0F6-2DB6FCA43275}" name="Column12924"/>
    <tableColumn id="12945" xr3:uid="{373BF872-842B-5E44-AB06-9FAE1E810C98}" name="Column12925"/>
    <tableColumn id="12946" xr3:uid="{B9310D29-F5DA-A643-A50F-D89494F4C5C0}" name="Column12926"/>
    <tableColumn id="12947" xr3:uid="{DCCC2957-DF8C-464E-992C-90A20EE94B8E}" name="Column12927"/>
    <tableColumn id="12948" xr3:uid="{25799F27-789D-6242-8403-2AA9AE122E62}" name="Column12928"/>
    <tableColumn id="12949" xr3:uid="{8F286C64-7527-7642-B0B8-82C97F7EBED1}" name="Column12929"/>
    <tableColumn id="12950" xr3:uid="{4E48E760-896A-7B46-8746-95BB27D5B0C3}" name="Column12930"/>
    <tableColumn id="12951" xr3:uid="{8BC6EB8A-6A16-6F4C-BBA1-432E329FFCF5}" name="Column12931"/>
    <tableColumn id="12952" xr3:uid="{81B4D7E6-7C34-FC41-A14B-CFFBE1A8D496}" name="Column12932"/>
    <tableColumn id="12953" xr3:uid="{AF9DE3E0-CEC5-0442-9CEB-64472686F7A6}" name="Column12933"/>
    <tableColumn id="12954" xr3:uid="{92C5C763-2A76-6545-80AE-438BF648A644}" name="Column12934"/>
    <tableColumn id="12955" xr3:uid="{EB6B0A89-542E-4849-877E-C4D53B25C85A}" name="Column12935"/>
    <tableColumn id="12956" xr3:uid="{2868B162-5319-7F43-BC1E-EA823A901EE0}" name="Column12936"/>
    <tableColumn id="12957" xr3:uid="{AF07361F-FD06-AE4F-8610-1BB546487612}" name="Column12937"/>
    <tableColumn id="12958" xr3:uid="{AFFDF052-9D7C-AE4F-97C4-B3D00AFE62C7}" name="Column12938"/>
    <tableColumn id="12959" xr3:uid="{C730AB59-DA58-8745-8252-1FE22F2EF1E7}" name="Column12939"/>
    <tableColumn id="12960" xr3:uid="{4C5C3BBE-B3B4-C242-8E2A-D6778535519B}" name="Column12940"/>
    <tableColumn id="12961" xr3:uid="{549BACC0-FE9B-9B4E-A08F-382FC5BD9215}" name="Column12941"/>
    <tableColumn id="12962" xr3:uid="{4461847C-8A4C-554A-86D6-727D753E5EFE}" name="Column12942"/>
    <tableColumn id="12963" xr3:uid="{A515FA1E-4D75-3149-A336-41F39280976E}" name="Column12943"/>
    <tableColumn id="12964" xr3:uid="{73042909-8E94-4540-9603-C27DF8066DCE}" name="Column12944"/>
    <tableColumn id="12965" xr3:uid="{BE8C65BB-FCD3-DC40-9D03-FF06FB236163}" name="Column12945"/>
    <tableColumn id="12966" xr3:uid="{38414652-AAF3-B74D-9CDE-E1BB94283985}" name="Column12946"/>
    <tableColumn id="12967" xr3:uid="{A4F5156A-0A78-6C4B-A4ED-822DD4E1DFFA}" name="Column12947"/>
    <tableColumn id="12968" xr3:uid="{436C1A39-AFC4-794B-AAC0-0819DB97BD56}" name="Column12948"/>
    <tableColumn id="12969" xr3:uid="{0E2AC088-A2B3-E34E-8116-357F3EDF0E34}" name="Column12949"/>
    <tableColumn id="12970" xr3:uid="{7DB9D8D8-A43E-374A-8284-AC1382472217}" name="Column12950"/>
    <tableColumn id="12971" xr3:uid="{9A2D2F09-FE99-9C4D-B620-C0B2710A1E15}" name="Column12951"/>
    <tableColumn id="12972" xr3:uid="{0492CD36-A1F7-824C-BBBF-26EC3E4C3265}" name="Column12952"/>
    <tableColumn id="12973" xr3:uid="{A500F594-C1C0-9D49-A890-70E6EDB576DB}" name="Column12953"/>
    <tableColumn id="12974" xr3:uid="{FEA4B1BB-522A-FB47-82E4-2C4EC7CA98BB}" name="Column12954"/>
    <tableColumn id="12975" xr3:uid="{BF8AF58F-6115-424B-9FFF-200FC96ED488}" name="Column12955"/>
    <tableColumn id="12976" xr3:uid="{DD89D52C-3960-AE49-8930-97C0DA7DE797}" name="Column12956"/>
    <tableColumn id="12977" xr3:uid="{AA10AC2E-BD54-1448-97C9-F0E14D7B8B0D}" name="Column12957"/>
    <tableColumn id="12978" xr3:uid="{C935CF17-C676-9447-B856-7E8C0732825C}" name="Column12958"/>
    <tableColumn id="12979" xr3:uid="{4CF0A8ED-1C00-5247-A476-5DB7AFE230D2}" name="Column12959"/>
    <tableColumn id="12980" xr3:uid="{8CFF899D-E5F2-6544-A881-1E957C0EFFF0}" name="Column12960"/>
    <tableColumn id="12981" xr3:uid="{B91E220B-87DF-CE49-8C53-525634E0CE2A}" name="Column12961"/>
    <tableColumn id="12982" xr3:uid="{B028BB87-75D0-B04B-BA79-543D088FBE43}" name="Column12962"/>
    <tableColumn id="12983" xr3:uid="{5327CCFB-C97E-7945-9DB1-ADD8FF9EFAB2}" name="Column12963"/>
    <tableColumn id="12984" xr3:uid="{39053EC0-3CD5-C14E-BF8F-47EAFA6888E6}" name="Column12964"/>
    <tableColumn id="12985" xr3:uid="{B75A08E7-F72A-724D-BB47-AF91BD4B82BB}" name="Column12965"/>
    <tableColumn id="12986" xr3:uid="{7453CAD6-F733-B841-99A9-52AA6C56732A}" name="Column12966"/>
    <tableColumn id="12987" xr3:uid="{29554C16-8CA5-8949-8530-5EE0F6FD0662}" name="Column12967"/>
    <tableColumn id="12988" xr3:uid="{3C893765-82A5-A94E-9C6E-5485C77EF801}" name="Column12968"/>
    <tableColumn id="12989" xr3:uid="{EF272FE2-8EAD-2B41-AEDE-9C9FFF69380B}" name="Column12969"/>
    <tableColumn id="12990" xr3:uid="{67322A7A-2B06-8B49-AA55-A23F9F1B0D4B}" name="Column12970"/>
    <tableColumn id="12991" xr3:uid="{21C040E9-6A32-1347-B64F-BDDC21C58612}" name="Column12971"/>
    <tableColumn id="12992" xr3:uid="{68BC10B7-A886-4743-8AD1-60019DF77B9E}" name="Column12972"/>
    <tableColumn id="12993" xr3:uid="{325243AB-C64F-494A-90D6-4373D389FB9A}" name="Column12973"/>
    <tableColumn id="12994" xr3:uid="{749744E6-AC42-AD4C-B959-A15B29D5823C}" name="Column12974"/>
    <tableColumn id="12995" xr3:uid="{4F05EAEE-510B-3047-8E41-01124901F8CE}" name="Column12975"/>
    <tableColumn id="12996" xr3:uid="{AD12D071-63DF-394A-8688-6E1D8DD00CC9}" name="Column12976"/>
    <tableColumn id="12997" xr3:uid="{005EF68A-2BEA-6D40-B693-A62D4279B89A}" name="Column12977"/>
    <tableColumn id="12998" xr3:uid="{2CA6D4E9-AB90-CE49-92D6-E594231B6941}" name="Column12978"/>
    <tableColumn id="12999" xr3:uid="{C1843479-7CDA-1D4D-82EE-19881FA9401B}" name="Column12979"/>
    <tableColumn id="13000" xr3:uid="{8FFEB231-1FF4-3C4D-AA58-57BA9BC470E1}" name="Column12980"/>
    <tableColumn id="13001" xr3:uid="{7393166E-62B6-9E47-97D4-88FE7A911A85}" name="Column12981"/>
    <tableColumn id="13002" xr3:uid="{19DE6F46-E79D-D94E-A1A3-28581AFF76E9}" name="Column12982"/>
    <tableColumn id="13003" xr3:uid="{18D38072-C5D3-1642-BCE7-7D9098C00322}" name="Column12983"/>
    <tableColumn id="13004" xr3:uid="{0B4507A0-5A50-1B4F-9E7B-ABD30DCD99B6}" name="Column12984"/>
    <tableColumn id="13005" xr3:uid="{B515B40C-3877-1D4B-A3C2-4C1E2E650800}" name="Column12985"/>
    <tableColumn id="13006" xr3:uid="{EF7F641F-101C-5C47-A86A-5EBFE47606E7}" name="Column12986"/>
    <tableColumn id="13007" xr3:uid="{E99A193F-66F1-E745-9444-A27716A77C0C}" name="Column12987"/>
    <tableColumn id="13008" xr3:uid="{05503374-839A-BA42-8ADC-0A175730AC5F}" name="Column12988"/>
    <tableColumn id="13009" xr3:uid="{8445EB1F-38F7-1F4A-B74C-01FCCF7AE895}" name="Column12989"/>
    <tableColumn id="13010" xr3:uid="{BDECD5B0-78D3-A845-823E-7B9C123EADBB}" name="Column12990"/>
    <tableColumn id="13011" xr3:uid="{D3B3FAE7-BB6C-FE41-91C1-3662E73BB6ED}" name="Column12991"/>
    <tableColumn id="13012" xr3:uid="{63FFCE16-C288-7D4A-AD9A-BC736AC14AF8}" name="Column12992"/>
    <tableColumn id="13013" xr3:uid="{D4E58691-01C8-5C4C-B158-8E8E9A744E17}" name="Column12993"/>
    <tableColumn id="13014" xr3:uid="{5DB24A97-CF89-A446-93AB-4258E55486E1}" name="Column12994"/>
    <tableColumn id="13015" xr3:uid="{144E1266-43F4-9B4F-9954-55B7F6FBF9C3}" name="Column12995"/>
    <tableColumn id="13016" xr3:uid="{C6B48A9F-98AF-2F4E-8657-33225C2BA98F}" name="Column12996"/>
    <tableColumn id="13017" xr3:uid="{781B0CA8-2C0F-C74B-8CD4-B6407F88D6B2}" name="Column12997"/>
    <tableColumn id="13018" xr3:uid="{CF5B8BF4-A283-2B48-BD71-15667D47D6F5}" name="Column12998"/>
    <tableColumn id="13019" xr3:uid="{9CAC4298-BAA1-444F-BF61-448E1F556B1E}" name="Column12999"/>
    <tableColumn id="13020" xr3:uid="{3FF6AA1D-ECE7-3A4B-9819-EDD8C45589AF}" name="Column13000"/>
    <tableColumn id="13021" xr3:uid="{883480D2-F186-1241-85C2-D2AFB269A4A6}" name="Column13001"/>
    <tableColumn id="13022" xr3:uid="{0F4B7526-2AAC-3849-81B4-159944EC2A87}" name="Column13002"/>
    <tableColumn id="13023" xr3:uid="{B10340C4-5267-B14D-8101-F5BD7E74E6F3}" name="Column13003"/>
    <tableColumn id="13024" xr3:uid="{8CF20EC4-B2C8-0D4D-A81B-7A9385990BB3}" name="Column13004"/>
    <tableColumn id="13025" xr3:uid="{993C6D63-9963-5D44-9EE3-9D9CCDE89B4A}" name="Column13005"/>
    <tableColumn id="13026" xr3:uid="{B0A8FDCA-15BC-DB4F-8580-1311E3CBAC47}" name="Column13006"/>
    <tableColumn id="13027" xr3:uid="{1114AFB5-1486-4048-B789-B97D099BCF27}" name="Column13007"/>
    <tableColumn id="13028" xr3:uid="{8F0088B2-F0B0-0C4B-BB6C-C131B96C1914}" name="Column13008"/>
    <tableColumn id="13029" xr3:uid="{2722F0FE-65EF-A64A-B0A8-335E043EBB06}" name="Column13009"/>
    <tableColumn id="13030" xr3:uid="{DBB5F93B-750F-1347-B390-C6D49DAC1BB1}" name="Column13010"/>
    <tableColumn id="13031" xr3:uid="{C23068F1-3420-2249-9321-9A7AB8385DEA}" name="Column13011"/>
    <tableColumn id="13032" xr3:uid="{7F3BD4B9-5E38-ED4A-A115-092F9418D105}" name="Column13012"/>
    <tableColumn id="13033" xr3:uid="{8B9A384E-4EDC-FF4C-A1EB-C48FCB480AB0}" name="Column13013"/>
    <tableColumn id="13034" xr3:uid="{7D318585-52C0-DB4E-8719-F5739F528041}" name="Column13014"/>
    <tableColumn id="13035" xr3:uid="{461D2B9F-1607-6141-927F-E1FEEE0B6049}" name="Column13015"/>
    <tableColumn id="13036" xr3:uid="{FE51C8D2-87D2-2A40-8711-2EAE15AEC826}" name="Column13016"/>
    <tableColumn id="13037" xr3:uid="{0D873C69-2BB9-F646-A38C-6B8881F565EF}" name="Column13017"/>
    <tableColumn id="13038" xr3:uid="{FB6D5104-AB8D-664A-B2DE-798389E1125A}" name="Column13018"/>
    <tableColumn id="13039" xr3:uid="{781B1A90-0AA5-E544-9130-6BA644D5DD30}" name="Column13019"/>
    <tableColumn id="13040" xr3:uid="{F4E18CE8-D8C3-5E4B-BA86-BB00A11E48A0}" name="Column13020"/>
    <tableColumn id="13041" xr3:uid="{17FB48D0-FBD3-A845-831D-53C1747F7F82}" name="Column13021"/>
    <tableColumn id="13042" xr3:uid="{C769716C-4550-D346-88F9-AB6A1FFA17E7}" name="Column13022"/>
    <tableColumn id="13043" xr3:uid="{2B90894A-9E3A-2E40-B7C9-CAA65292E9E7}" name="Column13023"/>
    <tableColumn id="13044" xr3:uid="{F8B715D3-8EB7-1542-9BBD-64D8E67C280C}" name="Column13024"/>
    <tableColumn id="13045" xr3:uid="{FD844F1A-BBFD-0F46-9BEA-3506111DACAB}" name="Column13025"/>
    <tableColumn id="13046" xr3:uid="{9E800227-2C7A-8940-A81C-E91AF69CE2A5}" name="Column13026"/>
    <tableColumn id="13047" xr3:uid="{09B48C02-C8E2-C949-ADAE-008E43C36083}" name="Column13027"/>
    <tableColumn id="13048" xr3:uid="{E625D4A3-81B5-0548-8246-D9BD574DEBC6}" name="Column13028"/>
    <tableColumn id="13049" xr3:uid="{1F1983B3-3E24-3741-949C-87716201252F}" name="Column13029"/>
    <tableColumn id="13050" xr3:uid="{A9D45ECD-1393-5048-BA03-12062AD09912}" name="Column13030"/>
    <tableColumn id="13051" xr3:uid="{E79A433F-D54C-FE45-B863-34D6BD0ADC93}" name="Column13031"/>
    <tableColumn id="13052" xr3:uid="{BAC922DF-B755-2742-BE4E-76C446C57F71}" name="Column13032"/>
    <tableColumn id="13053" xr3:uid="{03F9F910-A822-D647-BF47-CC3DC185427A}" name="Column13033"/>
    <tableColumn id="13054" xr3:uid="{5F7037DC-4590-3E4B-B2AE-000F21D3DD56}" name="Column13034"/>
    <tableColumn id="13055" xr3:uid="{7AFE9557-1BCA-DC49-B631-11EBA75EC98D}" name="Column13035"/>
    <tableColumn id="13056" xr3:uid="{23D1EFA8-7075-D648-AC74-09FBBFFE9627}" name="Column13036"/>
    <tableColumn id="13057" xr3:uid="{A578C594-95C6-DF41-9F17-E7F18BFB680F}" name="Column13037"/>
    <tableColumn id="13058" xr3:uid="{BA392515-AAF1-DC44-9692-184F0A8FE15F}" name="Column13038"/>
    <tableColumn id="13059" xr3:uid="{0C65D6BC-9FD5-AB4E-BCA4-387E76BADBF5}" name="Column13039"/>
    <tableColumn id="13060" xr3:uid="{0D49CF8F-1DF4-664F-A9D9-87519C85FF8F}" name="Column13040"/>
    <tableColumn id="13061" xr3:uid="{5740BE71-9F91-9542-8FD7-6BC5E1B8A4AC}" name="Column13041"/>
    <tableColumn id="13062" xr3:uid="{B9AD6D62-1CFD-4646-9A4D-4DB53195A837}" name="Column13042"/>
    <tableColumn id="13063" xr3:uid="{EAAEBA88-AB45-C74F-BC71-A76CFC55B1EB}" name="Column13043"/>
    <tableColumn id="13064" xr3:uid="{83221430-82A9-3A4D-B879-3899A3845B7F}" name="Column13044"/>
    <tableColumn id="13065" xr3:uid="{04D1C0E2-F922-AB4E-AD01-C445585FF6D0}" name="Column13045"/>
    <tableColumn id="13066" xr3:uid="{24F16DBF-6271-1949-8B1C-3F087AA812A1}" name="Column13046"/>
    <tableColumn id="13067" xr3:uid="{48EF3359-C530-C944-8201-1B4A3AB1C547}" name="Column13047"/>
    <tableColumn id="13068" xr3:uid="{1CA4655E-84C7-2449-9F96-4AED95FF618C}" name="Column13048"/>
    <tableColumn id="13069" xr3:uid="{7240C2C1-7CD1-E148-A9CA-F581D791FC78}" name="Column13049"/>
    <tableColumn id="13070" xr3:uid="{7C458580-D43E-DA46-9688-E82A645BDF8D}" name="Column13050"/>
    <tableColumn id="13071" xr3:uid="{7539FA4C-E14E-2542-965D-ADD0AB110250}" name="Column13051"/>
    <tableColumn id="13072" xr3:uid="{30DF5C15-97E6-9D46-906A-B41426DA084B}" name="Column13052"/>
    <tableColumn id="13073" xr3:uid="{2179C1D0-96BA-A847-B3B8-8AC58620A154}" name="Column13053"/>
    <tableColumn id="13074" xr3:uid="{46FA1629-82CF-CD44-953A-767648F1E71D}" name="Column13054"/>
    <tableColumn id="13075" xr3:uid="{0773C070-A6C3-3941-854B-F2548955D958}" name="Column13055"/>
    <tableColumn id="13076" xr3:uid="{ABAA3486-77A7-1A4A-9671-3C005F8DC950}" name="Column13056"/>
    <tableColumn id="13077" xr3:uid="{309F1909-9ED5-294C-812D-C57B7D7E5806}" name="Column13057"/>
    <tableColumn id="13078" xr3:uid="{DF210632-9D91-C14D-A24D-EAEC064908AA}" name="Column13058"/>
    <tableColumn id="13079" xr3:uid="{31234288-36C7-474E-939A-19D85C09354A}" name="Column13059"/>
    <tableColumn id="13080" xr3:uid="{C58F4C39-D0FD-B449-93FA-4FD1B6969882}" name="Column13060"/>
    <tableColumn id="13081" xr3:uid="{AB52988F-570B-5D4D-B110-67E541362307}" name="Column13061"/>
    <tableColumn id="13082" xr3:uid="{61C6C546-621D-E44C-A72B-031C7F1A4931}" name="Column13062"/>
    <tableColumn id="13083" xr3:uid="{AC870CEF-71A9-3046-B7B8-211C164E0E93}" name="Column13063"/>
    <tableColumn id="13084" xr3:uid="{0A6B0E54-5CAB-A748-B0D4-F25FF18BEEE2}" name="Column13064"/>
    <tableColumn id="13085" xr3:uid="{68FCF668-75A6-E34B-A2FA-16DA7E14C7BD}" name="Column13065"/>
    <tableColumn id="13086" xr3:uid="{8064DDA8-7785-FF46-BB39-639B89535B3A}" name="Column13066"/>
    <tableColumn id="13087" xr3:uid="{E080517C-BE1D-E649-AFDB-B59A50DA9156}" name="Column13067"/>
    <tableColumn id="13088" xr3:uid="{A442C4D7-D86F-FF42-A953-B99296D08002}" name="Column13068"/>
    <tableColumn id="13089" xr3:uid="{A7D5A1FA-1637-F34C-8D57-FFBDF64F263C}" name="Column13069"/>
    <tableColumn id="13090" xr3:uid="{4FE0E18B-3D2A-ED4E-95C9-9B74E9A4A092}" name="Column13070"/>
    <tableColumn id="13091" xr3:uid="{E7CDECFC-FC70-D44C-A145-25DA7DDF025C}" name="Column13071"/>
    <tableColumn id="13092" xr3:uid="{AB99D4F5-20A4-F641-90BB-4CDB5F622B46}" name="Column13072"/>
    <tableColumn id="13093" xr3:uid="{497ACD17-67B6-054A-A59D-53B49EEC4731}" name="Column13073"/>
    <tableColumn id="13094" xr3:uid="{76DF3184-9861-5047-AD77-31BD7131BD61}" name="Column13074"/>
    <tableColumn id="13095" xr3:uid="{5FD3F589-B5A6-EA4E-981C-F8D916F7F6D0}" name="Column13075"/>
    <tableColumn id="13096" xr3:uid="{A73027F5-6387-9947-AEF1-0C88EE680CD7}" name="Column13076"/>
    <tableColumn id="13097" xr3:uid="{E6CAA4F6-F247-D546-BE12-D2ACE00CF7FD}" name="Column13077"/>
    <tableColumn id="13098" xr3:uid="{9E154C72-89FB-9D48-9926-2902358E3809}" name="Column13078"/>
    <tableColumn id="13099" xr3:uid="{362B20D4-C205-5F47-BD2B-094E718C8D75}" name="Column13079"/>
    <tableColumn id="13100" xr3:uid="{82EADCDC-D17E-5D4A-99C5-26343260DA98}" name="Column13080"/>
    <tableColumn id="13101" xr3:uid="{DCCF4A56-614C-444C-B550-3FC9C345B702}" name="Column13081"/>
    <tableColumn id="13102" xr3:uid="{183B01DB-8069-D341-A65F-60DBF1AB252C}" name="Column13082"/>
    <tableColumn id="13103" xr3:uid="{CA31D575-C95E-BD4A-8A30-C756496A10A8}" name="Column13083"/>
    <tableColumn id="13104" xr3:uid="{99EB3F71-513E-C44F-BE00-2E91F5456722}" name="Column13084"/>
    <tableColumn id="13105" xr3:uid="{AA9667B6-AC88-604C-A813-F74B48991ACD}" name="Column13085"/>
    <tableColumn id="13106" xr3:uid="{31E2A7CC-29CE-4541-BC60-0E5893A0F36F}" name="Column13086"/>
    <tableColumn id="13107" xr3:uid="{D583EB96-CC0B-C54E-87A8-C3F3DB2EF6C9}" name="Column13087"/>
    <tableColumn id="13108" xr3:uid="{2059CA7A-756C-4E47-82E3-817EFDDB0777}" name="Column13088"/>
    <tableColumn id="13109" xr3:uid="{860CE07B-6854-8743-80F6-BD4F795906F6}" name="Column13089"/>
    <tableColumn id="13110" xr3:uid="{0DBE5139-CA59-7845-827C-269768D4A819}" name="Column13090"/>
    <tableColumn id="13111" xr3:uid="{CDF2E4F5-D294-5E47-B73E-9255BB5C5A08}" name="Column13091"/>
    <tableColumn id="13112" xr3:uid="{49BCB23D-8F8F-F44B-9276-45094EB2DDB4}" name="Column13092"/>
    <tableColumn id="13113" xr3:uid="{551F5573-54AA-CE42-BF86-D2280766E936}" name="Column13093"/>
    <tableColumn id="13114" xr3:uid="{53F90ED5-81A0-4943-9565-8E45CCFC42E4}" name="Column13094"/>
    <tableColumn id="13115" xr3:uid="{58D9597B-11AD-DF4A-B1CE-7113829B889E}" name="Column13095"/>
    <tableColumn id="13116" xr3:uid="{AE6E1AA2-D20A-3C49-935C-BBA9B1CEDE9E}" name="Column13096"/>
    <tableColumn id="13117" xr3:uid="{FF85762D-0FBF-1A43-BE4D-9DFBD9114C1E}" name="Column13097"/>
    <tableColumn id="13118" xr3:uid="{0A47A91C-3A5D-4A4F-9872-9B07C4A5D9E3}" name="Column13098"/>
    <tableColumn id="13119" xr3:uid="{40EF1680-4B6C-4D44-AF97-194036342E3F}" name="Column13099"/>
    <tableColumn id="13120" xr3:uid="{A0C92FD0-C521-0C49-8105-203AFD6549EA}" name="Column13100"/>
    <tableColumn id="13121" xr3:uid="{99314D0A-5F7A-A246-9FB8-74270DA20DE5}" name="Column13101"/>
    <tableColumn id="13122" xr3:uid="{1C7959B5-A71C-594E-9A11-5C8CB018E41C}" name="Column13102"/>
    <tableColumn id="13123" xr3:uid="{0724B459-EE29-3C4D-9534-8DBD6773EC36}" name="Column13103"/>
    <tableColumn id="13124" xr3:uid="{C4CEDF5D-B833-A947-B716-6C568857DA80}" name="Column13104"/>
    <tableColumn id="13125" xr3:uid="{561EE318-6E42-2E49-9D6F-97E403B38880}" name="Column13105"/>
    <tableColumn id="13126" xr3:uid="{59A3273B-F418-A041-AF04-F3E4BB1447FE}" name="Column13106"/>
    <tableColumn id="13127" xr3:uid="{D7DA035B-CB03-6A46-AD74-D64E09BEF1DF}" name="Column13107"/>
    <tableColumn id="13128" xr3:uid="{5BAED96C-7D33-6840-8E0C-4273B40E46C3}" name="Column13108"/>
    <tableColumn id="13129" xr3:uid="{0E784D86-9173-3B46-9E64-2A177F9700A1}" name="Column13109"/>
    <tableColumn id="13130" xr3:uid="{3D63CF08-DCFA-A547-B904-CBC52BD802FB}" name="Column13110"/>
    <tableColumn id="13131" xr3:uid="{50225734-6D67-9F4D-84A7-92EFB905DDC1}" name="Column13111"/>
    <tableColumn id="13132" xr3:uid="{DADD9E35-42D4-434B-B76F-9AB6B19F93C8}" name="Column13112"/>
    <tableColumn id="13133" xr3:uid="{39E32157-51E9-F64C-A93B-95001ECE5B26}" name="Column13113"/>
    <tableColumn id="13134" xr3:uid="{B405C239-A9D8-694B-9D28-61AE04DEBB50}" name="Column13114"/>
    <tableColumn id="13135" xr3:uid="{7F3C499C-E71C-6E40-8D87-C3A197B687E3}" name="Column13115"/>
    <tableColumn id="13136" xr3:uid="{7088EAB4-2648-9A49-9B6E-30FBECDB030B}" name="Column13116"/>
    <tableColumn id="13137" xr3:uid="{78014138-6C54-134F-8D04-C62F9813A765}" name="Column13117"/>
    <tableColumn id="13138" xr3:uid="{129330B3-8C8A-7B40-AD8E-C062C893C081}" name="Column13118"/>
    <tableColumn id="13139" xr3:uid="{81D60DDB-6F45-9A4C-979C-D0A26231A49C}" name="Column13119"/>
    <tableColumn id="13140" xr3:uid="{8C332ACB-2001-5049-ACA6-519EBDA26F4F}" name="Column13120"/>
    <tableColumn id="13141" xr3:uid="{88721FB9-F75F-804A-AE52-F999B446CCA9}" name="Column13121"/>
    <tableColumn id="13142" xr3:uid="{EC2AF634-781C-A04C-8421-4878C36AB5CF}" name="Column13122"/>
    <tableColumn id="13143" xr3:uid="{976A6BBE-2309-7843-8A7C-AD1202F72396}" name="Column13123"/>
    <tableColumn id="13144" xr3:uid="{D4FB518D-FF32-8C42-8B33-E2DA834BC7B6}" name="Column13124"/>
    <tableColumn id="13145" xr3:uid="{0711E72E-BCFD-3C4A-8C87-ADCEE29A6ED9}" name="Column13125"/>
    <tableColumn id="13146" xr3:uid="{CA82269D-BB60-BC4D-A699-3D0F45D46335}" name="Column13126"/>
    <tableColumn id="13147" xr3:uid="{26FA39B4-B837-EE4F-A962-430D31E178BB}" name="Column13127"/>
    <tableColumn id="13148" xr3:uid="{465E2E34-BFF8-CF43-B3EB-51EFC803BEC0}" name="Column13128"/>
    <tableColumn id="13149" xr3:uid="{5BA8FE09-4327-E140-B8FF-A9D1380C6541}" name="Column13129"/>
    <tableColumn id="13150" xr3:uid="{36CA68B7-A64F-464F-8AC0-F6FC1C8454DC}" name="Column13130"/>
    <tableColumn id="13151" xr3:uid="{7990BF14-1538-E143-813C-973E126E8CA9}" name="Column13131"/>
    <tableColumn id="13152" xr3:uid="{3116582B-74D1-6C4E-B4D4-B9B63B9BA9D6}" name="Column13132"/>
    <tableColumn id="13153" xr3:uid="{2D64BDCF-BB99-D745-8AA1-C5AF531A802A}" name="Column13133"/>
    <tableColumn id="13154" xr3:uid="{B9CD165C-3529-7245-83E7-D77785A8A017}" name="Column13134"/>
    <tableColumn id="13155" xr3:uid="{1163CD0C-1E2B-B54B-BBD1-0C9F2A7DE62B}" name="Column13135"/>
    <tableColumn id="13156" xr3:uid="{612EF9F8-0C6D-FA40-B47D-024369558954}" name="Column13136"/>
    <tableColumn id="13157" xr3:uid="{AE1C1E6A-B7EB-AC44-9C0B-7FD529FA9781}" name="Column13137"/>
    <tableColumn id="13158" xr3:uid="{84E2CBC6-FF50-4F49-A47B-01042996E6D3}" name="Column13138"/>
    <tableColumn id="13159" xr3:uid="{8188F028-7258-614B-9DDD-466B020AD6DB}" name="Column13139"/>
    <tableColumn id="13160" xr3:uid="{93ACF6E9-FD87-A244-8FC8-0A97841FDBE0}" name="Column13140"/>
    <tableColumn id="13161" xr3:uid="{0C61C255-95D3-AD4F-8BA4-8639597E1300}" name="Column13141"/>
    <tableColumn id="13162" xr3:uid="{819DA5C6-A2C7-FD4A-8D85-B38A9B785679}" name="Column13142"/>
    <tableColumn id="13163" xr3:uid="{6A2C26F8-BE37-5B4C-8F30-3185D6C8BB49}" name="Column13143"/>
    <tableColumn id="13164" xr3:uid="{5F053597-F922-EA4F-B351-5CF55A4705B5}" name="Column13144"/>
    <tableColumn id="13165" xr3:uid="{7180010C-3BAA-AA49-85FA-03E72F580D29}" name="Column13145"/>
    <tableColumn id="13166" xr3:uid="{DF53C896-609E-424F-81B4-965A3BA40E60}" name="Column13146"/>
    <tableColumn id="13167" xr3:uid="{B0B23828-5F69-9B4E-9870-2F143FC45679}" name="Column13147"/>
    <tableColumn id="13168" xr3:uid="{47C100B1-3D68-DA40-9021-D282B72B6303}" name="Column13148"/>
    <tableColumn id="13169" xr3:uid="{46BD8D00-0D05-DD43-80C8-9830F7EDDA4F}" name="Column13149"/>
    <tableColumn id="13170" xr3:uid="{7CDCE80C-4221-A342-A7BB-4152E72E5543}" name="Column13150"/>
    <tableColumn id="13171" xr3:uid="{19A91868-B8C1-7743-B2A0-8C6D85761676}" name="Column13151"/>
    <tableColumn id="13172" xr3:uid="{6EB71F68-4128-AD41-995E-245814F2C23C}" name="Column13152"/>
    <tableColumn id="13173" xr3:uid="{9C71451D-B7E6-B14A-BE57-7291521E275F}" name="Column13153"/>
    <tableColumn id="13174" xr3:uid="{91817E9A-D60B-5C47-AA89-DA53B28AB627}" name="Column13154"/>
    <tableColumn id="13175" xr3:uid="{40938104-7737-AB41-97A2-5956B5993308}" name="Column13155"/>
    <tableColumn id="13176" xr3:uid="{6CE0239A-03AB-354E-B76C-56A032C97269}" name="Column13156"/>
    <tableColumn id="13177" xr3:uid="{A7D8E764-169D-524F-8DD4-1BA37F53324E}" name="Column13157"/>
    <tableColumn id="13178" xr3:uid="{84762557-0533-944D-B624-ACA6C4CB45CE}" name="Column13158"/>
    <tableColumn id="13179" xr3:uid="{D312B9DF-9727-4F47-80B9-9E3DA005D9A4}" name="Column13159"/>
    <tableColumn id="13180" xr3:uid="{11AC260C-CE59-8447-ABE7-A500E0FE4A5C}" name="Column13160"/>
    <tableColumn id="13181" xr3:uid="{43B15086-205F-FB42-912E-BCA26F938EE1}" name="Column13161"/>
    <tableColumn id="13182" xr3:uid="{53316EEF-6424-BF42-A04E-4B3BBB61BCF2}" name="Column13162"/>
    <tableColumn id="13183" xr3:uid="{A8570102-2A6B-5D41-A344-7A9A57E6086F}" name="Column13163"/>
    <tableColumn id="13184" xr3:uid="{40FB7A29-1C42-1441-B831-62C3A9339856}" name="Column13164"/>
    <tableColumn id="13185" xr3:uid="{5890DFA7-37F4-E64F-A2FD-785E0A457F7F}" name="Column13165"/>
    <tableColumn id="13186" xr3:uid="{53F34BB2-5577-EE47-9CBC-BC3AAF2F6763}" name="Column13166"/>
    <tableColumn id="13187" xr3:uid="{1402773E-C7A3-4C4F-9774-DDDE53F2BDC6}" name="Column13167"/>
    <tableColumn id="13188" xr3:uid="{219DEFD3-21E5-E34E-B664-BCBBAEB4D917}" name="Column13168"/>
    <tableColumn id="13189" xr3:uid="{B128E034-8C87-FC4A-92A7-BF0BBCC7E992}" name="Column13169"/>
    <tableColumn id="13190" xr3:uid="{4390322A-2800-A540-A75A-38AC7C95F98C}" name="Column13170"/>
    <tableColumn id="13191" xr3:uid="{471CDD74-3E9D-3240-BC9B-A9F30EBE57A9}" name="Column13171"/>
    <tableColumn id="13192" xr3:uid="{849AE74D-C098-ED41-97F2-13BE164781AF}" name="Column13172"/>
    <tableColumn id="13193" xr3:uid="{3283F744-CD5C-F349-A733-DA4C397A0D5B}" name="Column13173"/>
    <tableColumn id="13194" xr3:uid="{A7F82C08-6B61-534E-A49A-E3C3A64D2AAD}" name="Column13174"/>
    <tableColumn id="13195" xr3:uid="{B13E5B4B-BF55-2A41-B5B7-91C99303C5C3}" name="Column13175"/>
    <tableColumn id="13196" xr3:uid="{3EA6E7A3-1EB5-4447-B2ED-A04530E1D3F6}" name="Column13176"/>
    <tableColumn id="13197" xr3:uid="{9CFFBD0B-EFE1-7C4A-AF65-B5B4ECE4F702}" name="Column13177"/>
    <tableColumn id="13198" xr3:uid="{0461ABB0-3222-404B-8F29-2017C47E917E}" name="Column13178"/>
    <tableColumn id="13199" xr3:uid="{67C90C44-C972-254E-9886-EB64A52CF85C}" name="Column13179"/>
    <tableColumn id="13200" xr3:uid="{C2B84B90-3E91-184D-B110-35D4F8E2284B}" name="Column13180"/>
    <tableColumn id="13201" xr3:uid="{582B4406-3F76-064F-88A4-7CB12F5D8FD0}" name="Column13181"/>
    <tableColumn id="13202" xr3:uid="{94BD7803-A0F0-4447-BC64-E221F590951C}" name="Column13182"/>
    <tableColumn id="13203" xr3:uid="{80DBFF26-9990-6F4E-BF9E-527DB5E7191A}" name="Column13183"/>
    <tableColumn id="13204" xr3:uid="{1BEA7ACA-F7AC-B744-8B0F-A4226D3E535B}" name="Column13184"/>
    <tableColumn id="13205" xr3:uid="{D762E9A2-ADFC-5F47-9349-B2780C4D7B92}" name="Column13185"/>
    <tableColumn id="13206" xr3:uid="{5D9F4CB8-0601-B441-9367-9EE73D02ACC6}" name="Column13186"/>
    <tableColumn id="13207" xr3:uid="{72936812-9CE5-4A49-896A-385DF3ACFA30}" name="Column13187"/>
    <tableColumn id="13208" xr3:uid="{01F2A5E0-46DE-B948-918F-D992AA658296}" name="Column13188"/>
    <tableColumn id="13209" xr3:uid="{F1573225-AD3E-7542-8C2E-BE03A572EF2A}" name="Column13189"/>
    <tableColumn id="13210" xr3:uid="{EA936253-3446-C944-9BE4-1EFE351225A1}" name="Column13190"/>
    <tableColumn id="13211" xr3:uid="{BC257E22-1892-E847-AB73-752E62115535}" name="Column13191"/>
    <tableColumn id="13212" xr3:uid="{AA945B9B-1EFB-E948-8B24-CC914290FE1E}" name="Column13192"/>
    <tableColumn id="13213" xr3:uid="{4901D868-C994-3047-B790-5004A829CF29}" name="Column13193"/>
    <tableColumn id="13214" xr3:uid="{34417F7C-7075-0C46-A4DF-D120A7C5BB2F}" name="Column13194"/>
    <tableColumn id="13215" xr3:uid="{14B17703-ED04-E648-B864-E38E512B0F35}" name="Column13195"/>
    <tableColumn id="13216" xr3:uid="{498B9809-4DB5-AE41-8C26-68053F5BB853}" name="Column13196"/>
    <tableColumn id="13217" xr3:uid="{45E27BBD-E9BC-B94E-99D5-A97076EFDC52}" name="Column13197"/>
    <tableColumn id="13218" xr3:uid="{5E214A89-D224-2141-A802-ECE83641175B}" name="Column13198"/>
    <tableColumn id="13219" xr3:uid="{BAE7092F-1D05-7449-B687-72A1F125631F}" name="Column13199"/>
    <tableColumn id="13220" xr3:uid="{73554F8F-5A65-9D4C-9D5E-6A1BBB1F3885}" name="Column13200"/>
    <tableColumn id="13221" xr3:uid="{1A867EE9-2FF1-C743-B528-3FFF09CDE1AB}" name="Column13201"/>
    <tableColumn id="13222" xr3:uid="{F2D2B735-9BB8-304C-A23D-B8898DF14363}" name="Column13202"/>
    <tableColumn id="13223" xr3:uid="{1B47A3FC-49B7-F24A-AA36-FBC77716D32C}" name="Column13203"/>
    <tableColumn id="13224" xr3:uid="{2557F449-4555-3A4E-BF5B-979F7CD36908}" name="Column13204"/>
    <tableColumn id="13225" xr3:uid="{E065D72B-2FE1-F14A-B4F9-BF20D43D1ADC}" name="Column13205"/>
    <tableColumn id="13226" xr3:uid="{DBD88B8D-3CF2-FB49-BBF2-4094E1AF8CE1}" name="Column13206"/>
    <tableColumn id="13227" xr3:uid="{913DE462-F74C-2E42-9319-E7295213D265}" name="Column13207"/>
    <tableColumn id="13228" xr3:uid="{95F4F38C-2170-B04C-AFD4-D9B7EC61CEAE}" name="Column13208"/>
    <tableColumn id="13229" xr3:uid="{3A4FC603-5B03-ED45-ACE7-A6693A09525F}" name="Column13209"/>
    <tableColumn id="13230" xr3:uid="{BBFCB17F-FFA5-404E-95FF-1F03AADF26FC}" name="Column13210"/>
    <tableColumn id="13231" xr3:uid="{6422DF33-9758-5E4C-8348-8A368B6B8ED2}" name="Column13211"/>
    <tableColumn id="13232" xr3:uid="{AA460B6A-4A54-E745-93F5-67B76B726BDD}" name="Column13212"/>
    <tableColumn id="13233" xr3:uid="{4C083FFE-D74C-8648-96A7-065EA8A60DD1}" name="Column13213"/>
    <tableColumn id="13234" xr3:uid="{A1519706-572A-234B-9C57-5CFDA873B9C6}" name="Column13214"/>
    <tableColumn id="13235" xr3:uid="{4F25C10F-D351-3747-A931-D4A182996C2B}" name="Column13215"/>
    <tableColumn id="13236" xr3:uid="{9CA0C39E-FB90-C34E-8451-3FA31A2DB979}" name="Column13216"/>
    <tableColumn id="13237" xr3:uid="{8F28081F-A88F-3A45-9EA2-C3EED4704B71}" name="Column13217"/>
    <tableColumn id="13238" xr3:uid="{5C6F7FF4-09FF-2947-AB83-CA3287997DC6}" name="Column13218"/>
    <tableColumn id="13239" xr3:uid="{F1FCF088-634E-BE4B-8173-639952A1029E}" name="Column13219"/>
    <tableColumn id="13240" xr3:uid="{752673C7-58DA-7843-BF1F-998946306740}" name="Column13220"/>
    <tableColumn id="13241" xr3:uid="{9B1DFE67-FC3D-5F49-80C3-3719223600E2}" name="Column13221"/>
    <tableColumn id="13242" xr3:uid="{C0A82237-C1D6-4540-BACC-421FD2CE5CDC}" name="Column13222"/>
    <tableColumn id="13243" xr3:uid="{AF015F33-BFA8-A547-B682-A483502EAC48}" name="Column13223"/>
    <tableColumn id="13244" xr3:uid="{9EAA1086-6978-8846-8A42-BBF13FECA93D}" name="Column13224"/>
    <tableColumn id="13245" xr3:uid="{28BE859D-1868-714E-9695-66A46DD7910A}" name="Column13225"/>
    <tableColumn id="13246" xr3:uid="{2CAA1C2E-CCD2-9C4A-9E8F-7368CDA8F6FB}" name="Column13226"/>
    <tableColumn id="13247" xr3:uid="{8E83C506-4A17-EC42-801F-56CD0A90DABE}" name="Column13227"/>
    <tableColumn id="13248" xr3:uid="{64870BE2-2F89-264F-AFA5-1E0FBE4B089E}" name="Column13228"/>
    <tableColumn id="13249" xr3:uid="{49573064-4BA1-2348-A940-6E66ABB48845}" name="Column13229"/>
    <tableColumn id="13250" xr3:uid="{55F04A62-2F5C-0945-A2AD-886509C33FA7}" name="Column13230"/>
    <tableColumn id="13251" xr3:uid="{C9CE809E-B709-7A49-9002-7DE4FEE687AD}" name="Column13231"/>
    <tableColumn id="13252" xr3:uid="{9EBA9E7B-7E85-B54C-AAEA-37EEB20CF91D}" name="Column13232"/>
    <tableColumn id="13253" xr3:uid="{83814CEC-0715-2243-A7D5-B7ADB9B66C7F}" name="Column13233"/>
    <tableColumn id="13254" xr3:uid="{3994A413-42EF-6B42-80A0-C6BAF556B2D5}" name="Column13234"/>
    <tableColumn id="13255" xr3:uid="{05172096-BC7A-1344-91DE-269526234B93}" name="Column13235"/>
    <tableColumn id="13256" xr3:uid="{B42750F3-02AF-BD43-A781-7B2C05B75E5A}" name="Column13236"/>
    <tableColumn id="13257" xr3:uid="{11647568-CE1C-ED45-9106-0211C1FC684E}" name="Column13237"/>
    <tableColumn id="13258" xr3:uid="{7625C4F8-89C1-9944-9E78-3E1EA89BB099}" name="Column13238"/>
    <tableColumn id="13259" xr3:uid="{7F92123B-B055-5B41-A79D-8510D422CB3E}" name="Column13239"/>
    <tableColumn id="13260" xr3:uid="{D817582F-19C2-9741-ADBB-FE051138CB5B}" name="Column13240"/>
    <tableColumn id="13261" xr3:uid="{D23D5ABC-0249-4B47-8646-635483728EBA}" name="Column13241"/>
    <tableColumn id="13262" xr3:uid="{DF85B95F-8601-284E-8949-2B6C584729D4}" name="Column13242"/>
    <tableColumn id="13263" xr3:uid="{16A829A7-4BEC-7440-8F53-0FA3D89C48A8}" name="Column13243"/>
    <tableColumn id="13264" xr3:uid="{AC279A8B-A758-664A-96EA-4CF9FC640F9F}" name="Column13244"/>
    <tableColumn id="13265" xr3:uid="{F4E44AC0-D36E-2740-A173-56344D5C09CF}" name="Column13245"/>
    <tableColumn id="13266" xr3:uid="{3C5EB887-F3B6-8D45-B135-329F934A1AC1}" name="Column13246"/>
    <tableColumn id="13267" xr3:uid="{02659F9F-D7DE-5542-89BF-778FF93886F0}" name="Column13247"/>
    <tableColumn id="13268" xr3:uid="{2B341828-55B5-C24B-AA0C-9267AB2670E8}" name="Column13248"/>
    <tableColumn id="13269" xr3:uid="{6A78739E-F1E5-AF4D-A951-021A53B5B307}" name="Column13249"/>
    <tableColumn id="13270" xr3:uid="{2C38F149-77C4-E146-88F6-62C92DCF48F4}" name="Column13250"/>
    <tableColumn id="13271" xr3:uid="{CA884307-DC3F-674A-9825-8C448FC8EA04}" name="Column13251"/>
    <tableColumn id="13272" xr3:uid="{9A07031C-3B50-E549-BA4F-922D895146B0}" name="Column13252"/>
    <tableColumn id="13273" xr3:uid="{45A9D927-8066-DC4A-9DDD-0155CD73F3A3}" name="Column13253"/>
    <tableColumn id="13274" xr3:uid="{CABAC7C9-007E-D64B-A917-363B9A333D3F}" name="Column13254"/>
    <tableColumn id="13275" xr3:uid="{9840A7E3-0B6E-794E-95FA-93C1FD7FD3A9}" name="Column13255"/>
    <tableColumn id="13276" xr3:uid="{12453D36-F6D2-EE45-8E26-66AE2D36EFCD}" name="Column13256"/>
    <tableColumn id="13277" xr3:uid="{4BB318F2-2259-4948-B9AD-BBBAC036A8E8}" name="Column13257"/>
    <tableColumn id="13278" xr3:uid="{EF657649-ACC5-874D-A92A-27C7D95B606B}" name="Column13258"/>
    <tableColumn id="13279" xr3:uid="{6C1C6E56-57D8-8B44-823F-007683883CF3}" name="Column13259"/>
    <tableColumn id="13280" xr3:uid="{9E5B394C-4462-C842-91DF-98C940B8ADAD}" name="Column13260"/>
    <tableColumn id="13281" xr3:uid="{8FC7B50D-BC5E-3E45-A6B4-1C8FEB0E110D}" name="Column13261"/>
    <tableColumn id="13282" xr3:uid="{270B75DE-06BF-4E44-96BF-B9EA6FD57C84}" name="Column13262"/>
    <tableColumn id="13283" xr3:uid="{F409B252-D1C9-6F46-9119-24409EF35C18}" name="Column13263"/>
    <tableColumn id="13284" xr3:uid="{A7F546D0-1F42-C74A-9947-EEF2AC1A97A7}" name="Column13264"/>
    <tableColumn id="13285" xr3:uid="{0B954E9A-C697-CD4A-9236-3C1C417BDC5A}" name="Column13265"/>
    <tableColumn id="13286" xr3:uid="{3515CBE5-5550-DC41-AE1E-208EDFCA8FD1}" name="Column13266"/>
    <tableColumn id="13287" xr3:uid="{C817B78E-6A52-5142-B802-6A06448476FA}" name="Column13267"/>
    <tableColumn id="13288" xr3:uid="{52CFECB3-7182-564A-8AAA-F2F27665D547}" name="Column13268"/>
    <tableColumn id="13289" xr3:uid="{6473B21D-9C29-7743-9D06-EDEE93C28D46}" name="Column13269"/>
    <tableColumn id="13290" xr3:uid="{253FC00D-BD7B-6D4A-9C1A-A91B48EF9E43}" name="Column13270"/>
    <tableColumn id="13291" xr3:uid="{61CF2D48-465A-3349-826F-3B18BF75EBA4}" name="Column13271"/>
    <tableColumn id="13292" xr3:uid="{9FABB048-2EBE-CE4D-AD40-85606AB6BBEC}" name="Column13272"/>
    <tableColumn id="13293" xr3:uid="{1F3292A2-292E-0747-9597-FCBD8E0B017C}" name="Column13273"/>
    <tableColumn id="13294" xr3:uid="{0DE5720F-FC04-2848-AD41-298214D9D271}" name="Column13274"/>
    <tableColumn id="13295" xr3:uid="{A0BE86E9-93FE-E643-A9D8-B1F3712A2D0E}" name="Column13275"/>
    <tableColumn id="13296" xr3:uid="{CA600979-3A3E-9B44-B9B0-86DA3C4A7801}" name="Column13276"/>
    <tableColumn id="13297" xr3:uid="{481968BA-FD62-6B42-B6D7-680C770539E4}" name="Column13277"/>
    <tableColumn id="13298" xr3:uid="{749D6C44-FE7B-684A-BFE9-2878C3909637}" name="Column13278"/>
    <tableColumn id="13299" xr3:uid="{81675CE4-C77B-C843-9F64-5E5FE55DCF75}" name="Column13279"/>
    <tableColumn id="13300" xr3:uid="{819DBD27-13D1-624E-AACA-516F25A133F4}" name="Column13280"/>
    <tableColumn id="13301" xr3:uid="{3CA08293-00E6-CF48-998E-48266CF97BA7}" name="Column13281"/>
    <tableColumn id="13302" xr3:uid="{1E90A907-526B-9C46-8C4C-EE96E4ACA4CA}" name="Column13282"/>
    <tableColumn id="13303" xr3:uid="{E8AAA3F1-7DF3-F045-9AEE-A841AC947A2B}" name="Column13283"/>
    <tableColumn id="13304" xr3:uid="{ED8985C3-E9E7-6C4F-B2A3-AFCB4E2CD198}" name="Column13284"/>
    <tableColumn id="13305" xr3:uid="{FC354C97-893D-9148-8FB9-2DB9386D693E}" name="Column13285"/>
    <tableColumn id="13306" xr3:uid="{A71C0B28-7509-CA42-AA33-B215D9194817}" name="Column13286"/>
    <tableColumn id="13307" xr3:uid="{8A4EE60A-5FF9-E34E-81D5-EE6CCEC8592D}" name="Column13287"/>
    <tableColumn id="13308" xr3:uid="{2E974743-AB56-CB43-A269-9F49DC78AB94}" name="Column13288"/>
    <tableColumn id="13309" xr3:uid="{CB41E7D1-0BBF-144E-B59C-1EF6B86BB9F5}" name="Column13289"/>
    <tableColumn id="13310" xr3:uid="{DF932D9C-D6DF-7848-9503-9088408C0D94}" name="Column13290"/>
    <tableColumn id="13311" xr3:uid="{27F1A214-6EC0-674E-B5DE-8A3EC1BA1AC1}" name="Column13291"/>
    <tableColumn id="13312" xr3:uid="{332D3DE1-B3E2-CD4C-8D76-179AF7814833}" name="Column13292"/>
    <tableColumn id="13313" xr3:uid="{718B3E20-CF80-7441-BB69-45FD60911E6C}" name="Column13293"/>
    <tableColumn id="13314" xr3:uid="{8D9F9A0D-44B4-AE4A-AB52-0ED78F71028E}" name="Column13294"/>
    <tableColumn id="13315" xr3:uid="{D39A4CE6-F1F1-F84B-B368-586EF8945F2A}" name="Column13295"/>
    <tableColumn id="13316" xr3:uid="{71CBFA01-77A1-7D4C-958A-66F39A4E508F}" name="Column13296"/>
    <tableColumn id="13317" xr3:uid="{5116BC63-703F-9D4C-B336-0E9A9721FB8D}" name="Column13297"/>
    <tableColumn id="13318" xr3:uid="{3C7AF3D0-D230-364E-8EE6-A3F1F2E75F9F}" name="Column13298"/>
    <tableColumn id="13319" xr3:uid="{19A3FC55-10BE-2942-B05E-72F3B244EAD4}" name="Column13299"/>
    <tableColumn id="13320" xr3:uid="{B5DA8FE0-2742-DB4B-91E5-377312A6B95B}" name="Column13300"/>
    <tableColumn id="13321" xr3:uid="{8B0D4C57-C4CC-494E-89CD-90F80D119833}" name="Column13301"/>
    <tableColumn id="13322" xr3:uid="{6007938F-7953-0346-9044-2820FD46C6E7}" name="Column13302"/>
    <tableColumn id="13323" xr3:uid="{3DBA33AD-0C18-C149-BE17-5B61F986E14C}" name="Column13303"/>
    <tableColumn id="13324" xr3:uid="{2A15EEDC-C4A1-E64A-856B-F018BAFFADBE}" name="Column13304"/>
    <tableColumn id="13325" xr3:uid="{B0A79AC4-4FDA-9C46-AE8F-1105F67C4996}" name="Column13305"/>
    <tableColumn id="13326" xr3:uid="{2139FF8F-B02C-2B46-B2FB-561F2B04D58F}" name="Column13306"/>
    <tableColumn id="13327" xr3:uid="{8B75B44B-A7AB-3A45-99E6-42B063528F1F}" name="Column13307"/>
    <tableColumn id="13328" xr3:uid="{722BB3BA-5EE5-3E4E-88AD-9D01DBFA01F1}" name="Column13308"/>
    <tableColumn id="13329" xr3:uid="{A260F0C3-DC09-094C-B233-6908E24687D9}" name="Column13309"/>
    <tableColumn id="13330" xr3:uid="{20EC1B2B-61F5-4040-829E-AFC6FDD3CADA}" name="Column13310"/>
    <tableColumn id="13331" xr3:uid="{FB70F6E7-5ABA-E949-9508-88B2C1C85FAC}" name="Column13311"/>
    <tableColumn id="13332" xr3:uid="{093B399D-2C75-AA4F-9934-4218DBBC6136}" name="Column13312"/>
    <tableColumn id="13333" xr3:uid="{D316FC53-5B64-404E-89D8-28E18EDFD3EB}" name="Column13313"/>
    <tableColumn id="13334" xr3:uid="{C32E6CDC-D94F-FB49-B293-E4FA3BDD1D67}" name="Column13314"/>
    <tableColumn id="13335" xr3:uid="{380B38F3-A18E-7649-B31F-2E189B0F5670}" name="Column13315"/>
    <tableColumn id="13336" xr3:uid="{AE4BA6E3-963B-3547-A4DC-34D0F8D987F6}" name="Column13316"/>
    <tableColumn id="13337" xr3:uid="{E50CAD39-B5D0-EA48-96C8-E7E5CC3346D4}" name="Column13317"/>
    <tableColumn id="13338" xr3:uid="{6F7EC7B2-D31D-FD48-AF63-74522A2D1445}" name="Column13318"/>
    <tableColumn id="13339" xr3:uid="{C42BC510-50B5-4C41-BDF2-683FAE836CD8}" name="Column13319"/>
    <tableColumn id="13340" xr3:uid="{A967C233-2CAE-EB43-B996-4F82B0C6B9B4}" name="Column13320"/>
    <tableColumn id="13341" xr3:uid="{19270702-1AF2-E248-B139-A4B06A655118}" name="Column13321"/>
    <tableColumn id="13342" xr3:uid="{01F8F34A-2956-8D49-9E22-31D2CB553F88}" name="Column13322"/>
    <tableColumn id="13343" xr3:uid="{C523D27D-F065-EA49-ACC6-731867386BEE}" name="Column13323"/>
    <tableColumn id="13344" xr3:uid="{28813DC9-9B8D-0E47-930E-453C382A7541}" name="Column13324"/>
    <tableColumn id="13345" xr3:uid="{AD73D452-E3BC-E34C-9873-FCC10A0AD951}" name="Column13325"/>
    <tableColumn id="13346" xr3:uid="{77506EE7-8FA5-6747-9F4B-F4D6CAF264D5}" name="Column13326"/>
    <tableColumn id="13347" xr3:uid="{AB8F2BBA-84F7-8043-88B5-5CE862B814C0}" name="Column13327"/>
    <tableColumn id="13348" xr3:uid="{D24187B6-57C2-074B-8E12-55C1695FC83B}" name="Column13328"/>
    <tableColumn id="13349" xr3:uid="{D7BE0F03-E208-A04F-9EDF-D7B600E9B245}" name="Column13329"/>
    <tableColumn id="13350" xr3:uid="{EB336E8C-7A50-C64B-B19A-CD54C882A622}" name="Column13330"/>
    <tableColumn id="13351" xr3:uid="{DE7DAB5B-4454-7D4F-8AC1-8AC08378AB3E}" name="Column13331"/>
    <tableColumn id="13352" xr3:uid="{956BA341-1906-7344-894C-EAE105EEE34C}" name="Column13332"/>
    <tableColumn id="13353" xr3:uid="{A94E0488-9AE5-3D4D-A6B6-F2CABD8F828A}" name="Column13333"/>
    <tableColumn id="13354" xr3:uid="{4162C1E8-D5BF-0745-8103-69CD5BF7DBBC}" name="Column13334"/>
    <tableColumn id="13355" xr3:uid="{4D4619D8-5C9F-A64A-8C34-C9769323FFED}" name="Column13335"/>
    <tableColumn id="13356" xr3:uid="{B98F9946-56C4-6C44-8435-5E1776138B35}" name="Column13336"/>
    <tableColumn id="13357" xr3:uid="{B5E2B121-B2E4-B946-859F-38E496413418}" name="Column13337"/>
    <tableColumn id="13358" xr3:uid="{B6C1AFC5-4D1F-004C-9D2A-78EC5DB552C6}" name="Column13338"/>
    <tableColumn id="13359" xr3:uid="{DB387E2C-FCB1-754D-ADDD-88F9A78C6340}" name="Column13339"/>
    <tableColumn id="13360" xr3:uid="{4705A8AF-0D7F-1D40-A5B0-5322D2EA4B64}" name="Column13340"/>
    <tableColumn id="13361" xr3:uid="{C41C0637-62AF-FF44-B384-71CE94FA949E}" name="Column13341"/>
    <tableColumn id="13362" xr3:uid="{B2C0A8E7-FE6D-D047-9A55-8EB981A6BA0C}" name="Column13342"/>
    <tableColumn id="13363" xr3:uid="{8172B490-25A8-5745-9608-EFD0B1CF657C}" name="Column13343"/>
    <tableColumn id="13364" xr3:uid="{88869A78-427F-664A-902F-B7CE7575F382}" name="Column13344"/>
    <tableColumn id="13365" xr3:uid="{B9B593D2-41E8-2541-9C53-BDB6B4E234A1}" name="Column13345"/>
    <tableColumn id="13366" xr3:uid="{2E93478F-B996-B049-9D4C-09BD8D8C8CC9}" name="Column13346"/>
    <tableColumn id="13367" xr3:uid="{841C9B3A-45C6-DC47-A298-992D060873CC}" name="Column13347"/>
    <tableColumn id="13368" xr3:uid="{2EFC898B-890B-4248-8515-F501273EF257}" name="Column13348"/>
    <tableColumn id="13369" xr3:uid="{3A504EB2-A0CA-B54A-ABA8-FDB185288CB0}" name="Column13349"/>
    <tableColumn id="13370" xr3:uid="{CAA83FEA-983A-5040-AC77-9EB6632FE7E4}" name="Column13350"/>
    <tableColumn id="13371" xr3:uid="{781E18A8-F10E-424A-9857-28A588391178}" name="Column13351"/>
    <tableColumn id="13372" xr3:uid="{49A60516-154F-5141-9B6B-05CC850142F1}" name="Column13352"/>
    <tableColumn id="13373" xr3:uid="{BCAF9EEF-8F1D-464A-A819-A4A5E984E2EC}" name="Column13353"/>
    <tableColumn id="13374" xr3:uid="{81A6E4A1-C65B-8943-BCC9-587881E1738C}" name="Column13354"/>
    <tableColumn id="13375" xr3:uid="{ADF1805B-A0DA-5C4F-92BF-9C51D3BB5C1E}" name="Column13355"/>
    <tableColumn id="13376" xr3:uid="{2C840462-0590-9E4D-9865-029A345C358B}" name="Column13356"/>
    <tableColumn id="13377" xr3:uid="{4691B715-EBF8-E845-A4B8-42454E5224F9}" name="Column13357"/>
    <tableColumn id="13378" xr3:uid="{C01EEC44-022A-1842-AE74-89F1CFDF2120}" name="Column13358"/>
    <tableColumn id="13379" xr3:uid="{AFEC87A2-9670-C445-AD45-B3802E59B666}" name="Column13359"/>
    <tableColumn id="13380" xr3:uid="{8AF0A12D-0BCC-834A-97EB-7A95AD3ECC05}" name="Column13360"/>
    <tableColumn id="13381" xr3:uid="{36DB5CF1-CD7C-0445-9A31-674E8BE5883D}" name="Column13361"/>
    <tableColumn id="13382" xr3:uid="{E30BFD00-60D1-E04E-BC69-40F260A9568B}" name="Column13362"/>
    <tableColumn id="13383" xr3:uid="{6EA740F7-576F-F14B-951C-A4A98E92C13C}" name="Column13363"/>
    <tableColumn id="13384" xr3:uid="{5D824C93-13A7-9C44-A902-E393E10E255E}" name="Column13364"/>
    <tableColumn id="13385" xr3:uid="{2C17DC95-7EBD-A641-870D-76C560305ADB}" name="Column13365"/>
    <tableColumn id="13386" xr3:uid="{C318C72C-F07E-6949-A136-71C3CB5832BA}" name="Column13366"/>
    <tableColumn id="13387" xr3:uid="{F3D6824C-B1E5-AA41-90AB-B4C0C2732F41}" name="Column13367"/>
    <tableColumn id="13388" xr3:uid="{42F3B8EC-AAB8-3640-AD45-8F163F037D9E}" name="Column13368"/>
    <tableColumn id="13389" xr3:uid="{316C80CE-7625-A840-AF79-624F4D946FCA}" name="Column13369"/>
    <tableColumn id="13390" xr3:uid="{A61B9247-5E88-764E-940E-8D18EA227B9A}" name="Column13370"/>
    <tableColumn id="13391" xr3:uid="{B258176B-CDD6-194D-977F-0FAA3260B2F5}" name="Column13371"/>
    <tableColumn id="13392" xr3:uid="{20E74ACA-4579-6F45-B2D3-0B75C558C5DC}" name="Column13372"/>
    <tableColumn id="13393" xr3:uid="{EA75F814-2440-F844-A1A3-548B747A4998}" name="Column13373"/>
    <tableColumn id="13394" xr3:uid="{76A63BB0-2C64-224A-8A52-4123DDE88A99}" name="Column13374"/>
    <tableColumn id="13395" xr3:uid="{F6564A69-43ED-4F4C-B6E7-27F228617A91}" name="Column13375"/>
    <tableColumn id="13396" xr3:uid="{07F06538-2865-B346-84FB-511EBC449B44}" name="Column13376"/>
    <tableColumn id="13397" xr3:uid="{0834E184-9637-954F-8074-DB2D38B75FD5}" name="Column13377"/>
    <tableColumn id="13398" xr3:uid="{E110B86F-B929-3445-8FF3-4EECB5E9E267}" name="Column13378"/>
    <tableColumn id="13399" xr3:uid="{ADAE70A2-7FF3-D24C-A82F-CBE62BA2989E}" name="Column13379"/>
    <tableColumn id="13400" xr3:uid="{35577872-0ACC-E74E-86E7-DC7BCB643105}" name="Column13380"/>
    <tableColumn id="13401" xr3:uid="{979D0121-A786-C047-B5D7-0F255089DD41}" name="Column13381"/>
    <tableColumn id="13402" xr3:uid="{B40BC58A-E562-724D-A26F-58F1C58A31DF}" name="Column13382"/>
    <tableColumn id="13403" xr3:uid="{0C09575D-5CDA-634A-9A5A-6E34C8A9E6EC}" name="Column13383"/>
    <tableColumn id="13404" xr3:uid="{8AC58104-C022-634B-B947-548CDC707F98}" name="Column13384"/>
    <tableColumn id="13405" xr3:uid="{3D30E2BA-04B1-4545-9FD7-04948297F47E}" name="Column13385"/>
    <tableColumn id="13406" xr3:uid="{00D8229D-ECAC-B14F-BE25-651D733E0F58}" name="Column13386"/>
    <tableColumn id="13407" xr3:uid="{673ECF0D-F611-5B4F-BFDC-BAA58BAB83A9}" name="Column13387"/>
    <tableColumn id="13408" xr3:uid="{86A2F47C-BD9E-AF4D-98B9-3AA474DAD089}" name="Column13388"/>
    <tableColumn id="13409" xr3:uid="{6A9D28D2-6242-994D-990D-87EBCA156125}" name="Column13389"/>
    <tableColumn id="13410" xr3:uid="{2603A1E6-0702-0448-B2A9-A5ADCAFC87B1}" name="Column13390"/>
    <tableColumn id="13411" xr3:uid="{B2AE7279-7960-C649-A83A-A5ABF915C91D}" name="Column13391"/>
    <tableColumn id="13412" xr3:uid="{B5135715-C3C0-804A-A823-ECB08DA695FF}" name="Column13392"/>
    <tableColumn id="13413" xr3:uid="{89BDABCD-93EE-1945-B9F1-0AF620B32CFC}" name="Column13393"/>
    <tableColumn id="13414" xr3:uid="{BBE96C56-B2C0-3448-B09C-F96B58FEECDC}" name="Column13394"/>
    <tableColumn id="13415" xr3:uid="{A107C9DF-50A2-CB47-83E9-072B3C924ECF}" name="Column13395"/>
    <tableColumn id="13416" xr3:uid="{1F8F3EA4-CC8E-4A4C-802E-43D1EBCE3F28}" name="Column13396"/>
    <tableColumn id="13417" xr3:uid="{8A43F85C-607D-4A41-9A2E-16C07161136E}" name="Column13397"/>
    <tableColumn id="13418" xr3:uid="{99555CEC-E7F4-644B-A362-8BBA5BCD53DF}" name="Column13398"/>
    <tableColumn id="13419" xr3:uid="{98443987-3844-CB41-A4F0-D7449EFE4DA5}" name="Column13399"/>
    <tableColumn id="13420" xr3:uid="{280A8D3D-FC9F-C940-A5A8-0A198146136D}" name="Column13400"/>
    <tableColumn id="13421" xr3:uid="{9CE48BA4-A29C-034B-86DC-6A5072BAC963}" name="Column13401"/>
    <tableColumn id="13422" xr3:uid="{A68EA75D-95F4-734C-B45D-98C49E5DA318}" name="Column13402"/>
    <tableColumn id="13423" xr3:uid="{10928F5B-A3C5-514D-A750-7F5634ED080D}" name="Column13403"/>
    <tableColumn id="13424" xr3:uid="{71EB7FE3-90D1-9949-9E17-065C99658AD5}" name="Column13404"/>
    <tableColumn id="13425" xr3:uid="{82E81E0C-6F7B-1745-ABBC-F57539FE5081}" name="Column13405"/>
    <tableColumn id="13426" xr3:uid="{2A3F9962-4374-CD4D-9922-FD22EAF5B2F3}" name="Column13406"/>
    <tableColumn id="13427" xr3:uid="{6F204A6F-0FD6-8E4A-A560-AB5F59EB5296}" name="Column13407"/>
    <tableColumn id="13428" xr3:uid="{0CD38EDE-20BD-E644-AE21-2C43110E97C2}" name="Column13408"/>
    <tableColumn id="13429" xr3:uid="{8D3209A8-B4E3-1E49-A060-90D319B075DB}" name="Column13409"/>
    <tableColumn id="13430" xr3:uid="{1578B6B5-EB8A-0548-9781-FEA258B848A9}" name="Column13410"/>
    <tableColumn id="13431" xr3:uid="{A4A2D42C-55FE-1E46-9499-A6C60B1D680C}" name="Column13411"/>
    <tableColumn id="13432" xr3:uid="{6AC3DA2F-7316-4B4F-97DF-4FA902AA14F1}" name="Column13412"/>
    <tableColumn id="13433" xr3:uid="{1BAAF507-633C-624B-8EB5-80D2AAFB091B}" name="Column13413"/>
    <tableColumn id="13434" xr3:uid="{72D1A958-3DAC-6F44-B704-B64231CEF742}" name="Column13414"/>
    <tableColumn id="13435" xr3:uid="{91FA4129-F44F-1E43-B737-7ED3ADB3B62C}" name="Column13415"/>
    <tableColumn id="13436" xr3:uid="{BAD9C88A-6367-5E44-BA25-41D00A1C044B}" name="Column13416"/>
    <tableColumn id="13437" xr3:uid="{C85C8134-C208-9E48-9F8D-A5E700EA10C5}" name="Column13417"/>
    <tableColumn id="13438" xr3:uid="{13851117-A8A1-EB4C-9FA5-BA3A249EDCDD}" name="Column13418"/>
    <tableColumn id="13439" xr3:uid="{06441307-E0A9-924F-BC88-00F0EFC06F2B}" name="Column13419"/>
    <tableColumn id="13440" xr3:uid="{255495BE-7F81-CC4C-BBFD-0BFFE9964226}" name="Column13420"/>
    <tableColumn id="13441" xr3:uid="{17FD88C1-EE2D-E440-8397-81C0656DDAC7}" name="Column13421"/>
    <tableColumn id="13442" xr3:uid="{0C6C5961-330D-CD4C-B429-405027DC5DC4}" name="Column13422"/>
    <tableColumn id="13443" xr3:uid="{A377D630-4EAF-4243-98B1-DB4698B3F9C8}" name="Column13423"/>
    <tableColumn id="13444" xr3:uid="{9B88DBF6-8DF5-3249-B382-6A1C416B8959}" name="Column13424"/>
    <tableColumn id="13445" xr3:uid="{69E3C6B0-50B8-D149-A333-7671D2026198}" name="Column13425"/>
    <tableColumn id="13446" xr3:uid="{68D02EBA-8662-CC42-97C1-7F838F2B417D}" name="Column13426"/>
    <tableColumn id="13447" xr3:uid="{7DEB66B3-E962-734F-B6D9-4B6F2C630873}" name="Column13427"/>
    <tableColumn id="13448" xr3:uid="{0FF8FA2B-EB17-D549-A39D-BDCBA0E2CA7B}" name="Column13428"/>
    <tableColumn id="13449" xr3:uid="{E66B3FBC-B163-B547-A366-24518803365D}" name="Column13429"/>
    <tableColumn id="13450" xr3:uid="{7AF3AE61-39D4-2946-95BD-808D80657D54}" name="Column13430"/>
    <tableColumn id="13451" xr3:uid="{105B8D1B-C6E0-1643-B0E1-CBA473EF6D19}" name="Column13431"/>
    <tableColumn id="13452" xr3:uid="{B46EB60D-159A-DA42-85CD-C63968C74A28}" name="Column13432"/>
    <tableColumn id="13453" xr3:uid="{358FA7BE-8802-FA49-AA82-A9C4663E4864}" name="Column13433"/>
    <tableColumn id="13454" xr3:uid="{E80E23E3-FF88-DD4F-942E-FEB79B237BAE}" name="Column13434"/>
    <tableColumn id="13455" xr3:uid="{08A049DA-C8C1-D644-8F1A-91CAB7871E67}" name="Column13435"/>
    <tableColumn id="13456" xr3:uid="{31477B49-37A4-0A42-9B12-99F93A4DA4E9}" name="Column13436"/>
    <tableColumn id="13457" xr3:uid="{2E04543F-3347-AD40-BB95-CE7314874EF5}" name="Column13437"/>
    <tableColumn id="13458" xr3:uid="{67893564-555E-0F49-A5E3-5D87638523FE}" name="Column13438"/>
    <tableColumn id="13459" xr3:uid="{D2E14A77-40EE-3643-8FAD-B1BEF52170EB}" name="Column13439"/>
    <tableColumn id="13460" xr3:uid="{8F319CDF-F258-C042-AE9E-6A58FC1F641B}" name="Column13440"/>
    <tableColumn id="13461" xr3:uid="{853CB9E9-B7A5-264F-BF23-BF7BE2D10D6A}" name="Column13441"/>
    <tableColumn id="13462" xr3:uid="{61FC3355-21A6-A44D-8E8E-E64F4B295314}" name="Column13442"/>
    <tableColumn id="13463" xr3:uid="{0BEE0151-7216-404E-A8AF-79F35137387D}" name="Column13443"/>
    <tableColumn id="13464" xr3:uid="{EBB2E256-DF7B-CB46-9AA3-1959DD705152}" name="Column13444"/>
    <tableColumn id="13465" xr3:uid="{0BFDDE7F-7BB4-2448-8D9B-B4A1DED22F6D}" name="Column13445"/>
    <tableColumn id="13466" xr3:uid="{CA8C5838-6CC2-B64A-A075-4A1A598A28B6}" name="Column13446"/>
    <tableColumn id="13467" xr3:uid="{5346A0F8-C74F-6A45-B07A-20B82C763207}" name="Column13447"/>
    <tableColumn id="13468" xr3:uid="{D5338F15-B7E5-144D-A8AB-73A59F4B77DD}" name="Column13448"/>
    <tableColumn id="13469" xr3:uid="{76B10710-C010-8146-B2D5-FAB8E07F1EF1}" name="Column13449"/>
    <tableColumn id="13470" xr3:uid="{D4255BFB-DE6C-1045-B4AB-0302345059A3}" name="Column13450"/>
    <tableColumn id="13471" xr3:uid="{1572AA00-5F7B-2D40-9447-C4D131033A70}" name="Column13451"/>
    <tableColumn id="13472" xr3:uid="{741ED3A9-34FF-DE42-B34C-4FA79183ECFA}" name="Column13452"/>
    <tableColumn id="13473" xr3:uid="{10B0A283-E726-4242-8C93-C142235FDD45}" name="Column13453"/>
    <tableColumn id="13474" xr3:uid="{12D29056-61E6-3947-9C41-3CFECCBA2159}" name="Column13454"/>
    <tableColumn id="13475" xr3:uid="{6C5CCD94-97F3-FF44-AC0A-CB160BBCD3DD}" name="Column13455"/>
    <tableColumn id="13476" xr3:uid="{BEBB2B51-5C47-4141-968C-07F0D227B8A6}" name="Column13456"/>
    <tableColumn id="13477" xr3:uid="{02E27DF3-CFF2-AC4B-B605-D9F400809CCE}" name="Column13457"/>
    <tableColumn id="13478" xr3:uid="{C5CBDA0E-FCE4-7945-B39C-BCC31F020298}" name="Column13458"/>
    <tableColumn id="13479" xr3:uid="{76E07BF4-EE3D-6443-9DA5-338F1A6F7911}" name="Column13459"/>
    <tableColumn id="13480" xr3:uid="{5998845D-F751-BA4A-B6A9-2F005AAE05C9}" name="Column13460"/>
    <tableColumn id="13481" xr3:uid="{F6BBF12F-89E3-DA41-A06D-C9B8D1E2C531}" name="Column13461"/>
    <tableColumn id="13482" xr3:uid="{1449A9DA-9198-5145-A33A-EFEAC10786AB}" name="Column13462"/>
    <tableColumn id="13483" xr3:uid="{9EC82071-B73F-A84C-B82F-68A23A3A6B2B}" name="Column13463"/>
    <tableColumn id="13484" xr3:uid="{C8E862AE-7F4A-A249-BF17-DD1C4474A66C}" name="Column13464"/>
    <tableColumn id="13485" xr3:uid="{19F6902C-EEA5-CF4E-BB98-B8EEF21C02BA}" name="Column13465"/>
    <tableColumn id="13486" xr3:uid="{33493B25-6CAE-9841-9DC2-A60BC754AB69}" name="Column13466"/>
    <tableColumn id="13487" xr3:uid="{9668EBB8-9D10-8041-A409-4F916C74D6FC}" name="Column13467"/>
    <tableColumn id="13488" xr3:uid="{388BED9A-BC52-D842-B322-4F4D3DC3865C}" name="Column13468"/>
    <tableColumn id="13489" xr3:uid="{ECCF9290-4718-6B42-B08C-00391229514C}" name="Column13469"/>
    <tableColumn id="13490" xr3:uid="{4F682CB2-985C-A244-82BF-33F091780318}" name="Column13470"/>
    <tableColumn id="13491" xr3:uid="{7FF99557-9EAB-6140-8527-7D13B8FC42D0}" name="Column13471"/>
    <tableColumn id="13492" xr3:uid="{4C2A58AA-1072-2746-9CDF-F61781B1FDEC}" name="Column13472"/>
    <tableColumn id="13493" xr3:uid="{073EC9EF-B8C6-174B-85CB-684971A78858}" name="Column13473"/>
    <tableColumn id="13494" xr3:uid="{8C55AC8D-73DF-E34D-ADFE-BFDE7DCE68AF}" name="Column13474"/>
    <tableColumn id="13495" xr3:uid="{05831BB0-26D4-FE42-B67C-8EC4931845C7}" name="Column13475"/>
    <tableColumn id="13496" xr3:uid="{11D04273-43B1-7A45-BB30-AF0151AED843}" name="Column13476"/>
    <tableColumn id="13497" xr3:uid="{2643482E-1255-E84E-BE51-914C45A9AE0C}" name="Column13477"/>
    <tableColumn id="13498" xr3:uid="{4B25B081-30D6-4A4A-81AF-3253634798F4}" name="Column13478"/>
    <tableColumn id="13499" xr3:uid="{A531C31F-B34B-8749-8ED9-B2D3682273ED}" name="Column13479"/>
    <tableColumn id="13500" xr3:uid="{C6D492BF-1D4A-344B-A357-BFBEA51C0D1D}" name="Column13480"/>
    <tableColumn id="13501" xr3:uid="{A1A1BA0F-B832-084D-A210-C7DEB69E9345}" name="Column13481"/>
    <tableColumn id="13502" xr3:uid="{FCF417A0-6D58-1C4C-9932-0ABA64112951}" name="Column13482"/>
    <tableColumn id="13503" xr3:uid="{C924143A-98A2-6744-BCE6-1DD25A3C554D}" name="Column13483"/>
    <tableColumn id="13504" xr3:uid="{CDC7F879-ECE3-1B45-B1A3-C8CE6C4DE06D}" name="Column13484"/>
    <tableColumn id="13505" xr3:uid="{475E2AFB-46AF-BC4F-AE4B-E811B1CD7B79}" name="Column13485"/>
    <tableColumn id="13506" xr3:uid="{FA29B6AA-2E57-5D4A-BDC9-6FE22DB4AE0A}" name="Column13486"/>
    <tableColumn id="13507" xr3:uid="{17D2A9D4-C2D8-C949-B7C3-9A346BC0517C}" name="Column13487"/>
    <tableColumn id="13508" xr3:uid="{41DD7CD8-429F-8045-90A7-FC8A47AE2316}" name="Column13488"/>
    <tableColumn id="13509" xr3:uid="{9EF8A5D0-4319-AD4F-82B4-1AFB6B8382CE}" name="Column13489"/>
    <tableColumn id="13510" xr3:uid="{9EF34699-5737-1249-BC7C-2C4BCF57DAD1}" name="Column13490"/>
    <tableColumn id="13511" xr3:uid="{60AC838C-8A04-4D47-83B8-B46C69E2FE76}" name="Column13491"/>
    <tableColumn id="13512" xr3:uid="{616A6BDA-E44C-6C4E-9936-D84E29783C34}" name="Column13492"/>
    <tableColumn id="13513" xr3:uid="{94BF9655-0211-A14A-B461-76A261E0FA35}" name="Column13493"/>
    <tableColumn id="13514" xr3:uid="{52461F5E-3331-1340-A5D4-84183E10660B}" name="Column13494"/>
    <tableColumn id="13515" xr3:uid="{D08FDBD3-932C-D140-9551-77FA17FD9A9D}" name="Column13495"/>
    <tableColumn id="13516" xr3:uid="{BEFAA1AF-B877-1640-ADCB-2E9BD243A82B}" name="Column13496"/>
    <tableColumn id="13517" xr3:uid="{A79C11B7-0A3C-9C45-A0DE-7E2E8F154118}" name="Column13497"/>
    <tableColumn id="13518" xr3:uid="{E99DF5B8-37AD-C646-BC77-8A0847CB0AA6}" name="Column13498"/>
    <tableColumn id="13519" xr3:uid="{3B8FFEB5-B408-694E-8690-777A0522464C}" name="Column13499"/>
    <tableColumn id="13520" xr3:uid="{802802E4-97C8-F642-97A7-92A5BE6AB222}" name="Column13500"/>
    <tableColumn id="13521" xr3:uid="{B865DC9D-7EC9-A141-92FF-0064637BEA28}" name="Column13501"/>
    <tableColumn id="13522" xr3:uid="{BD84EEA5-4C77-AE4A-9952-D8908D8B86C3}" name="Column13502"/>
    <tableColumn id="13523" xr3:uid="{0CA0B04E-5D48-9540-BA26-EBE005FFD93A}" name="Column13503"/>
    <tableColumn id="13524" xr3:uid="{A57A1F9E-FECE-7341-8647-6AB7FC2695F0}" name="Column13504"/>
    <tableColumn id="13525" xr3:uid="{43E8538F-A97F-9848-9A81-6CE801FCC4F8}" name="Column13505"/>
    <tableColumn id="13526" xr3:uid="{D19F7BA2-1B74-6540-825E-10D277949E3E}" name="Column13506"/>
    <tableColumn id="13527" xr3:uid="{A27893DC-E220-004A-9C14-0AFFF09A4303}" name="Column13507"/>
    <tableColumn id="13528" xr3:uid="{BF492731-9ED2-1648-AA98-C3BB69EE09FE}" name="Column13508"/>
    <tableColumn id="13529" xr3:uid="{2049C4CF-D3B6-FF42-9353-F7C7896667C7}" name="Column13509"/>
    <tableColumn id="13530" xr3:uid="{57F58589-E378-9F4B-A30C-FD4DF9141BB3}" name="Column13510"/>
    <tableColumn id="13531" xr3:uid="{131B6B80-455B-AA40-83DE-4341F4938F76}" name="Column13511"/>
    <tableColumn id="13532" xr3:uid="{D2326C6A-3AC5-644A-A6C8-38A79E4ED08C}" name="Column13512"/>
    <tableColumn id="13533" xr3:uid="{E2BD6584-2972-D14C-8AB4-B67186AF7313}" name="Column13513"/>
    <tableColumn id="13534" xr3:uid="{AD66B8CC-47E9-624F-BCC4-986BC302D9D9}" name="Column13514"/>
    <tableColumn id="13535" xr3:uid="{458B8C99-8CF0-8E47-9336-BF0CF51E99D7}" name="Column13515"/>
    <tableColumn id="13536" xr3:uid="{8982C1FC-C6F5-E642-A1C3-75B09973432D}" name="Column13516"/>
    <tableColumn id="13537" xr3:uid="{3A90C7F4-FE24-A14D-B26B-5B809F2E810D}" name="Column13517"/>
    <tableColumn id="13538" xr3:uid="{4DA09D91-E861-0B45-A882-F930C2A35490}" name="Column13518"/>
    <tableColumn id="13539" xr3:uid="{882346A9-4B94-9640-A5AF-2E545B868B8F}" name="Column13519"/>
    <tableColumn id="13540" xr3:uid="{B54BB3D1-0760-7648-801B-9BDD33C0697D}" name="Column13520"/>
    <tableColumn id="13541" xr3:uid="{AD1C36D7-9E14-AE4A-B779-C38A93EBA164}" name="Column13521"/>
    <tableColumn id="13542" xr3:uid="{12CAB617-EE7E-0549-8DFA-1535A7328ABF}" name="Column13522"/>
    <tableColumn id="13543" xr3:uid="{010DA815-51DC-FA4E-A0E8-BD3EB1E67991}" name="Column13523"/>
    <tableColumn id="13544" xr3:uid="{0DAF30C2-2769-784D-8501-F5B95E4DD8B0}" name="Column13524"/>
    <tableColumn id="13545" xr3:uid="{3F977EBA-FD1B-E142-8FCF-A92715F2D641}" name="Column13525"/>
    <tableColumn id="13546" xr3:uid="{D9901FE9-512E-A94B-9253-0D5E38767BBC}" name="Column13526"/>
    <tableColumn id="13547" xr3:uid="{C8A7FFCD-4683-2649-8F06-3BD320D28484}" name="Column13527"/>
    <tableColumn id="13548" xr3:uid="{2CCCD718-753B-3044-8C65-FFA5281899C8}" name="Column13528"/>
    <tableColumn id="13549" xr3:uid="{1CF7D409-A308-624F-921F-9A52C0E3FA9F}" name="Column13529"/>
    <tableColumn id="13550" xr3:uid="{98DCCC45-56EB-F144-AC7B-F621882B139C}" name="Column13530"/>
    <tableColumn id="13551" xr3:uid="{6BA8AF13-FD53-D34E-BFE6-D1BEAEE39D75}" name="Column13531"/>
    <tableColumn id="13552" xr3:uid="{00D0B69F-334E-4C45-8C40-EC34F6EB114C}" name="Column13532"/>
    <tableColumn id="13553" xr3:uid="{74E3C0A7-E0B1-ED4B-8E51-C7D1B4442265}" name="Column13533"/>
    <tableColumn id="13554" xr3:uid="{B2F76E5D-53CA-CB45-BE3F-3F5C630CB9EF}" name="Column13534"/>
    <tableColumn id="13555" xr3:uid="{DE300BFA-672E-C64D-9DAE-649E1478D2B5}" name="Column13535"/>
    <tableColumn id="13556" xr3:uid="{0A4A096A-64BA-1A43-B586-6B7A3A6CB463}" name="Column13536"/>
    <tableColumn id="13557" xr3:uid="{6DE794DC-524F-7B41-A3AF-B5ACDB209F86}" name="Column13537"/>
    <tableColumn id="13558" xr3:uid="{28183DDF-7E6D-FB41-B69C-123811212A3D}" name="Column13538"/>
    <tableColumn id="13559" xr3:uid="{ADD5B73D-A3B3-E142-B210-209F84D9B38A}" name="Column13539"/>
    <tableColumn id="13560" xr3:uid="{9F984DB4-9889-7747-AAEE-5BA412783ED7}" name="Column13540"/>
    <tableColumn id="13561" xr3:uid="{E478B3B8-90AA-0E4B-BF5E-9DD5F106E802}" name="Column13541"/>
    <tableColumn id="13562" xr3:uid="{9871365A-4278-6247-8FDB-FC3DC7F8571D}" name="Column13542"/>
    <tableColumn id="13563" xr3:uid="{6304A276-4833-0B41-95EE-CF7695262492}" name="Column13543"/>
    <tableColumn id="13564" xr3:uid="{8AE1DD8B-9FD0-BD42-890F-89FBF5E8804F}" name="Column13544"/>
    <tableColumn id="13565" xr3:uid="{F37BEBCD-0C61-734C-A9BF-41CE0D3C5B10}" name="Column13545"/>
    <tableColumn id="13566" xr3:uid="{ED56ED66-3CD1-004C-BF58-1B116069C55A}" name="Column13546"/>
    <tableColumn id="13567" xr3:uid="{305B7D74-354D-8F4B-A60F-EDE521873DAA}" name="Column13547"/>
    <tableColumn id="13568" xr3:uid="{62A321F6-36B6-B948-A508-52E3EBF8234C}" name="Column13548"/>
    <tableColumn id="13569" xr3:uid="{E3276A46-B885-9F44-A740-A6826EF94D8E}" name="Column13549"/>
    <tableColumn id="13570" xr3:uid="{BCDAB473-4C15-4E4C-849D-DF96B0BA958C}" name="Column13550"/>
    <tableColumn id="13571" xr3:uid="{1E4BD0FF-07A8-1946-9612-82476906E7B9}" name="Column13551"/>
    <tableColumn id="13572" xr3:uid="{4989E976-9C7A-BA48-B3D0-662DBB3BF78E}" name="Column13552"/>
    <tableColumn id="13573" xr3:uid="{E4198203-8023-F541-8F2F-408F04C2DF5B}" name="Column13553"/>
    <tableColumn id="13574" xr3:uid="{7B174008-65EB-0E44-B8D0-7CB263D4D0C4}" name="Column13554"/>
    <tableColumn id="13575" xr3:uid="{E94C3D52-2949-0A49-BE11-A9C471CA70CC}" name="Column13555"/>
    <tableColumn id="13576" xr3:uid="{68122E9F-BFEA-EE4C-B761-8D81DE4BDCF4}" name="Column13556"/>
    <tableColumn id="13577" xr3:uid="{3B519CA6-C354-4C41-B73A-08FD7FDD0D5C}" name="Column13557"/>
    <tableColumn id="13578" xr3:uid="{A499CC65-DD6A-4649-BAF3-15C75A68F55A}" name="Column13558"/>
    <tableColumn id="13579" xr3:uid="{2B93D6CB-4E8C-3945-850D-F4660BEF6289}" name="Column13559"/>
    <tableColumn id="13580" xr3:uid="{83C4E7CC-EE13-3A4F-BC2B-27758A4EE7AE}" name="Column13560"/>
    <tableColumn id="13581" xr3:uid="{F6C6933F-96D8-7644-BAAF-4B36DBC4B5BA}" name="Column13561"/>
    <tableColumn id="13582" xr3:uid="{3D5C5B2F-B1A7-524F-AC32-C6E0E6CDB8A3}" name="Column13562"/>
    <tableColumn id="13583" xr3:uid="{7C6F7D59-BB07-0B48-B895-D83AD2FFBC0C}" name="Column13563"/>
    <tableColumn id="13584" xr3:uid="{0E50EF1B-B950-A44E-B930-C08248A8414C}" name="Column13564"/>
    <tableColumn id="13585" xr3:uid="{2E3237B9-4E1A-444B-A924-127928390BE9}" name="Column13565"/>
    <tableColumn id="13586" xr3:uid="{7CEB974B-D103-8E49-BB8D-7127B2AA238D}" name="Column13566"/>
    <tableColumn id="13587" xr3:uid="{3A2DBDBB-6FBB-A64D-ACEA-B1FC7136EABF}" name="Column13567"/>
    <tableColumn id="13588" xr3:uid="{9E890B6E-1118-504B-827D-531C2DE347C9}" name="Column13568"/>
    <tableColumn id="13589" xr3:uid="{292F5A93-8099-C643-82BC-0B3502C7CDEF}" name="Column13569"/>
    <tableColumn id="13590" xr3:uid="{9F734547-3D97-4649-9622-4F27F16DBF42}" name="Column13570"/>
    <tableColumn id="13591" xr3:uid="{26C47B42-B09D-8746-A948-C791B23FF6E5}" name="Column13571"/>
    <tableColumn id="13592" xr3:uid="{4C1EE430-DE03-4145-BE7B-7BC4DC448C33}" name="Column13572"/>
    <tableColumn id="13593" xr3:uid="{B57B7429-D134-A840-8D4A-F3FF07998EE8}" name="Column13573"/>
    <tableColumn id="13594" xr3:uid="{427F93CC-AC18-5D49-90F5-61AB1122F03A}" name="Column13574"/>
    <tableColumn id="13595" xr3:uid="{2CC53BB2-CB38-CA46-9727-D88420DE37E5}" name="Column13575"/>
    <tableColumn id="13596" xr3:uid="{E989267D-B5F3-F840-80A5-E77CC130400F}" name="Column13576"/>
    <tableColumn id="13597" xr3:uid="{136BADA0-3BC7-2244-9508-386E8C18FDDE}" name="Column13577"/>
    <tableColumn id="13598" xr3:uid="{E9B46C53-D2C7-1F4C-9112-09C3BFFECF50}" name="Column13578"/>
    <tableColumn id="13599" xr3:uid="{1485E461-B83A-BD46-B456-4666AE846639}" name="Column13579"/>
    <tableColumn id="13600" xr3:uid="{EBD2DD4D-394C-4545-A77C-F1C377C47C2E}" name="Column13580"/>
    <tableColumn id="13601" xr3:uid="{B2888C02-7886-4646-BEC9-3881022B814F}" name="Column13581"/>
    <tableColumn id="13602" xr3:uid="{CAD3EC8C-E28F-B647-9655-FA0B2B007F99}" name="Column13582"/>
    <tableColumn id="13603" xr3:uid="{2C981100-A6F2-8F4E-A139-B28A4292AE9D}" name="Column13583"/>
    <tableColumn id="13604" xr3:uid="{DE762D17-6888-264D-805F-60A441CE6608}" name="Column13584"/>
    <tableColumn id="13605" xr3:uid="{569446DB-0B5D-F248-B9CD-B9099C72A330}" name="Column13585"/>
    <tableColumn id="13606" xr3:uid="{D49B6742-DA56-7B42-86EB-9CBD1B49E9A1}" name="Column13586"/>
    <tableColumn id="13607" xr3:uid="{7EB36526-22FE-BF44-ADFA-E32BE22769A7}" name="Column13587"/>
    <tableColumn id="13608" xr3:uid="{329856D5-525C-884F-B070-AE1492DF68CB}" name="Column13588"/>
    <tableColumn id="13609" xr3:uid="{015F8E46-EC30-DC41-94E8-09966E7F01B7}" name="Column13589"/>
    <tableColumn id="13610" xr3:uid="{6849EA05-4873-E549-A542-E13B1962F1F0}" name="Column13590"/>
    <tableColumn id="13611" xr3:uid="{3FEBE8FE-1B6B-F448-BD60-5CE3E603143A}" name="Column13591"/>
    <tableColumn id="13612" xr3:uid="{D2E15FE8-F613-8846-A1F0-773481D6A83D}" name="Column13592"/>
    <tableColumn id="13613" xr3:uid="{3F336016-D75F-7B43-AE9A-E0A96B5CB60F}" name="Column13593"/>
    <tableColumn id="13614" xr3:uid="{E5E2F1C2-38FB-494B-9A99-1F03B341C736}" name="Column13594"/>
    <tableColumn id="13615" xr3:uid="{92B67692-5EEE-EA43-8190-FB7A3B6D3CA4}" name="Column13595"/>
    <tableColumn id="13616" xr3:uid="{F4BE6310-D2C3-4849-924D-52B899ED7007}" name="Column13596"/>
    <tableColumn id="13617" xr3:uid="{BBA0713F-39FF-2A41-A273-750674B8C5EA}" name="Column13597"/>
    <tableColumn id="13618" xr3:uid="{A3C0663C-D558-6441-BD9D-09447256AC22}" name="Column13598"/>
    <tableColumn id="13619" xr3:uid="{FD292E98-0E60-854C-8332-BD8B3699D05D}" name="Column13599"/>
    <tableColumn id="13620" xr3:uid="{A9222AF1-42D3-E744-BFF5-D6A88129EB71}" name="Column13600"/>
    <tableColumn id="13621" xr3:uid="{AC7B1C6F-212A-044A-A01C-677DB0C91386}" name="Column13601"/>
    <tableColumn id="13622" xr3:uid="{CE97BDB6-9952-E745-BE99-4CBD5ACDF8B1}" name="Column13602"/>
    <tableColumn id="13623" xr3:uid="{ECB15AEF-82C9-8C45-9422-C815023D8D28}" name="Column13603"/>
    <tableColumn id="13624" xr3:uid="{716C6FA9-43DA-7F45-889A-EC526C1C331B}" name="Column13604"/>
    <tableColumn id="13625" xr3:uid="{FD41DC75-6E6E-1F40-BDB3-68CE85109DC0}" name="Column13605"/>
    <tableColumn id="13626" xr3:uid="{5A05E6E8-74CF-1146-A1FA-7BE1CBF826F1}" name="Column13606"/>
    <tableColumn id="13627" xr3:uid="{DD9399AB-D07C-0E44-9D05-EAC80A7F2695}" name="Column13607"/>
    <tableColumn id="13628" xr3:uid="{C9C86604-0D1A-BD4E-9A9D-31E8B9D4A597}" name="Column13608"/>
    <tableColumn id="13629" xr3:uid="{D228515E-788F-6D4F-BFC9-4951D7D18CCD}" name="Column13609"/>
    <tableColumn id="13630" xr3:uid="{78242209-1E12-E44C-80CC-45A47F9FF183}" name="Column13610"/>
    <tableColumn id="13631" xr3:uid="{777E944C-92B2-AC47-9D14-DA36D400688E}" name="Column13611"/>
    <tableColumn id="13632" xr3:uid="{D26D11BC-DB28-E046-8093-DDB38AD07B7E}" name="Column13612"/>
    <tableColumn id="13633" xr3:uid="{32CC9B78-EE25-EE4B-B9FA-667B1F795188}" name="Column13613"/>
    <tableColumn id="13634" xr3:uid="{17E09A38-9BB4-F546-855C-18D44D00AB6F}" name="Column13614"/>
    <tableColumn id="13635" xr3:uid="{2797DCA8-768D-F54C-8070-ACFC6756BFAE}" name="Column13615"/>
    <tableColumn id="13636" xr3:uid="{7FB1C8C9-35B5-964E-AE7B-579BDFBC39C9}" name="Column13616"/>
    <tableColumn id="13637" xr3:uid="{8FF737CE-AA5D-F64B-9509-74EE51ABA472}" name="Column13617"/>
    <tableColumn id="13638" xr3:uid="{410F229B-22A9-3344-81E7-ED4A9A748CF2}" name="Column13618"/>
    <tableColumn id="13639" xr3:uid="{13F5602C-2ED9-6147-A98F-D0C22CC5F01F}" name="Column13619"/>
    <tableColumn id="13640" xr3:uid="{8C9FD03E-0070-7346-A158-C174DB53BDD4}" name="Column13620"/>
    <tableColumn id="13641" xr3:uid="{A2A17946-560F-C748-AA31-0BE725556E05}" name="Column13621"/>
    <tableColumn id="13642" xr3:uid="{DD30FB76-B3D1-C343-973A-2AB0C9E049C5}" name="Column13622"/>
    <tableColumn id="13643" xr3:uid="{1D294AA3-C757-C146-AF82-B2EE91549A24}" name="Column13623"/>
    <tableColumn id="13644" xr3:uid="{BD564507-7E00-534E-9743-020C892C216C}" name="Column13624"/>
    <tableColumn id="13645" xr3:uid="{72FFDCB5-16E8-3240-A3C3-E1FA1A53507B}" name="Column13625"/>
    <tableColumn id="13646" xr3:uid="{FAE74014-5441-1245-B648-A876C01A9E58}" name="Column13626"/>
    <tableColumn id="13647" xr3:uid="{144F0900-DD54-BA46-BB91-12A5FDD16377}" name="Column13627"/>
    <tableColumn id="13648" xr3:uid="{32CA1CF8-C6BE-B74F-81A6-9AB86B57B5DC}" name="Column13628"/>
    <tableColumn id="13649" xr3:uid="{9601C75D-31E8-544E-9970-EE4C6D8889F0}" name="Column13629"/>
    <tableColumn id="13650" xr3:uid="{63E960B0-CDF0-064A-9567-2D225561B431}" name="Column13630"/>
    <tableColumn id="13651" xr3:uid="{14AC2F8B-387F-BA44-AF3E-08563BC67238}" name="Column13631"/>
    <tableColumn id="13652" xr3:uid="{0AB67D9B-814D-E24F-95EC-4E1ABF3163A7}" name="Column13632"/>
    <tableColumn id="13653" xr3:uid="{ADD994C4-1095-0E4C-9D43-E48DD5F9903E}" name="Column13633"/>
    <tableColumn id="13654" xr3:uid="{944C58A5-A831-1F4D-818B-750EAD7D51E9}" name="Column13634"/>
    <tableColumn id="13655" xr3:uid="{C1BE585C-EBC6-4146-B1A6-5FB644AF8C79}" name="Column13635"/>
    <tableColumn id="13656" xr3:uid="{EA85DC42-1048-7546-B5C5-9E6C1365E0A8}" name="Column13636"/>
    <tableColumn id="13657" xr3:uid="{A0DD95E3-D8A0-0946-A5DD-810B8D2ED98E}" name="Column13637"/>
    <tableColumn id="13658" xr3:uid="{089EAFB5-C281-104E-BB4B-F932B3DF2D57}" name="Column13638"/>
    <tableColumn id="13659" xr3:uid="{4B1F551D-4B15-7D41-ABF7-9D8C1F208939}" name="Column13639"/>
    <tableColumn id="13660" xr3:uid="{AC845C8E-39BF-3443-9818-141F27126A6E}" name="Column13640"/>
    <tableColumn id="13661" xr3:uid="{20B8523B-BBAD-684D-9EAB-321A5FF052DD}" name="Column13641"/>
    <tableColumn id="13662" xr3:uid="{4BDACE75-A544-904F-B745-5E3A28B372C3}" name="Column13642"/>
    <tableColumn id="13663" xr3:uid="{FD4594D1-43E9-DE4E-899B-D41EE1D42C32}" name="Column13643"/>
    <tableColumn id="13664" xr3:uid="{AF32E3B6-E490-FA49-8760-E41A43278929}" name="Column13644"/>
    <tableColumn id="13665" xr3:uid="{FE90749D-50EF-2444-8EC9-1BCB415C7395}" name="Column13645"/>
    <tableColumn id="13666" xr3:uid="{122A751D-CAE2-0142-8072-516B2E2BC889}" name="Column13646"/>
    <tableColumn id="13667" xr3:uid="{A006CB29-E62D-204F-A6C6-DEC55D891F2E}" name="Column13647"/>
    <tableColumn id="13668" xr3:uid="{FFEAC9C2-1945-9741-B95E-EA720298E291}" name="Column13648"/>
    <tableColumn id="13669" xr3:uid="{556CA4A7-A085-3045-849A-E054D750A58B}" name="Column13649"/>
    <tableColumn id="13670" xr3:uid="{DF93FD00-9913-2A44-A437-E2F26F9872DE}" name="Column13650"/>
    <tableColumn id="13671" xr3:uid="{6F0E0E74-9217-D944-B8AF-22DA93359ADD}" name="Column13651"/>
    <tableColumn id="13672" xr3:uid="{A364984C-FD5A-EE41-950E-E31E04B2F178}" name="Column13652"/>
    <tableColumn id="13673" xr3:uid="{D0AF94BB-2C33-2B4A-B3B0-3E16FB97ABDE}" name="Column13653"/>
    <tableColumn id="13674" xr3:uid="{42F77380-1468-6441-8B3D-D6A342711989}" name="Column13654"/>
    <tableColumn id="13675" xr3:uid="{519F2A19-5FDC-954B-9701-7234785A35E6}" name="Column13655"/>
    <tableColumn id="13676" xr3:uid="{CA7E5DF8-B34D-7D4F-B2FD-3B7E7120881E}" name="Column13656"/>
    <tableColumn id="13677" xr3:uid="{A1107434-8196-E048-9322-9BA6B7F5AF7D}" name="Column13657"/>
    <tableColumn id="13678" xr3:uid="{011CBB14-269F-BD41-8D9A-7233EF6D2808}" name="Column13658"/>
    <tableColumn id="13679" xr3:uid="{909750C2-F916-1D4C-9A58-B0BF865AA1E7}" name="Column13659"/>
    <tableColumn id="13680" xr3:uid="{EA03CDA3-E413-894B-80DE-CBCFF529A46E}" name="Column13660"/>
    <tableColumn id="13681" xr3:uid="{18A793D8-CB93-3F45-BEE4-A10883A0D8AB}" name="Column13661"/>
    <tableColumn id="13682" xr3:uid="{AA0A511A-9759-6D40-80F7-AF0DA8E4525A}" name="Column13662"/>
    <tableColumn id="13683" xr3:uid="{5BE66967-93B4-8244-8573-DAF93518635E}" name="Column13663"/>
    <tableColumn id="13684" xr3:uid="{AF2057CC-3FAE-E047-AED7-4F91D8457841}" name="Column13664"/>
    <tableColumn id="13685" xr3:uid="{CD4C1473-406F-9343-BBC4-202662FACBBF}" name="Column13665"/>
    <tableColumn id="13686" xr3:uid="{E73D9296-B16F-AE46-9CE7-893CFE0391F3}" name="Column13666"/>
    <tableColumn id="13687" xr3:uid="{F7C6FBA1-B5CC-F64C-896D-198959346B02}" name="Column13667"/>
    <tableColumn id="13688" xr3:uid="{2821EE39-1DFB-6647-81D1-A9F315174B6C}" name="Column13668"/>
    <tableColumn id="13689" xr3:uid="{04588C45-A282-7F46-91C6-C923D94DEB68}" name="Column13669"/>
    <tableColumn id="13690" xr3:uid="{FA215479-88A1-3F40-88B6-54B03CFC2D08}" name="Column13670"/>
    <tableColumn id="13691" xr3:uid="{7440E8C1-2510-FC4B-BCB9-CF5DA965FCA7}" name="Column13671"/>
    <tableColumn id="13692" xr3:uid="{470E320A-E054-1248-90B7-C04E828FED0E}" name="Column13672"/>
    <tableColumn id="13693" xr3:uid="{B7C7E453-D88C-BC47-9CA6-48B54593EDE4}" name="Column13673"/>
    <tableColumn id="13694" xr3:uid="{3A728C73-909E-DD44-84ED-46A51ED44981}" name="Column13674"/>
    <tableColumn id="13695" xr3:uid="{A5521487-BA03-6D45-B826-6AC20DBCDC63}" name="Column13675"/>
    <tableColumn id="13696" xr3:uid="{7DCBF04E-F03F-6842-9A67-8599CB8B1F83}" name="Column13676"/>
    <tableColumn id="13697" xr3:uid="{9A25684D-2393-9A4A-8AEA-5BE23F5DFCB4}" name="Column13677"/>
    <tableColumn id="13698" xr3:uid="{F8000FD4-0DC7-5E4B-9D4F-B04982D134AB}" name="Column13678"/>
    <tableColumn id="13699" xr3:uid="{65BFA317-5A83-C740-9467-C40F55CD338C}" name="Column13679"/>
    <tableColumn id="13700" xr3:uid="{37088E5A-5B31-D542-A8FC-6C6DD29F7C1E}" name="Column13680"/>
    <tableColumn id="13701" xr3:uid="{7DAA7B88-8B72-4647-ABF6-FE4803540D18}" name="Column13681"/>
    <tableColumn id="13702" xr3:uid="{44B18CED-B048-1B4E-89A7-ACEFD1118A2F}" name="Column13682"/>
    <tableColumn id="13703" xr3:uid="{F6CA69EF-2AB8-1E4D-8294-602C84A59398}" name="Column13683"/>
    <tableColumn id="13704" xr3:uid="{ECA6604C-C5C9-E04D-8BFD-A6C19C22F317}" name="Column13684"/>
    <tableColumn id="13705" xr3:uid="{DACED26E-BE63-A847-8249-A7039B326FC2}" name="Column13685"/>
    <tableColumn id="13706" xr3:uid="{538B86B0-398E-C648-A6EE-1F2494061867}" name="Column13686"/>
    <tableColumn id="13707" xr3:uid="{81934454-4C90-7E42-9B25-3B6D7C9F4356}" name="Column13687"/>
    <tableColumn id="13708" xr3:uid="{3A084631-2ECF-1F44-96F6-7477AE7D9DC8}" name="Column13688"/>
    <tableColumn id="13709" xr3:uid="{6C6A4748-E55E-114A-8B64-A8A7AF2EB3E1}" name="Column13689"/>
    <tableColumn id="13710" xr3:uid="{DF7D3677-D028-B346-937C-564043F9419E}" name="Column13690"/>
    <tableColumn id="13711" xr3:uid="{5ED65CE7-E8C3-9E43-97E4-975D2E54F586}" name="Column13691"/>
    <tableColumn id="13712" xr3:uid="{B66DFD96-4F5A-9741-B188-3BF5D774597F}" name="Column13692"/>
    <tableColumn id="13713" xr3:uid="{84F72F88-A609-C745-9C95-EDAA99247954}" name="Column13693"/>
    <tableColumn id="13714" xr3:uid="{6529910E-050C-9C48-96E0-8EA389C7C201}" name="Column13694"/>
    <tableColumn id="13715" xr3:uid="{6C1D14BD-07A6-D24B-9552-B404BA8A48F8}" name="Column13695"/>
    <tableColumn id="13716" xr3:uid="{268E8098-D226-2E4B-A295-599F85E6E057}" name="Column13696"/>
    <tableColumn id="13717" xr3:uid="{3378E602-86FE-BE43-97E4-47E5AA2B69F4}" name="Column13697"/>
    <tableColumn id="13718" xr3:uid="{E248752D-F0D6-1844-8740-F7CE96F3EFBD}" name="Column13698"/>
    <tableColumn id="13719" xr3:uid="{D5B6F6C6-CCDE-CB41-A985-D2B014BDE3CF}" name="Column13699"/>
    <tableColumn id="13720" xr3:uid="{5AE4D96C-9443-A648-8CFC-2F2F3BD62DC4}" name="Column13700"/>
    <tableColumn id="13721" xr3:uid="{2F4C7BD1-B55D-214B-8ED0-3B96E6997D5C}" name="Column13701"/>
    <tableColumn id="13722" xr3:uid="{186A5A47-1E75-AD4E-B179-FEE96115874A}" name="Column13702"/>
    <tableColumn id="13723" xr3:uid="{43B59328-367D-6C45-845D-9360075CCF4B}" name="Column13703"/>
    <tableColumn id="13724" xr3:uid="{C9DD93B1-83CA-D540-BB29-EC9AB9FA59A4}" name="Column13704"/>
    <tableColumn id="13725" xr3:uid="{64AF4C75-0994-D54C-AEED-D93CE2BCC803}" name="Column13705"/>
    <tableColumn id="13726" xr3:uid="{F58F2554-2CD4-D947-AECF-7177BC3CD0B7}" name="Column13706"/>
    <tableColumn id="13727" xr3:uid="{ED767944-340A-594D-A1AD-2DE69F415139}" name="Column13707"/>
    <tableColumn id="13728" xr3:uid="{3B34DA76-E8EB-B641-AAE5-D996069487DD}" name="Column13708"/>
    <tableColumn id="13729" xr3:uid="{89E04467-47E1-FA4A-863B-6177DC30D9E5}" name="Column13709"/>
    <tableColumn id="13730" xr3:uid="{E3D2A6EF-CFE5-8041-B5D4-F219BA5428A3}" name="Column13710"/>
    <tableColumn id="13731" xr3:uid="{0D9F86AE-3117-4B4D-9FF6-42C342DB0B43}" name="Column13711"/>
    <tableColumn id="13732" xr3:uid="{3AC1A34C-8EB7-064E-9DC6-F7B0DC6BE88E}" name="Column13712"/>
    <tableColumn id="13733" xr3:uid="{491F29F1-BBB7-394F-92C8-6ED58C1E97B7}" name="Column13713"/>
    <tableColumn id="13734" xr3:uid="{CF800073-F8C2-9E4A-8868-A04B99D3A748}" name="Column13714"/>
    <tableColumn id="13735" xr3:uid="{020371F7-69ED-2441-8DAC-B84D5B7DE718}" name="Column13715"/>
    <tableColumn id="13736" xr3:uid="{44F3764A-7E5E-8941-AAA5-8DBA4903DDA3}" name="Column13716"/>
    <tableColumn id="13737" xr3:uid="{14AB72C2-2EA8-0640-9FE1-E1702913B888}" name="Column13717"/>
    <tableColumn id="13738" xr3:uid="{C8DB3396-5971-854B-ABD3-F360B9D97412}" name="Column13718"/>
    <tableColumn id="13739" xr3:uid="{017D6841-29F0-0F40-9459-108EB9B7F10E}" name="Column13719"/>
    <tableColumn id="13740" xr3:uid="{3BFB32C9-C14A-CC43-B961-761F03834884}" name="Column13720"/>
    <tableColumn id="13741" xr3:uid="{3FF0B24F-DC11-7C46-AF33-15FC621E264D}" name="Column13721"/>
    <tableColumn id="13742" xr3:uid="{0264D975-4F8D-8847-9562-A8D1FFC85152}" name="Column13722"/>
    <tableColumn id="13743" xr3:uid="{287BA5F5-C2E7-9047-970A-55E997518BCB}" name="Column13723"/>
    <tableColumn id="13744" xr3:uid="{E60F8CA0-6230-C142-BFE8-C21EDA85BD2D}" name="Column13724"/>
    <tableColumn id="13745" xr3:uid="{FE193C55-4897-F14A-AF2B-568CD9B668D2}" name="Column13725"/>
    <tableColumn id="13746" xr3:uid="{6260003A-7C10-DA40-9F79-BCC0473E514D}" name="Column13726"/>
    <tableColumn id="13747" xr3:uid="{65937D08-9500-E649-A5F4-6BCCF6046378}" name="Column13727"/>
    <tableColumn id="13748" xr3:uid="{757E33FC-F15F-D646-9160-655E40728580}" name="Column13728"/>
    <tableColumn id="13749" xr3:uid="{FD052020-D2C6-694D-A10E-4EF3E2AF7F87}" name="Column13729"/>
    <tableColumn id="13750" xr3:uid="{1AC81F81-1F01-8B45-A8CB-5448D9595FF2}" name="Column13730"/>
    <tableColumn id="13751" xr3:uid="{9A515282-1C20-1D47-AF89-7B0C67898CB9}" name="Column13731"/>
    <tableColumn id="13752" xr3:uid="{A430037D-C90D-DB45-9CD6-3FAC69927C82}" name="Column13732"/>
    <tableColumn id="13753" xr3:uid="{237718E3-D17B-7F47-B38B-8CA2288C85A8}" name="Column13733"/>
    <tableColumn id="13754" xr3:uid="{FC4A153F-B4A6-F649-9557-FCFA7F6A6E25}" name="Column13734"/>
    <tableColumn id="13755" xr3:uid="{66223ECF-9886-EA47-A6AE-3846CDCBA217}" name="Column13735"/>
    <tableColumn id="13756" xr3:uid="{513C8A85-52B9-FA42-8D1D-18EE30F36310}" name="Column13736"/>
    <tableColumn id="13757" xr3:uid="{5DCAAA76-6A86-1246-AC16-0EFB68222152}" name="Column13737"/>
    <tableColumn id="13758" xr3:uid="{129C02FD-8EFF-1447-8EEC-EBB69C0294B8}" name="Column13738"/>
    <tableColumn id="13759" xr3:uid="{C8959BF6-C83C-0049-B531-D5FA14AE04F5}" name="Column13739"/>
    <tableColumn id="13760" xr3:uid="{70D29C0F-E620-4F49-B318-8B21A72EE68C}" name="Column13740"/>
    <tableColumn id="13761" xr3:uid="{47A79810-CA3A-544D-8FDD-99FC8FB3FA95}" name="Column13741"/>
    <tableColumn id="13762" xr3:uid="{8125888C-9F01-6341-900A-5E32252E9EFA}" name="Column13742"/>
    <tableColumn id="13763" xr3:uid="{97AB2BAC-6BC5-E244-BF99-CBB97EF243EB}" name="Column13743"/>
    <tableColumn id="13764" xr3:uid="{44681ADC-7CB8-EC41-8697-67A108AE2609}" name="Column13744"/>
    <tableColumn id="13765" xr3:uid="{A5FCFEB7-77FA-B944-8B5D-82804DF2B0F2}" name="Column13745"/>
    <tableColumn id="13766" xr3:uid="{00DF4EF8-B9BF-2246-82BD-1EC3D808F419}" name="Column13746"/>
    <tableColumn id="13767" xr3:uid="{BA8F1809-0D4A-6B43-8F6A-322A9EFEA623}" name="Column13747"/>
    <tableColumn id="13768" xr3:uid="{29C9D94E-313C-B94B-A905-5F2F30E28025}" name="Column13748"/>
    <tableColumn id="13769" xr3:uid="{15794B16-8E98-A543-9960-BE4A3837B977}" name="Column13749"/>
    <tableColumn id="13770" xr3:uid="{B2592F53-D70C-C74F-9F43-25FB098A0762}" name="Column13750"/>
    <tableColumn id="13771" xr3:uid="{E607E278-09A4-1D49-8257-E139B93A9C1A}" name="Column13751"/>
    <tableColumn id="13772" xr3:uid="{8485F9B2-B0E7-4C4F-8638-1301B799F910}" name="Column13752"/>
    <tableColumn id="13773" xr3:uid="{7B023597-CB80-7C4D-8E1A-BF098B469677}" name="Column13753"/>
    <tableColumn id="13774" xr3:uid="{C51F0B77-35C8-BF41-9DAE-C40BFCF76B9C}" name="Column13754"/>
    <tableColumn id="13775" xr3:uid="{622BFAF7-9DA6-5243-9B65-1DD73C92D375}" name="Column13755"/>
    <tableColumn id="13776" xr3:uid="{4714191C-47C8-8343-8283-3ACAA798A887}" name="Column13756"/>
    <tableColumn id="13777" xr3:uid="{BDC109E8-689B-4A45-B8DE-A028A944909E}" name="Column13757"/>
    <tableColumn id="13778" xr3:uid="{6DE23B0C-9C8C-E348-99BC-D783AF7A608A}" name="Column13758"/>
    <tableColumn id="13779" xr3:uid="{E1AF3478-1C6D-6943-8D2A-91D5BC9D1F7E}" name="Column13759"/>
    <tableColumn id="13780" xr3:uid="{19AB4734-AE32-A042-9839-8BE6014004E9}" name="Column13760"/>
    <tableColumn id="13781" xr3:uid="{585C30F3-F972-E74F-A660-1A38F4C40F66}" name="Column13761"/>
    <tableColumn id="13782" xr3:uid="{B87F6EA4-D86D-044A-9356-E40E91D79DE0}" name="Column13762"/>
    <tableColumn id="13783" xr3:uid="{E36493F8-801C-4949-BA8A-920E23A943EF}" name="Column13763"/>
    <tableColumn id="13784" xr3:uid="{9C8BEBB6-A487-3848-BDB1-D2B1D1424F8F}" name="Column13764"/>
    <tableColumn id="13785" xr3:uid="{AB19A014-00ED-E44F-B609-E26E7E87CDA8}" name="Column13765"/>
    <tableColumn id="13786" xr3:uid="{4AF9CE06-163A-BB4B-A96C-9E266ABC0F66}" name="Column13766"/>
    <tableColumn id="13787" xr3:uid="{32721BF2-1691-BD4D-A195-50D475BCE1CF}" name="Column13767"/>
    <tableColumn id="13788" xr3:uid="{AA4EDC28-9764-B744-88E3-FB0E340F8A5B}" name="Column13768"/>
    <tableColumn id="13789" xr3:uid="{FA88B8A3-AC4A-E049-B870-6FB932FDB88B}" name="Column13769"/>
    <tableColumn id="13790" xr3:uid="{7DACE273-0FD0-9A4C-AB36-52BC081264ED}" name="Column13770"/>
    <tableColumn id="13791" xr3:uid="{569D81BA-5FD8-434B-A13A-4C3942156B35}" name="Column13771"/>
    <tableColumn id="13792" xr3:uid="{9859FF6E-7A58-AE41-9141-0401C839305A}" name="Column13772"/>
    <tableColumn id="13793" xr3:uid="{4C943A95-987D-B143-B45F-052B491D8B83}" name="Column13773"/>
    <tableColumn id="13794" xr3:uid="{63F23A46-7973-8E43-B380-0076C4CBF22E}" name="Column13774"/>
    <tableColumn id="13795" xr3:uid="{2F9DA837-15DD-3540-AE66-7607D9D8FD02}" name="Column13775"/>
    <tableColumn id="13796" xr3:uid="{07D5EC40-0A43-3F47-8755-CAC2E8116019}" name="Column13776"/>
    <tableColumn id="13797" xr3:uid="{F432CE00-0C58-9E47-A829-51339A0B5A97}" name="Column13777"/>
    <tableColumn id="13798" xr3:uid="{99F5007C-2F98-AE44-8A1B-9552A46E1F21}" name="Column13778"/>
    <tableColumn id="13799" xr3:uid="{5BE77251-44D3-3E41-AAB7-CAF945F841BE}" name="Column13779"/>
    <tableColumn id="13800" xr3:uid="{34DC830B-D373-E74A-82F3-428CB58AECFB}" name="Column13780"/>
    <tableColumn id="13801" xr3:uid="{9EBDECA2-634F-CB49-9DFD-E4A9B91468EF}" name="Column13781"/>
    <tableColumn id="13802" xr3:uid="{FA6EE75A-145B-9146-B7FC-648D7446D934}" name="Column13782"/>
    <tableColumn id="13803" xr3:uid="{0046A4B4-E610-2A40-9DA1-14E38C52402F}" name="Column13783"/>
    <tableColumn id="13804" xr3:uid="{56392405-42EC-634C-84B2-A82FE641D3DB}" name="Column13784"/>
    <tableColumn id="13805" xr3:uid="{4B7684BC-9C76-D54C-8BE8-3FB78B19FEC5}" name="Column13785"/>
    <tableColumn id="13806" xr3:uid="{5EFF1045-95C7-754D-901E-DF1C34EAE5D3}" name="Column13786"/>
    <tableColumn id="13807" xr3:uid="{758604F4-83AC-A34D-AB07-06D1006BC588}" name="Column13787"/>
    <tableColumn id="13808" xr3:uid="{E0B776F4-55CE-6342-9C8C-DED596D98C90}" name="Column13788"/>
    <tableColumn id="13809" xr3:uid="{AD1CA71A-C22A-9E4D-BD98-EDAB47394E87}" name="Column13789"/>
    <tableColumn id="13810" xr3:uid="{5938A6D3-C279-8B42-8790-7A12252DED90}" name="Column13790"/>
    <tableColumn id="13811" xr3:uid="{B9F43998-3237-B040-B66B-F969227766BD}" name="Column13791"/>
    <tableColumn id="13812" xr3:uid="{94645EE4-A1FE-CD46-BB27-5B1E07173A57}" name="Column13792"/>
    <tableColumn id="13813" xr3:uid="{758A3FC9-62DE-9941-9F73-69848FC36904}" name="Column13793"/>
    <tableColumn id="13814" xr3:uid="{B8F21594-5574-B849-BE8B-FD78840BAB03}" name="Column13794"/>
    <tableColumn id="13815" xr3:uid="{8E45CCC2-92B1-4F48-8E2A-15EDF9523A05}" name="Column13795"/>
    <tableColumn id="13816" xr3:uid="{69F4DE89-B674-2541-8F1C-60524E1F0EF2}" name="Column13796"/>
    <tableColumn id="13817" xr3:uid="{D05B13FF-32F3-7B44-81C1-5D10A31E7D4F}" name="Column13797"/>
    <tableColumn id="13818" xr3:uid="{7019F7AC-8522-994F-AB8C-100CB8C19EB7}" name="Column13798"/>
    <tableColumn id="13819" xr3:uid="{7225983F-7990-6846-90ED-D99595291948}" name="Column13799"/>
    <tableColumn id="13820" xr3:uid="{46D23019-A7EE-214C-9ABF-044E9ECD8BD3}" name="Column13800"/>
    <tableColumn id="13821" xr3:uid="{D2128D7A-4336-D647-9977-AE5C99E2118C}" name="Column13801"/>
    <tableColumn id="13822" xr3:uid="{2FE61E93-B16A-C240-A13F-35F8BE6763DD}" name="Column13802"/>
    <tableColumn id="13823" xr3:uid="{CBBA92E7-91F4-7046-BFC5-022C75A9D632}" name="Column13803"/>
    <tableColumn id="13824" xr3:uid="{83517094-A793-9246-A6AB-94A068ED2547}" name="Column13804"/>
    <tableColumn id="13825" xr3:uid="{B9E65430-4A07-8344-B2D7-6EB48A615073}" name="Column13805"/>
    <tableColumn id="13826" xr3:uid="{421B7623-0DF5-DB4D-ADBE-A74A71D05227}" name="Column13806"/>
    <tableColumn id="13827" xr3:uid="{B491243C-4063-CC4A-93BE-F27193A23022}" name="Column13807"/>
    <tableColumn id="13828" xr3:uid="{2A185CBB-D0DF-294F-AA07-6D7AFE7FCF30}" name="Column13808"/>
    <tableColumn id="13829" xr3:uid="{FB0B6ABB-680F-4349-8E77-EBDEB75AE4A4}" name="Column13809"/>
    <tableColumn id="13830" xr3:uid="{B1DF202E-E3EB-7D4F-975F-86D2D0DCC837}" name="Column13810"/>
    <tableColumn id="13831" xr3:uid="{7F17790C-5F3D-9048-ACD5-CE25D4001F18}" name="Column13811"/>
    <tableColumn id="13832" xr3:uid="{C337E804-B606-8045-97C0-AD88EE533EFC}" name="Column13812"/>
    <tableColumn id="13833" xr3:uid="{B71CDF53-21C3-2548-8D03-F5B69AA31592}" name="Column13813"/>
    <tableColumn id="13834" xr3:uid="{A4E03CA1-29C7-2545-A11F-C568563FEA28}" name="Column13814"/>
    <tableColumn id="13835" xr3:uid="{D36C7D51-797A-A24D-951B-B3C2160FD860}" name="Column13815"/>
    <tableColumn id="13836" xr3:uid="{2133F1F1-81C3-F349-B9BE-95E06B3A129A}" name="Column13816"/>
    <tableColumn id="13837" xr3:uid="{254DF488-53B2-134D-9A4A-95212AB6BFD4}" name="Column13817"/>
    <tableColumn id="13838" xr3:uid="{20E8F744-8E1C-E14E-8196-037D53D575EF}" name="Column13818"/>
    <tableColumn id="13839" xr3:uid="{1A7DCEE1-33B9-8849-8C65-7E2B2A03234B}" name="Column13819"/>
    <tableColumn id="13840" xr3:uid="{51CB5DFB-55EF-B349-9B2E-A7C8D5811D09}" name="Column13820"/>
    <tableColumn id="13841" xr3:uid="{4E35547D-EA64-104A-8ACD-4917CE498C28}" name="Column13821"/>
    <tableColumn id="13842" xr3:uid="{246DCCA9-B0BE-8E48-A697-F1D30965FBE3}" name="Column13822"/>
    <tableColumn id="13843" xr3:uid="{0868C53D-1A43-5741-8352-E5427CD94864}" name="Column13823"/>
    <tableColumn id="13844" xr3:uid="{FC098F6D-46BE-1440-8D45-1B807B8B7561}" name="Column13824"/>
    <tableColumn id="13845" xr3:uid="{8D765FB0-EEB1-4E4E-8D55-9407972F43A1}" name="Column13825"/>
    <tableColumn id="13846" xr3:uid="{B013CAFD-F35E-B54C-9E1E-3C44C5812CA8}" name="Column13826"/>
    <tableColumn id="13847" xr3:uid="{83F083D7-7800-1445-9D0F-CCFFBC0AFD86}" name="Column13827"/>
    <tableColumn id="13848" xr3:uid="{4C1C9C62-D1FF-BE4F-9954-8DC763D32EE9}" name="Column13828"/>
    <tableColumn id="13849" xr3:uid="{DB31CB08-5C25-0C4C-AEFE-195C75F9BDFF}" name="Column13829"/>
    <tableColumn id="13850" xr3:uid="{B095AB18-7B96-564A-956B-F01B028427B9}" name="Column13830"/>
    <tableColumn id="13851" xr3:uid="{98EE6A0D-4AFE-A14D-A808-7BC9DD7EBB7A}" name="Column13831"/>
    <tableColumn id="13852" xr3:uid="{EC20342E-9A2E-2A46-B123-4851C94182E6}" name="Column13832"/>
    <tableColumn id="13853" xr3:uid="{467463FD-AD00-FF45-A833-78C2C76277F4}" name="Column13833"/>
    <tableColumn id="13854" xr3:uid="{4CFF152C-DC67-D94F-8656-D5BA99A7AA71}" name="Column13834"/>
    <tableColumn id="13855" xr3:uid="{DFE030A4-14D2-E242-8923-9404F021DB25}" name="Column13835"/>
    <tableColumn id="13856" xr3:uid="{5C1DB066-ECF1-FB4A-A8FA-B19551C44B51}" name="Column13836"/>
    <tableColumn id="13857" xr3:uid="{E4B8E133-21C5-884A-93AC-7975398217EF}" name="Column13837"/>
    <tableColumn id="13858" xr3:uid="{F51F7EC5-EF5C-1442-907A-D87DC62B8DCA}" name="Column13838"/>
    <tableColumn id="13859" xr3:uid="{DBAF1FA4-A1AA-544E-AC20-3206E0DE9A44}" name="Column13839"/>
    <tableColumn id="13860" xr3:uid="{0A24B7E3-4425-BD45-BD3A-F1446CE4B9B0}" name="Column13840"/>
    <tableColumn id="13861" xr3:uid="{9E5CC78C-EA9B-B949-BDC0-8FB45B8D0724}" name="Column13841"/>
    <tableColumn id="13862" xr3:uid="{F8B006BA-1477-4F46-B86C-EA7CB6EEF9A2}" name="Column13842"/>
    <tableColumn id="13863" xr3:uid="{3286D946-AEA0-D54F-9B04-03D6BA03D266}" name="Column13843"/>
    <tableColumn id="13864" xr3:uid="{F0172B90-DCFC-7B4D-99F8-9B60762F6808}" name="Column13844"/>
    <tableColumn id="13865" xr3:uid="{5F84F2C0-F0D3-424A-843E-7E7CC8821280}" name="Column13845"/>
    <tableColumn id="13866" xr3:uid="{AA95D5E4-6C1C-A54F-8ECB-A5236BAAB488}" name="Column13846"/>
    <tableColumn id="13867" xr3:uid="{AE1567A3-BD9C-7D4A-8E04-5BC7ED353E1C}" name="Column13847"/>
    <tableColumn id="13868" xr3:uid="{AEEF09B4-56EF-DC4B-A0F6-64437C5FB316}" name="Column13848"/>
    <tableColumn id="13869" xr3:uid="{4DBA18ED-E9AF-5343-950C-43B3A1ED51D2}" name="Column13849"/>
    <tableColumn id="13870" xr3:uid="{3A2EFBE3-B45D-0B4F-8CA4-EA58AE5F830A}" name="Column13850"/>
    <tableColumn id="13871" xr3:uid="{F32B5E88-4F5F-6B4B-95F4-B6E063EDC72A}" name="Column13851"/>
    <tableColumn id="13872" xr3:uid="{3FD9E04A-A313-6F48-8232-8CDE122FD695}" name="Column13852"/>
    <tableColumn id="13873" xr3:uid="{C7C5AF09-56F2-3E4B-9435-90122DCFC134}" name="Column13853"/>
    <tableColumn id="13874" xr3:uid="{23AC6DE1-F2A1-C743-801B-D448F71CD5EC}" name="Column13854"/>
    <tableColumn id="13875" xr3:uid="{1A95463D-1EA0-8144-BD54-E921B4A5BC3A}" name="Column13855"/>
    <tableColumn id="13876" xr3:uid="{1327318D-6668-3248-A4B1-A1339B43DEE7}" name="Column13856"/>
    <tableColumn id="13877" xr3:uid="{61BF5023-F0E3-2C4D-8D6C-BB68ACAB8E23}" name="Column13857"/>
    <tableColumn id="13878" xr3:uid="{5DCBE489-745E-AB42-9F17-CC8923567DCB}" name="Column13858"/>
    <tableColumn id="13879" xr3:uid="{B9CCA5AB-2D5E-3143-BB1B-0D44216810AA}" name="Column13859"/>
    <tableColumn id="13880" xr3:uid="{F7E63BA0-0305-C24F-969A-2E890E2EB1A3}" name="Column13860"/>
    <tableColumn id="13881" xr3:uid="{5B0F10E4-8D9C-C947-85C2-1E2D4D80603C}" name="Column13861"/>
    <tableColumn id="13882" xr3:uid="{A917A432-2EDE-524F-A7A6-4CAAFFEAA6B9}" name="Column13862"/>
    <tableColumn id="13883" xr3:uid="{5A30B8A3-3B48-BE4C-8B49-C72D2E2C659B}" name="Column13863"/>
    <tableColumn id="13884" xr3:uid="{038FADE4-7D7D-5442-A6FE-1555DDE3DFBC}" name="Column13864"/>
    <tableColumn id="13885" xr3:uid="{48D9976C-B930-EB4C-A01B-0C43AAC82BAE}" name="Column13865"/>
    <tableColumn id="13886" xr3:uid="{001ADAE0-9244-804A-8821-DA913A4F85CF}" name="Column13866"/>
    <tableColumn id="13887" xr3:uid="{B6C032A1-6B6C-0A49-8E1A-DC6CDF838EEA}" name="Column13867"/>
    <tableColumn id="13888" xr3:uid="{D0E9AC69-7F05-F547-90CB-AF3A47414946}" name="Column13868"/>
    <tableColumn id="13889" xr3:uid="{7982C5DA-1770-B743-80C8-91A594E87220}" name="Column13869"/>
    <tableColumn id="13890" xr3:uid="{14751D79-CCD2-7E48-8B2A-48A21DD1D771}" name="Column13870"/>
    <tableColumn id="13891" xr3:uid="{7D1ED56B-E477-9340-B4DF-A068CC331DBB}" name="Column13871"/>
    <tableColumn id="13892" xr3:uid="{253594C2-9A66-104C-AA9F-4FA721A3E6DE}" name="Column13872"/>
    <tableColumn id="13893" xr3:uid="{8C1374F2-FB0B-CE4E-9756-CBB18D744DD4}" name="Column13873"/>
    <tableColumn id="13894" xr3:uid="{243B0F85-CFF9-464E-80AD-E7F8EC12455A}" name="Column13874"/>
    <tableColumn id="13895" xr3:uid="{AB527CC9-BBC3-A846-AAFC-16F4943A3EC3}" name="Column13875"/>
    <tableColumn id="13896" xr3:uid="{2B87A177-B249-7B4B-84F7-38C857F67B15}" name="Column13876"/>
    <tableColumn id="13897" xr3:uid="{8289DAF9-DFCE-5447-8383-CDF95CDF5A84}" name="Column13877"/>
    <tableColumn id="13898" xr3:uid="{BFD4CCCA-CA78-2246-8563-4CB6F1186BF7}" name="Column13878"/>
    <tableColumn id="13899" xr3:uid="{1F50ED79-0606-F84D-A82E-BE6F40B4752B}" name="Column13879"/>
    <tableColumn id="13900" xr3:uid="{BEE14F83-E622-954B-A2DB-4DE784FDDEF1}" name="Column13880"/>
    <tableColumn id="13901" xr3:uid="{D8B38BEC-E05C-8C48-AA5B-E2308E4A003F}" name="Column13881"/>
    <tableColumn id="13902" xr3:uid="{8E533EB1-22C8-2C48-B5FA-21D92DFF2421}" name="Column13882"/>
    <tableColumn id="13903" xr3:uid="{870C45E0-F1EE-B74C-82CF-369EAFFB300F}" name="Column13883"/>
    <tableColumn id="13904" xr3:uid="{8B98C37C-A4CD-214E-ACEB-A8D7C34DDFAF}" name="Column13884"/>
    <tableColumn id="13905" xr3:uid="{B938A0C1-DCD9-0048-AA7A-0AA1F3A86CA5}" name="Column13885"/>
    <tableColumn id="13906" xr3:uid="{DDB5F413-CACE-364D-92F2-0EDB7AC1AC8F}" name="Column13886"/>
    <tableColumn id="13907" xr3:uid="{F78CF5C0-E093-9F4A-B9E5-6C2DAD11EE7B}" name="Column13887"/>
    <tableColumn id="13908" xr3:uid="{415E9009-7A88-7843-B5B1-1DCC7486B493}" name="Column13888"/>
    <tableColumn id="13909" xr3:uid="{D01AD510-E649-784F-97BD-2C26EF74A70A}" name="Column13889"/>
    <tableColumn id="13910" xr3:uid="{482280EA-3A3A-264F-BECD-5D8FA92832AF}" name="Column13890"/>
    <tableColumn id="13911" xr3:uid="{0FE01AA2-D9C7-D545-B3DA-7392CCE5733B}" name="Column13891"/>
    <tableColumn id="13912" xr3:uid="{40F03C62-4FF7-6544-8F30-9BFC7464A6CD}" name="Column13892"/>
    <tableColumn id="13913" xr3:uid="{7155B259-7C42-264C-9863-8ABEB88D00A9}" name="Column13893"/>
    <tableColumn id="13914" xr3:uid="{99CD44BA-82D4-5640-AFAA-3CFC86F0AE2E}" name="Column13894"/>
    <tableColumn id="13915" xr3:uid="{C236D7D9-F0A4-9548-8A4E-C809BA515CF3}" name="Column13895"/>
    <tableColumn id="13916" xr3:uid="{5E171BF1-FC1F-314A-8AF3-746C82014943}" name="Column13896"/>
    <tableColumn id="13917" xr3:uid="{1834D012-A870-0A4F-A42B-88C5D2E81CF4}" name="Column13897"/>
    <tableColumn id="13918" xr3:uid="{AB1CF175-9FFA-DE46-8A69-919FC0788349}" name="Column13898"/>
    <tableColumn id="13919" xr3:uid="{9DFE359A-F6A0-C548-AABB-C3214D7BC89A}" name="Column13899"/>
    <tableColumn id="13920" xr3:uid="{2D4B5BD0-E995-7E46-80AD-97CC49ED4A2F}" name="Column13900"/>
    <tableColumn id="13921" xr3:uid="{1D3F4138-CF8E-8741-BE66-A4DC6CF10F86}" name="Column13901"/>
    <tableColumn id="13922" xr3:uid="{64BE7421-01CB-134D-BB8C-658465D08E56}" name="Column13902"/>
    <tableColumn id="13923" xr3:uid="{D035F600-0222-5C4A-B82F-D891DEABB46E}" name="Column13903"/>
    <tableColumn id="13924" xr3:uid="{4820B768-D383-2946-88B9-8E7930C33DD1}" name="Column13904"/>
    <tableColumn id="13925" xr3:uid="{35C1FD2A-6914-B547-94A6-AB6B63F05B43}" name="Column13905"/>
    <tableColumn id="13926" xr3:uid="{A121AF5A-6263-0D47-93B8-716BD7282609}" name="Column13906"/>
    <tableColumn id="13927" xr3:uid="{69778F0E-885B-894D-93F4-4F54B713A3E1}" name="Column13907"/>
    <tableColumn id="13928" xr3:uid="{C8DAE9D6-86C2-334A-B797-343187187CA0}" name="Column13908"/>
    <tableColumn id="13929" xr3:uid="{E1891B37-8A8E-9740-995F-EBDE0E546450}" name="Column13909"/>
    <tableColumn id="13930" xr3:uid="{90D5E44D-B792-6149-AA42-AFDAB731580C}" name="Column13910"/>
    <tableColumn id="13931" xr3:uid="{2AA3DC38-E60E-C143-9A54-8E20FD929053}" name="Column13911"/>
    <tableColumn id="13932" xr3:uid="{553FC9F4-D36E-0C49-AB7F-ABBF68423264}" name="Column13912"/>
    <tableColumn id="13933" xr3:uid="{7CCF4EE2-FBAD-8A4E-AF52-F35C2D094507}" name="Column13913"/>
    <tableColumn id="13934" xr3:uid="{D16C3119-44BD-F344-A543-4FE7F270B5F0}" name="Column13914"/>
    <tableColumn id="13935" xr3:uid="{510B589C-6F6F-DB4C-BEB5-BA98661C0C75}" name="Column13915"/>
    <tableColumn id="13936" xr3:uid="{069EBBC8-E03B-BF48-8D25-F939ADB60959}" name="Column13916"/>
    <tableColumn id="13937" xr3:uid="{B5496F19-2C82-9948-A594-71DD60388B4F}" name="Column13917"/>
    <tableColumn id="13938" xr3:uid="{85403DB4-FEB7-4745-A9AE-55B34D50A00B}" name="Column13918"/>
    <tableColumn id="13939" xr3:uid="{2D1ECD7A-DC2C-804F-BE41-E81499DBA0E0}" name="Column13919"/>
    <tableColumn id="13940" xr3:uid="{14DAEC6E-11F2-4944-8C42-6A2DA27C54EB}" name="Column13920"/>
    <tableColumn id="13941" xr3:uid="{0F8FB5DE-02E4-0040-B5A8-06450FE8CC48}" name="Column13921"/>
    <tableColumn id="13942" xr3:uid="{A6EFEB87-1E99-6B4C-BD45-3278D4D3B1CE}" name="Column13922"/>
    <tableColumn id="13943" xr3:uid="{6C937161-A885-5144-9F07-270FC1E4F2E2}" name="Column13923"/>
    <tableColumn id="13944" xr3:uid="{1B67FC8D-AEBE-4A48-946F-1DAE8388D474}" name="Column13924"/>
    <tableColumn id="13945" xr3:uid="{2A4D486C-4AAE-AB4C-B6B8-D68C204145F3}" name="Column13925"/>
    <tableColumn id="13946" xr3:uid="{4246E9C1-A8E1-E741-A415-32821E1C3439}" name="Column13926"/>
    <tableColumn id="13947" xr3:uid="{8AA8A5F1-1885-8445-B587-2D6445758C96}" name="Column13927"/>
    <tableColumn id="13948" xr3:uid="{8673065B-0480-6742-A5B8-9E5EACB8BFF5}" name="Column13928"/>
    <tableColumn id="13949" xr3:uid="{624A2911-C0F3-D84F-AA5D-DCF7BF6F7AC2}" name="Column13929"/>
    <tableColumn id="13950" xr3:uid="{8ABDD471-DE3B-D348-8169-457D0B92BBB7}" name="Column13930"/>
    <tableColumn id="13951" xr3:uid="{A59199FA-9A3A-C34D-A96D-9669354EA8DD}" name="Column13931"/>
    <tableColumn id="13952" xr3:uid="{1B5E4AD1-4B46-A148-AE66-AB0E141EFE42}" name="Column13932"/>
    <tableColumn id="13953" xr3:uid="{61B96A23-73DC-A146-8CCA-8CB51B07D721}" name="Column13933"/>
    <tableColumn id="13954" xr3:uid="{9ADCAD88-7C5A-2F4F-B0F3-404D1D1C53B3}" name="Column13934"/>
    <tableColumn id="13955" xr3:uid="{D1D4413A-06C0-6D4F-8ADF-BE65FB8CD473}" name="Column13935"/>
    <tableColumn id="13956" xr3:uid="{B657F553-C223-3643-9464-7937E17D8A77}" name="Column13936"/>
    <tableColumn id="13957" xr3:uid="{E321F2C9-7C79-AE4B-A8AE-69D36966C0FE}" name="Column13937"/>
    <tableColumn id="13958" xr3:uid="{7C007D88-5E18-C547-855C-81B6CF020BB9}" name="Column13938"/>
    <tableColumn id="13959" xr3:uid="{49CD8BA8-01E7-6645-87F6-16F3302410BF}" name="Column13939"/>
    <tableColumn id="13960" xr3:uid="{183AD42C-6C3D-6745-808C-37D67C35FEB0}" name="Column13940"/>
    <tableColumn id="13961" xr3:uid="{2797D792-CA54-F241-B1C9-1B3B87CE9DEC}" name="Column13941"/>
    <tableColumn id="13962" xr3:uid="{121F0E0C-A033-2142-B334-0EA913CB3229}" name="Column13942"/>
    <tableColumn id="13963" xr3:uid="{F77C9006-4F30-3242-9183-39ACAC846072}" name="Column13943"/>
    <tableColumn id="13964" xr3:uid="{E5EC6AE0-441F-A044-BB40-C1C739D320DF}" name="Column13944"/>
    <tableColumn id="13965" xr3:uid="{34CAEC9F-5B14-214A-82DF-351EEE2DC877}" name="Column13945"/>
    <tableColumn id="13966" xr3:uid="{12B6A0B0-4123-E240-A595-184407CCF1BA}" name="Column13946"/>
    <tableColumn id="13967" xr3:uid="{57E8A375-85FB-FC49-B35E-64F0075C1024}" name="Column13947"/>
    <tableColumn id="13968" xr3:uid="{02691255-1059-D741-804E-4EB5A51090F8}" name="Column13948"/>
    <tableColumn id="13969" xr3:uid="{FCFBE844-BC2B-1144-B472-657187D8C242}" name="Column13949"/>
    <tableColumn id="13970" xr3:uid="{C53E0909-B798-2549-8216-AF70625AEABC}" name="Column13950"/>
    <tableColumn id="13971" xr3:uid="{9BD56861-CEB1-AD44-A705-B51B901D5021}" name="Column13951"/>
    <tableColumn id="13972" xr3:uid="{1F1A8D4D-2D32-514C-A9D6-98AC9E6EE927}" name="Column13952"/>
    <tableColumn id="13973" xr3:uid="{62AA3790-37FF-CA4F-9080-666AABDBE63F}" name="Column13953"/>
    <tableColumn id="13974" xr3:uid="{59E658EA-A12C-B94C-9F39-BC5CCF4856FD}" name="Column13954"/>
    <tableColumn id="13975" xr3:uid="{72F45F31-5F00-3747-AF32-AD3C7521D7EC}" name="Column13955"/>
    <tableColumn id="13976" xr3:uid="{3C4F58BA-9ABC-6D44-B4B2-29F47B8E1654}" name="Column13956"/>
    <tableColumn id="13977" xr3:uid="{52802960-33FD-174E-A3AF-DF576BBC97DF}" name="Column13957"/>
    <tableColumn id="13978" xr3:uid="{22CB0AC0-500C-F94F-8377-A358298D5659}" name="Column13958"/>
    <tableColumn id="13979" xr3:uid="{28B863F6-AD49-FB4F-AB89-09F3C8CC7D26}" name="Column13959"/>
    <tableColumn id="13980" xr3:uid="{3CE50AA3-A0DE-5544-A54C-928565706D2E}" name="Column13960"/>
    <tableColumn id="13981" xr3:uid="{92DB6B49-A1A4-414E-9D59-73F6C9B74925}" name="Column13961"/>
    <tableColumn id="13982" xr3:uid="{BEC991AD-081F-5442-9F65-98AB1D0400EF}" name="Column13962"/>
    <tableColumn id="13983" xr3:uid="{9F3380F5-4890-604B-A024-E1D7170F7516}" name="Column13963"/>
    <tableColumn id="13984" xr3:uid="{70B59F27-573B-AA49-AC28-73DF1E30A505}" name="Column13964"/>
    <tableColumn id="13985" xr3:uid="{187B0D4F-B036-6B49-987B-031040439936}" name="Column13965"/>
    <tableColumn id="13986" xr3:uid="{DB8024A7-F197-9D40-831F-8A387E381D47}" name="Column13966"/>
    <tableColumn id="13987" xr3:uid="{1F06EDE1-1F26-3A41-8C56-34F6CA407B8E}" name="Column13967"/>
    <tableColumn id="13988" xr3:uid="{783CDC6F-BC77-184D-846E-50241518F776}" name="Column13968"/>
    <tableColumn id="13989" xr3:uid="{F2E3886E-8DB1-2141-814A-10202E465B5B}" name="Column13969"/>
    <tableColumn id="13990" xr3:uid="{1A47FD4E-9387-FD42-A2D9-5E37EB7A320F}" name="Column13970"/>
    <tableColumn id="13991" xr3:uid="{7308F306-B50B-9F4A-8EBB-858E8F07BF04}" name="Column13971"/>
    <tableColumn id="13992" xr3:uid="{B4E45C69-5048-2445-A0C4-92CD53EA7A29}" name="Column13972"/>
    <tableColumn id="13993" xr3:uid="{9128F48C-9FFD-F346-B8CC-1F1CFFF6DEE8}" name="Column13973"/>
    <tableColumn id="13994" xr3:uid="{AC58A864-74FE-D347-AAD6-DCC91913FF65}" name="Column13974"/>
    <tableColumn id="13995" xr3:uid="{03778AEA-8526-B64D-865D-140F9C53B6A3}" name="Column13975"/>
    <tableColumn id="13996" xr3:uid="{E2D39ED6-15D0-4649-BA0D-63D2B68A05E5}" name="Column13976"/>
    <tableColumn id="13997" xr3:uid="{E565472F-5F83-DB4B-8D70-973606D43F06}" name="Column13977"/>
    <tableColumn id="13998" xr3:uid="{8345D967-1663-5541-9664-EF61F1DAB608}" name="Column13978"/>
    <tableColumn id="13999" xr3:uid="{E8E5CEAB-4723-B544-A9D7-6D51C5DE8C62}" name="Column13979"/>
    <tableColumn id="14000" xr3:uid="{A7B61086-6248-CC40-B9EA-6857DEA580E2}" name="Column13980"/>
    <tableColumn id="14001" xr3:uid="{71F40673-816D-1A4C-A011-01DDB869BFF1}" name="Column13981"/>
    <tableColumn id="14002" xr3:uid="{75E3F682-98CD-1F44-92AF-9C4DDDD18FA3}" name="Column13982"/>
    <tableColumn id="14003" xr3:uid="{C7D7AFEF-FAA2-3C4B-847A-700B082918BA}" name="Column13983"/>
    <tableColumn id="14004" xr3:uid="{C2293AB7-DB0F-BD45-A3CB-A922C3F7470F}" name="Column13984"/>
    <tableColumn id="14005" xr3:uid="{3BC68E7A-E99E-0444-985C-A975B30D5163}" name="Column13985"/>
    <tableColumn id="14006" xr3:uid="{4D87FE9A-C263-EC4D-A3D9-5DCAE4D5D1AD}" name="Column13986"/>
    <tableColumn id="14007" xr3:uid="{DD07C700-E509-244B-9604-1C37BFF5BB22}" name="Column13987"/>
    <tableColumn id="14008" xr3:uid="{665AA959-93C3-3A4C-8BFD-67EF54F31101}" name="Column13988"/>
    <tableColumn id="14009" xr3:uid="{C9799CBB-83C9-8C4B-BCC8-F3461347E18E}" name="Column13989"/>
    <tableColumn id="14010" xr3:uid="{15400A75-8764-2242-AD34-A1DEBAF94BD7}" name="Column13990"/>
    <tableColumn id="14011" xr3:uid="{39CD1A0C-98AC-494B-A3AB-8E3C4682AA13}" name="Column13991"/>
    <tableColumn id="14012" xr3:uid="{4819822D-653C-0C4E-BEFA-7D1604E7DC79}" name="Column13992"/>
    <tableColumn id="14013" xr3:uid="{8FE68AEA-E01B-9E47-AFFB-7E43A238254C}" name="Column13993"/>
    <tableColumn id="14014" xr3:uid="{09B1F233-0C97-614B-AF13-C02205C554C1}" name="Column13994"/>
    <tableColumn id="14015" xr3:uid="{C06300ED-8324-7147-BE75-C33B08F11F7B}" name="Column13995"/>
    <tableColumn id="14016" xr3:uid="{C49E7D42-10C6-0840-B5B9-64BB7FE5E5A2}" name="Column13996"/>
    <tableColumn id="14017" xr3:uid="{A53FD6D1-E59C-8340-B9B7-92FB6C7CE713}" name="Column13997"/>
    <tableColumn id="14018" xr3:uid="{51491A99-3863-F342-910D-7FEDC0AA9A17}" name="Column13998"/>
    <tableColumn id="14019" xr3:uid="{FC72115B-0E4A-DB41-89E5-E27A98E1C85E}" name="Column13999"/>
    <tableColumn id="14020" xr3:uid="{10F25C19-14E8-7442-BEB9-A663698ACC21}" name="Column14000"/>
    <tableColumn id="14021" xr3:uid="{94C0974E-CF1A-D143-9272-6E587417FA7D}" name="Column14001"/>
    <tableColumn id="14022" xr3:uid="{F6D4085B-B4AD-434D-A442-B87495D4A800}" name="Column14002"/>
    <tableColumn id="14023" xr3:uid="{785E7FB9-8303-F04A-9C9B-6A5A057B7125}" name="Column14003"/>
    <tableColumn id="14024" xr3:uid="{2CB4285C-8489-704F-B018-983AC04B2DCD}" name="Column14004"/>
    <tableColumn id="14025" xr3:uid="{F73BB84A-5734-C44F-8BB9-696FE63E3DAE}" name="Column14005"/>
    <tableColumn id="14026" xr3:uid="{E03769E1-6578-314A-A503-4E3BA46FFAD6}" name="Column14006"/>
    <tableColumn id="14027" xr3:uid="{6AEB0B76-D145-B34E-B635-0F69EA9035BE}" name="Column14007"/>
    <tableColumn id="14028" xr3:uid="{2AD603CD-35A5-DE4B-9359-999878A11AE5}" name="Column14008"/>
    <tableColumn id="14029" xr3:uid="{6AB6BC4C-233C-034E-A5AB-5C775623EE7D}" name="Column14009"/>
    <tableColumn id="14030" xr3:uid="{22F9C190-C17E-0C4A-8D08-4F5AE33AC0A7}" name="Column14010"/>
    <tableColumn id="14031" xr3:uid="{989722BD-1760-0141-AB8F-440124816D21}" name="Column14011"/>
    <tableColumn id="14032" xr3:uid="{277DD720-CE03-D946-B409-E66FB7814B7C}" name="Column14012"/>
    <tableColumn id="14033" xr3:uid="{59FFE1D4-B8F0-5D4B-9D6C-029518E34F9E}" name="Column14013"/>
    <tableColumn id="14034" xr3:uid="{5C339394-61B6-B647-8726-AFD6126DEE63}" name="Column14014"/>
    <tableColumn id="14035" xr3:uid="{719B587C-1E5E-4540-BF2C-EF052AAFAC16}" name="Column14015"/>
    <tableColumn id="14036" xr3:uid="{8079C2DA-8F99-664C-96B3-E2A748FADEF5}" name="Column14016"/>
    <tableColumn id="14037" xr3:uid="{22AF3D7B-E584-8243-A36F-3666EED046DA}" name="Column14017"/>
    <tableColumn id="14038" xr3:uid="{9EA076B2-3E20-1D4D-A40A-F14BB35C6AD0}" name="Column14018"/>
    <tableColumn id="14039" xr3:uid="{1470DC71-2BB7-B640-A2C4-6FEA798E45A5}" name="Column14019"/>
    <tableColumn id="14040" xr3:uid="{04358B6E-CC80-364D-B450-BB0769561D91}" name="Column14020"/>
    <tableColumn id="14041" xr3:uid="{829553D2-B4ED-7244-9AE3-B43B81F8FD14}" name="Column14021"/>
    <tableColumn id="14042" xr3:uid="{E7F47B94-CAC9-6647-9B03-6E80C1E1245D}" name="Column14022"/>
    <tableColumn id="14043" xr3:uid="{17DC75B1-5767-474E-B5F2-A1DC8060AF42}" name="Column14023"/>
    <tableColumn id="14044" xr3:uid="{B5DBC57A-90F9-2241-BBC6-94CAF2566B01}" name="Column14024"/>
    <tableColumn id="14045" xr3:uid="{3A7EEAD7-52B5-E349-AF84-BD6280E06D28}" name="Column14025"/>
    <tableColumn id="14046" xr3:uid="{D62BA5BE-90D2-494F-B8C3-CD36069A266B}" name="Column14026"/>
    <tableColumn id="14047" xr3:uid="{E43B813E-A238-994D-BB65-3EE163DEB19E}" name="Column14027"/>
    <tableColumn id="14048" xr3:uid="{714C7E3D-82D6-FD44-8B24-9B93FFAF58CD}" name="Column14028"/>
    <tableColumn id="14049" xr3:uid="{7693DDDC-B3B8-0645-AE6E-E39EB097CF56}" name="Column14029"/>
    <tableColumn id="14050" xr3:uid="{28C1DC37-A610-0A4E-8D08-6F21DCAD7CAC}" name="Column14030"/>
    <tableColumn id="14051" xr3:uid="{85643D2E-9E63-4341-BE85-BA300D0C1746}" name="Column14031"/>
    <tableColumn id="14052" xr3:uid="{AD4003CF-16CC-0E46-A6BC-1B9B7DC13119}" name="Column14032"/>
    <tableColumn id="14053" xr3:uid="{81E35778-E36A-9640-8BFD-72C6B44B62F4}" name="Column14033"/>
    <tableColumn id="14054" xr3:uid="{FFE9F40D-55BD-FC48-93F0-A982060CE85B}" name="Column14034"/>
    <tableColumn id="14055" xr3:uid="{9120BD83-E60E-2A43-84AB-73635DB2B8DE}" name="Column14035"/>
    <tableColumn id="14056" xr3:uid="{0D1385BA-8CDC-6147-8692-E6DB33DBF257}" name="Column14036"/>
    <tableColumn id="14057" xr3:uid="{58DAD3DB-3685-1346-9017-436158B349AB}" name="Column14037"/>
    <tableColumn id="14058" xr3:uid="{8037A589-1ED3-5049-BBC1-7917CB03E42B}" name="Column14038"/>
    <tableColumn id="14059" xr3:uid="{5ABF9EC8-C546-A44C-8144-EBC535ADD9C6}" name="Column14039"/>
    <tableColumn id="14060" xr3:uid="{9432DC99-E258-9346-A018-A0DA33284154}" name="Column14040"/>
    <tableColumn id="14061" xr3:uid="{0E97E726-FD0E-004D-8CE5-1247A06F3464}" name="Column14041"/>
    <tableColumn id="14062" xr3:uid="{87242F75-FBC4-C549-B98E-86C1BB1F9D56}" name="Column14042"/>
    <tableColumn id="14063" xr3:uid="{DDBC5089-F15B-9541-937A-50C6C096CC6F}" name="Column14043"/>
    <tableColumn id="14064" xr3:uid="{F7E45921-3366-164D-A8F4-4D33C2112EF1}" name="Column14044"/>
    <tableColumn id="14065" xr3:uid="{5E795939-3941-454A-913A-099758C085F3}" name="Column14045"/>
    <tableColumn id="14066" xr3:uid="{A6F10DF4-B31A-CB42-8DEA-9AEBD04D1ACC}" name="Column14046"/>
    <tableColumn id="14067" xr3:uid="{D70B6291-C3FA-5941-8B0B-2072162AD7CB}" name="Column14047"/>
    <tableColumn id="14068" xr3:uid="{17E60F5F-F997-C745-8A13-8B0F69EFD9C5}" name="Column14048"/>
    <tableColumn id="14069" xr3:uid="{BF23FBB8-0944-E047-B991-EADE0510FDC9}" name="Column14049"/>
    <tableColumn id="14070" xr3:uid="{EE67E66D-D83F-154C-B32F-64F56AF223A4}" name="Column14050"/>
    <tableColumn id="14071" xr3:uid="{DDA17FCA-70B4-014E-BA25-FDD70BB7ED4B}" name="Column14051"/>
    <tableColumn id="14072" xr3:uid="{C018249B-E3C5-CE48-9900-31C7D6E07937}" name="Column14052"/>
    <tableColumn id="14073" xr3:uid="{E4D9583C-32CB-7F49-9BAC-997F0A8DDCF9}" name="Column14053"/>
    <tableColumn id="14074" xr3:uid="{BEE89C74-6306-6145-8CFD-2EEC50B7CFC0}" name="Column14054"/>
    <tableColumn id="14075" xr3:uid="{D9589718-105C-4D47-9C24-865A023EFAE6}" name="Column14055"/>
    <tableColumn id="14076" xr3:uid="{5CB00F87-E9F4-E047-A544-AC4303609762}" name="Column14056"/>
    <tableColumn id="14077" xr3:uid="{3BFCDCEB-DAEE-2B4D-9023-F4919C0D484B}" name="Column14057"/>
    <tableColumn id="14078" xr3:uid="{B9BA63A3-5565-5D48-B752-09F6EEA20A06}" name="Column14058"/>
    <tableColumn id="14079" xr3:uid="{F7C0F51D-990E-4546-94C0-9842FF3F59E5}" name="Column14059"/>
    <tableColumn id="14080" xr3:uid="{F9C8713F-37AA-974F-BE2C-C97CA2DA1F8B}" name="Column14060"/>
    <tableColumn id="14081" xr3:uid="{86C81A3F-F90C-F64C-B8B4-CEBFA4CF15EC}" name="Column14061"/>
    <tableColumn id="14082" xr3:uid="{F390366A-81AC-6444-8699-6397F483CBEB}" name="Column14062"/>
    <tableColumn id="14083" xr3:uid="{D732E659-7EC8-4547-BD78-12D183316974}" name="Column14063"/>
    <tableColumn id="14084" xr3:uid="{FC9A0153-1BE2-214E-953B-E1E92EE53E9C}" name="Column14064"/>
    <tableColumn id="14085" xr3:uid="{22590D54-3DAD-C74F-975C-E9453AF0CAE6}" name="Column14065"/>
    <tableColumn id="14086" xr3:uid="{A5F6E3F7-AC9C-2745-AB05-7FD6BB164E29}" name="Column14066"/>
    <tableColumn id="14087" xr3:uid="{2527384F-4BF1-2241-A3EE-B3167ED69D78}" name="Column14067"/>
    <tableColumn id="14088" xr3:uid="{7ACC5BD3-B6F2-934B-A073-51FE376470A3}" name="Column14068"/>
    <tableColumn id="14089" xr3:uid="{BC2D9FB7-3ADE-1B4A-8DA0-162DE63A03B9}" name="Column14069"/>
    <tableColumn id="14090" xr3:uid="{1984675D-1834-654F-A873-871C9C42B22F}" name="Column14070"/>
    <tableColumn id="14091" xr3:uid="{3FAAE15E-5EFA-B540-8E2D-4CC8E788DBB1}" name="Column14071"/>
    <tableColumn id="14092" xr3:uid="{1DA17ACD-3FFD-334B-AC5A-E7C925690F42}" name="Column14072"/>
    <tableColumn id="14093" xr3:uid="{A41ECF0C-AFFA-EC4D-A6C5-0C34A00F7C3A}" name="Column14073"/>
    <tableColumn id="14094" xr3:uid="{133FF845-D533-494E-A162-AE9DB34F765A}" name="Column14074"/>
    <tableColumn id="14095" xr3:uid="{CDFCB3AA-13A6-B642-B47F-F2B9930177AF}" name="Column14075"/>
    <tableColumn id="14096" xr3:uid="{B158D6FE-15B0-4145-9BF7-E642E773C236}" name="Column14076"/>
    <tableColumn id="14097" xr3:uid="{E79115E3-5AC0-D448-BE59-E02E17E74A4D}" name="Column14077"/>
    <tableColumn id="14098" xr3:uid="{05A50D00-75DC-FB44-A5DC-CE9C5845F766}" name="Column14078"/>
    <tableColumn id="14099" xr3:uid="{4174A5E5-70DC-684E-A8A1-34500106AF36}" name="Column14079"/>
    <tableColumn id="14100" xr3:uid="{2694F1B0-EF29-3C45-9873-9DA2574A275D}" name="Column14080"/>
    <tableColumn id="14101" xr3:uid="{2C3803DF-AF85-0642-93CA-B00C329485CF}" name="Column14081"/>
    <tableColumn id="14102" xr3:uid="{CF26BAC3-6029-8942-AF0B-C5DD8B04B499}" name="Column14082"/>
    <tableColumn id="14103" xr3:uid="{54A060CC-1884-3C43-B176-45B5D9DEE52F}" name="Column14083"/>
    <tableColumn id="14104" xr3:uid="{89D6004E-E0C6-1647-B365-B333EECDAD3A}" name="Column14084"/>
    <tableColumn id="14105" xr3:uid="{C0926706-C584-CD43-BF7C-FC1BABF20E39}" name="Column14085"/>
    <tableColumn id="14106" xr3:uid="{DD9C8B35-E67E-3642-BB70-2C4635B95F08}" name="Column14086"/>
    <tableColumn id="14107" xr3:uid="{874EB893-D2B3-5B43-B4A8-8723F73E87CE}" name="Column14087"/>
    <tableColumn id="14108" xr3:uid="{571AE15A-C5DF-0D4C-8413-664E1F0A175C}" name="Column14088"/>
    <tableColumn id="14109" xr3:uid="{39ACB596-1667-0444-B44E-A3B241BC6B36}" name="Column14089"/>
    <tableColumn id="14110" xr3:uid="{1B19654E-D420-BD4B-8A94-6B77BFE1F735}" name="Column14090"/>
    <tableColumn id="14111" xr3:uid="{AAF8A8A3-C907-0C4A-AA92-E4599E4D0802}" name="Column14091"/>
    <tableColumn id="14112" xr3:uid="{8D2DF0C4-F026-FE48-966E-D4C4D54F0186}" name="Column14092"/>
    <tableColumn id="14113" xr3:uid="{6C619F5A-A7A4-8045-8334-C49E10FDBFE1}" name="Column14093"/>
    <tableColumn id="14114" xr3:uid="{2AB70F3C-1FD4-8343-8F03-699FB89DB3AD}" name="Column14094"/>
    <tableColumn id="14115" xr3:uid="{7C32D00C-E6A3-3245-A25D-46EB3231309B}" name="Column14095"/>
    <tableColumn id="14116" xr3:uid="{2FE10498-5ED2-2F46-B982-6EAB1675CEEA}" name="Column14096"/>
    <tableColumn id="14117" xr3:uid="{685CA683-371C-6049-8159-744ED462BEE4}" name="Column14097"/>
    <tableColumn id="14118" xr3:uid="{8FBAA5A5-7100-3641-8756-FAF30CB9C590}" name="Column14098"/>
    <tableColumn id="14119" xr3:uid="{0ABC3145-879E-774F-8C91-ED3037C3E1B6}" name="Column14099"/>
    <tableColumn id="14120" xr3:uid="{919A236F-B613-D04E-8BCE-BC342BE381B6}" name="Column14100"/>
    <tableColumn id="14121" xr3:uid="{AAFE2842-17E4-DC4B-8D7F-6E8314A970E6}" name="Column14101"/>
    <tableColumn id="14122" xr3:uid="{73481E47-F0ED-9247-A470-D57B6F193A68}" name="Column14102"/>
    <tableColumn id="14123" xr3:uid="{A06402A6-93EB-2C4D-AEE2-36E975438B9D}" name="Column14103"/>
    <tableColumn id="14124" xr3:uid="{D70B90AF-61AF-ED45-A3F2-299E29AEEB42}" name="Column14104"/>
    <tableColumn id="14125" xr3:uid="{247DF6F4-3546-E947-82DE-EF0D11EBD4E2}" name="Column14105"/>
    <tableColumn id="14126" xr3:uid="{CD8FC3B2-2AB9-B64F-A3F4-E0AED67C3E0F}" name="Column14106"/>
    <tableColumn id="14127" xr3:uid="{59EB6E81-377C-C142-9F9B-A2693D66BECD}" name="Column14107"/>
    <tableColumn id="14128" xr3:uid="{3A2C0BA7-BCC5-0845-AFC4-3D508229073C}" name="Column14108"/>
    <tableColumn id="14129" xr3:uid="{0D0C7D71-27CA-4B45-9C45-097A0155085C}" name="Column14109"/>
    <tableColumn id="14130" xr3:uid="{B42DFA2A-C2EF-4344-971F-4431034765B4}" name="Column14110"/>
    <tableColumn id="14131" xr3:uid="{02F71351-ED3A-2446-8D65-ED7067931367}" name="Column14111"/>
    <tableColumn id="14132" xr3:uid="{1685312E-83A3-EB4D-A0A3-A3E634E8294D}" name="Column14112"/>
    <tableColumn id="14133" xr3:uid="{BEF8FA2F-39C1-914C-8A16-24AC0D72073C}" name="Column14113"/>
    <tableColumn id="14134" xr3:uid="{53049036-1446-C445-A927-5357461A7961}" name="Column14114"/>
    <tableColumn id="14135" xr3:uid="{1B643D8A-B3DD-8F42-8E31-4C52964048C1}" name="Column14115"/>
    <tableColumn id="14136" xr3:uid="{CA8E4335-6405-704C-8675-13A4F6D6217E}" name="Column14116"/>
    <tableColumn id="14137" xr3:uid="{8CC23AC8-1109-C449-A604-8B388A9AC1CE}" name="Column14117"/>
    <tableColumn id="14138" xr3:uid="{D510AF1E-196C-D740-8C09-B5BCE7D32D39}" name="Column14118"/>
    <tableColumn id="14139" xr3:uid="{36AC18C9-DE0B-234D-8305-2E6E1EE51572}" name="Column14119"/>
    <tableColumn id="14140" xr3:uid="{8F7B7468-024A-644C-A3DD-802ABF67614A}" name="Column14120"/>
    <tableColumn id="14141" xr3:uid="{0B6C3068-2387-8746-A255-BE5D9DA1AEE5}" name="Column14121"/>
    <tableColumn id="14142" xr3:uid="{DC7651AA-84B4-174C-BEB7-7BBA16E3F857}" name="Column14122"/>
    <tableColumn id="14143" xr3:uid="{AE6028FE-13D4-0445-8886-FFA4A921C125}" name="Column14123"/>
    <tableColumn id="14144" xr3:uid="{37122F9E-D77F-4C4B-8716-5B1AC853F7D2}" name="Column14124"/>
    <tableColumn id="14145" xr3:uid="{625662F7-1F90-EB45-A1D3-113C33727E19}" name="Column14125"/>
    <tableColumn id="14146" xr3:uid="{C3BF8AE8-753F-234B-AA56-08DBE150380D}" name="Column14126"/>
    <tableColumn id="14147" xr3:uid="{C03C5F7C-DEF4-8C42-81F1-8FE15A407B6F}" name="Column14127"/>
    <tableColumn id="14148" xr3:uid="{787D0BC5-824D-664B-9637-05FF99F3DE81}" name="Column14128"/>
    <tableColumn id="14149" xr3:uid="{594890DA-A839-A74C-A247-0FA9508F2DE2}" name="Column14129"/>
    <tableColumn id="14150" xr3:uid="{895652BA-A08E-EB4D-B9C5-3BF3E76A57E5}" name="Column14130"/>
    <tableColumn id="14151" xr3:uid="{91B522DF-F09C-6B42-8198-5036F14D2335}" name="Column14131"/>
    <tableColumn id="14152" xr3:uid="{00819D45-BFDA-9B44-96FA-FCD119A66052}" name="Column14132"/>
    <tableColumn id="14153" xr3:uid="{038E6199-A85A-654C-AB92-CB256CFB4300}" name="Column14133"/>
    <tableColumn id="14154" xr3:uid="{72A6068A-C0A9-9245-89C4-23A09BAF119C}" name="Column14134"/>
    <tableColumn id="14155" xr3:uid="{7C31304D-D9D9-C94A-B653-3316853EED23}" name="Column14135"/>
    <tableColumn id="14156" xr3:uid="{CF4B739D-4615-274A-BA47-E970B98CA36C}" name="Column14136"/>
    <tableColumn id="14157" xr3:uid="{C399B3C7-55E1-EB44-92F2-728387B2B24A}" name="Column14137"/>
    <tableColumn id="14158" xr3:uid="{9A9B4E2B-337F-CC47-BC65-F2E57F5208B2}" name="Column14138"/>
    <tableColumn id="14159" xr3:uid="{10A7F0ED-0040-FC4F-AB28-74D98D5BB2B2}" name="Column14139"/>
    <tableColumn id="14160" xr3:uid="{9BDF72ED-D13F-1C4F-9EDD-1E64274E004E}" name="Column14140"/>
    <tableColumn id="14161" xr3:uid="{C3048C53-3751-DF4B-888E-EA337E83D13D}" name="Column14141"/>
    <tableColumn id="14162" xr3:uid="{AF4C2AB3-A579-7E4D-A600-802E947B8573}" name="Column14142"/>
    <tableColumn id="14163" xr3:uid="{00BE4AF2-6DFC-BE4F-A668-5B54EB7D207D}" name="Column14143"/>
    <tableColumn id="14164" xr3:uid="{C9B86BA6-ADC2-0E46-8BBD-E17D389F9242}" name="Column14144"/>
    <tableColumn id="14165" xr3:uid="{65FE33F8-9C63-1A4F-B8A7-52BE3D782A86}" name="Column14145"/>
    <tableColumn id="14166" xr3:uid="{7ECDE2B6-001C-C940-9A25-A8C66A88DEBD}" name="Column14146"/>
    <tableColumn id="14167" xr3:uid="{D5E954DF-F389-5D4A-BB7D-51B96F5F0B40}" name="Column14147"/>
    <tableColumn id="14168" xr3:uid="{82734BF1-7E99-4A49-A7A3-91AEADCBF743}" name="Column14148"/>
    <tableColumn id="14169" xr3:uid="{5D91553C-F2E7-CD48-A864-752CC10EFEA4}" name="Column14149"/>
    <tableColumn id="14170" xr3:uid="{E33D6F1C-7133-424D-A4D4-C22A62C6BABA}" name="Column14150"/>
    <tableColumn id="14171" xr3:uid="{2F12E0A1-A9E4-FB4A-B189-027B57626801}" name="Column14151"/>
    <tableColumn id="14172" xr3:uid="{E1F2695D-5A11-AB41-B954-A63382BF56CA}" name="Column14152"/>
    <tableColumn id="14173" xr3:uid="{EA3D68A8-F419-BA42-80CD-71EA1E364325}" name="Column14153"/>
    <tableColumn id="14174" xr3:uid="{7F1038F9-74D4-774D-B1EF-4086C830B61A}" name="Column14154"/>
    <tableColumn id="14175" xr3:uid="{772516EF-DB07-5A41-A5D0-860962137A52}" name="Column14155"/>
    <tableColumn id="14176" xr3:uid="{169369CB-AB31-AC4A-A7FD-70144AD08982}" name="Column14156"/>
    <tableColumn id="14177" xr3:uid="{BF3BBCB1-0073-634D-9B41-D0D73871E02C}" name="Column14157"/>
    <tableColumn id="14178" xr3:uid="{FF9BA60A-2F45-954E-AD73-C32D7C0DD3C4}" name="Column14158"/>
    <tableColumn id="14179" xr3:uid="{E5BF02B8-2F04-D646-B6A2-CFEC4B07AB02}" name="Column14159"/>
    <tableColumn id="14180" xr3:uid="{7AB4E8BC-ECC0-E748-BD8E-895BD14E8E0E}" name="Column14160"/>
    <tableColumn id="14181" xr3:uid="{37C774CC-BF16-AE45-8AA5-55E28C695041}" name="Column14161"/>
    <tableColumn id="14182" xr3:uid="{8D027BA2-C71A-7448-ACF5-7DBCBBE6104F}" name="Column14162"/>
    <tableColumn id="14183" xr3:uid="{C8C5DFB4-3557-A04E-8474-FFA86BE7966F}" name="Column14163"/>
    <tableColumn id="14184" xr3:uid="{06E694CA-888E-FC4D-8DD2-8C0763797DFC}" name="Column14164"/>
    <tableColumn id="14185" xr3:uid="{3F9731DA-FB4B-9340-A880-AA6A3E2536C4}" name="Column14165"/>
    <tableColumn id="14186" xr3:uid="{7C398D96-5EF5-0A41-BC75-DDA3A4C0401E}" name="Column14166"/>
    <tableColumn id="14187" xr3:uid="{02A2F9C8-7015-D24F-B0C0-3177B352F1C6}" name="Column14167"/>
    <tableColumn id="14188" xr3:uid="{5D430773-C98F-DE4E-B015-028D50AF43B2}" name="Column14168"/>
    <tableColumn id="14189" xr3:uid="{108C8A7E-3B2B-7847-BFF8-8B3A16D6E5F3}" name="Column14169"/>
    <tableColumn id="14190" xr3:uid="{7A7EBBFE-BEAA-EB4B-847B-D0CAA8A9F85F}" name="Column14170"/>
    <tableColumn id="14191" xr3:uid="{1CB984FC-95EA-6841-B16E-5062A4F58C4A}" name="Column14171"/>
    <tableColumn id="14192" xr3:uid="{8055B4DE-10D3-1540-8593-5CF08E255F95}" name="Column14172"/>
    <tableColumn id="14193" xr3:uid="{468224D6-7CB6-854B-83F4-53B04E5AAFD6}" name="Column14173"/>
    <tableColumn id="14194" xr3:uid="{1ED87D7C-1FC4-F747-B136-5D73887FC19C}" name="Column14174"/>
    <tableColumn id="14195" xr3:uid="{84A88A0E-D175-DA4A-90A2-FD0EA9018100}" name="Column14175"/>
    <tableColumn id="14196" xr3:uid="{D621B7C0-C058-494F-8E6A-364D344B2C1C}" name="Column14176"/>
    <tableColumn id="14197" xr3:uid="{7291FC28-9313-074A-950E-FA605854DE97}" name="Column14177"/>
    <tableColumn id="14198" xr3:uid="{9E7C54DF-936E-2E4E-B6DC-B370CF57743C}" name="Column14178"/>
    <tableColumn id="14199" xr3:uid="{6272DAC5-7B67-194B-98E9-C3DDFDD16335}" name="Column14179"/>
    <tableColumn id="14200" xr3:uid="{C04C4CAC-E604-6B42-BA63-663EB46B819B}" name="Column14180"/>
    <tableColumn id="14201" xr3:uid="{1BF9A163-E242-5641-B88C-B3DBB712FDB1}" name="Column14181"/>
    <tableColumn id="14202" xr3:uid="{B7EBB211-54C5-2B4F-9B18-ECC17BC8EDEE}" name="Column14182"/>
    <tableColumn id="14203" xr3:uid="{2F355241-DFEE-E04E-85B1-6E3B9EB8261A}" name="Column14183"/>
    <tableColumn id="14204" xr3:uid="{65A21769-99DC-6942-ADEF-1EB6CCC6EFC7}" name="Column14184"/>
    <tableColumn id="14205" xr3:uid="{E20C78F8-523B-194A-A815-D3B83D4651F8}" name="Column14185"/>
    <tableColumn id="14206" xr3:uid="{5408AD19-02A8-5B45-9D16-98BC2275E3AC}" name="Column14186"/>
    <tableColumn id="14207" xr3:uid="{FE044927-D75A-3E43-8283-467E558D924F}" name="Column14187"/>
    <tableColumn id="14208" xr3:uid="{CB20CE6A-F423-B24F-8A1F-FACF9048132A}" name="Column14188"/>
    <tableColumn id="14209" xr3:uid="{C9104113-192E-1542-938F-98614F4C024B}" name="Column14189"/>
    <tableColumn id="14210" xr3:uid="{B2C64C6E-D6AC-9C4A-BA6E-39171A49A1FF}" name="Column14190"/>
    <tableColumn id="14211" xr3:uid="{6AE921C2-8A89-5D45-B5DF-2FD260696D09}" name="Column14191"/>
    <tableColumn id="14212" xr3:uid="{15CD899B-FA86-F04F-84CA-EF4D785E7D14}" name="Column14192"/>
    <tableColumn id="14213" xr3:uid="{982A516E-DE72-7640-86AC-7EF66E091F50}" name="Column14193"/>
    <tableColumn id="14214" xr3:uid="{9FBED615-FA02-AD44-89A1-CBE2A1D87F38}" name="Column14194"/>
    <tableColumn id="14215" xr3:uid="{362F7919-22B1-8D42-8620-C8C151B58A69}" name="Column14195"/>
    <tableColumn id="14216" xr3:uid="{6E628E49-2BFF-3643-B0FB-DC342DD7B920}" name="Column14196"/>
    <tableColumn id="14217" xr3:uid="{96B0FF38-1496-6149-9BA0-BD8B32F8D975}" name="Column14197"/>
    <tableColumn id="14218" xr3:uid="{F5EDA1E1-EF83-F74B-B2A1-A1C4766EF2E4}" name="Column14198"/>
    <tableColumn id="14219" xr3:uid="{90084917-0D60-1C43-90FD-635757C86DED}" name="Column14199"/>
    <tableColumn id="14220" xr3:uid="{EE01AD78-EC4D-BA42-9947-D6C7E16C176C}" name="Column14200"/>
    <tableColumn id="14221" xr3:uid="{278CB716-5B4C-604C-B77F-AEABA02B7E57}" name="Column14201"/>
    <tableColumn id="14222" xr3:uid="{CD1FA549-5D6A-A846-B3E1-F0042F76DA73}" name="Column14202"/>
    <tableColumn id="14223" xr3:uid="{D13E2231-B7A8-7747-988A-F3E1E8BCE703}" name="Column14203"/>
    <tableColumn id="14224" xr3:uid="{5E1C0F6C-8631-6043-B6CC-DAF28B931E8F}" name="Column14204"/>
    <tableColumn id="14225" xr3:uid="{6CFCC320-4DF8-534E-92DF-D30BE507D45A}" name="Column14205"/>
    <tableColumn id="14226" xr3:uid="{210C9BBD-58A3-EB4C-9E49-BE3A0030241E}" name="Column14206"/>
    <tableColumn id="14227" xr3:uid="{B0AE55D3-187D-FF45-944E-0CBF72B75329}" name="Column14207"/>
    <tableColumn id="14228" xr3:uid="{34D5B6E4-E5DC-E242-A36D-292191F495D2}" name="Column14208"/>
    <tableColumn id="14229" xr3:uid="{998E257B-A3FC-0140-8619-303EBAFABC2F}" name="Column14209"/>
    <tableColumn id="14230" xr3:uid="{F12ABAA0-0C88-4347-9191-1EFBF46F2961}" name="Column14210"/>
    <tableColumn id="14231" xr3:uid="{D26733EE-F819-5243-AC08-C4AB5651FA6D}" name="Column14211"/>
    <tableColumn id="14232" xr3:uid="{05720B69-E88E-5740-A04A-A47BA446026F}" name="Column14212"/>
    <tableColumn id="14233" xr3:uid="{935E5DC2-BB31-0141-A6CA-9A363AF5929F}" name="Column14213"/>
    <tableColumn id="14234" xr3:uid="{2156BAF4-3063-7046-AB7E-A840606D7C40}" name="Column14214"/>
    <tableColumn id="14235" xr3:uid="{72E05918-9C98-6F43-9A64-615EE04137B3}" name="Column14215"/>
    <tableColumn id="14236" xr3:uid="{B5E09026-0EF5-B04B-96FE-94B78E9DFFAB}" name="Column14216"/>
    <tableColumn id="14237" xr3:uid="{74A73743-5147-DE43-968F-2E5317609CCD}" name="Column14217"/>
    <tableColumn id="14238" xr3:uid="{08EDF184-DC4B-7A41-BDFB-8F23FA162535}" name="Column14218"/>
    <tableColumn id="14239" xr3:uid="{C3DE11D7-A9FD-A44A-A749-1AEDFC06ED33}" name="Column14219"/>
    <tableColumn id="14240" xr3:uid="{7308CC85-F33D-1342-BF16-A1BEB9E404D4}" name="Column14220"/>
    <tableColumn id="14241" xr3:uid="{DF2C9BAF-BFBC-464B-BECE-346E76954C0A}" name="Column14221"/>
    <tableColumn id="14242" xr3:uid="{42B21A86-6549-D948-99B1-47A729C35E61}" name="Column14222"/>
    <tableColumn id="14243" xr3:uid="{4F2EEB2F-023B-4246-A55B-8924B9BA7A80}" name="Column14223"/>
    <tableColumn id="14244" xr3:uid="{FBD0FD85-E745-9548-9214-632401ACE7C0}" name="Column14224"/>
    <tableColumn id="14245" xr3:uid="{F4BFE59C-E275-324C-977E-5D502F873D13}" name="Column14225"/>
    <tableColumn id="14246" xr3:uid="{5BF5F2C3-315D-5F45-917D-16A2BCBFF7C3}" name="Column14226"/>
    <tableColumn id="14247" xr3:uid="{F0170A58-E5BF-A246-BD04-FDE459C71FC7}" name="Column14227"/>
    <tableColumn id="14248" xr3:uid="{7D8E4650-37B4-6C4D-A27E-5FCE90ECE5B8}" name="Column14228"/>
    <tableColumn id="14249" xr3:uid="{6907ACA1-21A5-4246-AA98-A74700828AC8}" name="Column14229"/>
    <tableColumn id="14250" xr3:uid="{AC412F11-F707-7841-8A97-F82CB676B4C8}" name="Column14230"/>
    <tableColumn id="14251" xr3:uid="{51FBCE18-8920-6743-9F1E-48D7375996BF}" name="Column14231"/>
    <tableColumn id="14252" xr3:uid="{29F89004-4FCC-A54B-A7A7-71B0BDB320E6}" name="Column14232"/>
    <tableColumn id="14253" xr3:uid="{429C2366-71C9-F74F-AE3A-E191679598CC}" name="Column14233"/>
    <tableColumn id="14254" xr3:uid="{1C872123-C7E9-024C-AE76-A9B7A58A9459}" name="Column14234"/>
    <tableColumn id="14255" xr3:uid="{2E07C16B-BC41-4845-BAA8-F562606C5940}" name="Column14235"/>
    <tableColumn id="14256" xr3:uid="{7400B513-3FEB-FB40-9422-62D26FEC483B}" name="Column14236"/>
    <tableColumn id="14257" xr3:uid="{22E00A1F-2CCF-D646-8471-CEA292678D48}" name="Column14237"/>
    <tableColumn id="14258" xr3:uid="{14258537-F983-A842-A327-24E3DC52BF45}" name="Column14238"/>
    <tableColumn id="14259" xr3:uid="{5A726308-4F9D-6744-85B8-33E66DFA7D5C}" name="Column14239"/>
    <tableColumn id="14260" xr3:uid="{290E771D-85BD-664D-969E-5A3F6E843CE6}" name="Column14240"/>
    <tableColumn id="14261" xr3:uid="{3DB7FB24-80CD-0044-9F30-32A578EB26F8}" name="Column14241"/>
    <tableColumn id="14262" xr3:uid="{F3CEB3FA-6C35-DD47-9642-A068E7F22CB4}" name="Column14242"/>
    <tableColumn id="14263" xr3:uid="{51B0F78B-4E48-3A42-A9B6-F4F91DEA9888}" name="Column14243"/>
    <tableColumn id="14264" xr3:uid="{983D007F-5907-3649-9545-856978DB2941}" name="Column14244"/>
    <tableColumn id="14265" xr3:uid="{A88105B9-B17C-CB47-8AA6-37991EF8C8F2}" name="Column14245"/>
    <tableColumn id="14266" xr3:uid="{C3A9F8AF-E2F3-1B4B-9EEF-658C56BDBA18}" name="Column14246"/>
    <tableColumn id="14267" xr3:uid="{DE567C5E-476D-B44F-B64C-5BC78C5F6ABE}" name="Column14247"/>
    <tableColumn id="14268" xr3:uid="{E3D010B9-A4B4-D44F-A2CF-7FD39C57AA31}" name="Column14248"/>
    <tableColumn id="14269" xr3:uid="{5742CC95-CEB2-554E-910D-64450FF7BC03}" name="Column14249"/>
    <tableColumn id="14270" xr3:uid="{9BAEA7D9-6606-0B4E-850D-0144F805A5C8}" name="Column14250"/>
    <tableColumn id="14271" xr3:uid="{7EBE5B57-346C-5F46-82D0-599988F86E88}" name="Column14251"/>
    <tableColumn id="14272" xr3:uid="{D8D14FEE-5272-AF44-BD7C-FF11B87CEC98}" name="Column14252"/>
    <tableColumn id="14273" xr3:uid="{C95C0C70-9128-864E-A5C9-A38126ACE07C}" name="Column14253"/>
    <tableColumn id="14274" xr3:uid="{5098504D-EBAF-F849-AEED-FF4319A417B4}" name="Column14254"/>
    <tableColumn id="14275" xr3:uid="{5AB423C5-1261-EF4E-9F42-2FFEFC8EEC72}" name="Column14255"/>
    <tableColumn id="14276" xr3:uid="{B3060135-00C4-CE45-99A4-BCCA7DA1724B}" name="Column14256"/>
    <tableColumn id="14277" xr3:uid="{DB4C4A74-61A7-CC42-8FA3-57176D7E30E7}" name="Column14257"/>
    <tableColumn id="14278" xr3:uid="{1C3616B9-DAC4-1543-8EF5-6F7D33588CCF}" name="Column14258"/>
    <tableColumn id="14279" xr3:uid="{7A7D02BE-78D8-C243-9BA8-7CDFC9796B64}" name="Column14259"/>
    <tableColumn id="14280" xr3:uid="{78FC1F63-455E-094C-8FFD-56A648F673AB}" name="Column14260"/>
    <tableColumn id="14281" xr3:uid="{612C266A-D606-FB4C-A7BF-6BABB77CDA71}" name="Column14261"/>
    <tableColumn id="14282" xr3:uid="{B690BDAE-9CE4-1B46-BC74-2F00582E4CEC}" name="Column14262"/>
    <tableColumn id="14283" xr3:uid="{403DDB27-D7C8-724E-81A1-425374FE560D}" name="Column14263"/>
    <tableColumn id="14284" xr3:uid="{1645ADCE-0497-7E4A-8415-6B6AF8DFCEF7}" name="Column14264"/>
    <tableColumn id="14285" xr3:uid="{78583813-6B20-A842-BD25-8C47DE974565}" name="Column14265"/>
    <tableColumn id="14286" xr3:uid="{3C8398D2-6A35-6348-86FE-7EC5DFED1976}" name="Column14266"/>
    <tableColumn id="14287" xr3:uid="{BF5BD52D-3404-9746-9BE2-5987E1E23ACF}" name="Column14267"/>
    <tableColumn id="14288" xr3:uid="{4651CFBA-F1B3-7C4A-8FCB-0B1D7AA623E4}" name="Column14268"/>
    <tableColumn id="14289" xr3:uid="{F255806D-B9FD-AC4E-A45F-E29088632650}" name="Column14269"/>
    <tableColumn id="14290" xr3:uid="{D6FDCF4B-01FE-FD44-BB1F-715D653A9190}" name="Column14270"/>
    <tableColumn id="14291" xr3:uid="{F00B8BDC-E798-9340-BEB8-DCEC0D9004EA}" name="Column14271"/>
    <tableColumn id="14292" xr3:uid="{742238B7-0E26-8B4E-9FA8-0767666BC6DC}" name="Column14272"/>
    <tableColumn id="14293" xr3:uid="{A188ED2D-139A-1F4D-88A8-0E06B9252021}" name="Column14273"/>
    <tableColumn id="14294" xr3:uid="{895CF5B8-6EE1-3649-A328-77F9948F2E1D}" name="Column14274"/>
    <tableColumn id="14295" xr3:uid="{E4B294D6-F021-CB4D-949E-081A00E37931}" name="Column14275"/>
    <tableColumn id="14296" xr3:uid="{A7CEE0C1-0072-C245-BEF5-864D2C9EE549}" name="Column14276"/>
    <tableColumn id="14297" xr3:uid="{DBBE893B-9900-3B4E-B2E0-050B9CB753DA}" name="Column14277"/>
    <tableColumn id="14298" xr3:uid="{CA6E78D7-38B7-9342-BD6A-D63645D2D218}" name="Column14278"/>
    <tableColumn id="14299" xr3:uid="{F2D81397-C6E3-E14B-B876-FE6FD11ED814}" name="Column14279"/>
    <tableColumn id="14300" xr3:uid="{1C3390F2-6AF8-F249-8980-60DEA46F2ADE}" name="Column14280"/>
    <tableColumn id="14301" xr3:uid="{927A5B82-8714-9943-984D-8FAB2691690A}" name="Column14281"/>
    <tableColumn id="14302" xr3:uid="{19A747BE-F998-9C47-A8E1-739F60191E5A}" name="Column14282"/>
    <tableColumn id="14303" xr3:uid="{2B1F4DA1-D72F-C545-9BE4-E11C1832F802}" name="Column14283"/>
    <tableColumn id="14304" xr3:uid="{F057574C-045E-7640-8050-52ABBEFAB019}" name="Column14284"/>
    <tableColumn id="14305" xr3:uid="{EF6C5A39-9773-8144-B140-0EB08890222C}" name="Column14285"/>
    <tableColumn id="14306" xr3:uid="{A91D58FE-B92B-FA4B-B336-FAB171C2F678}" name="Column14286"/>
    <tableColumn id="14307" xr3:uid="{C61F2350-64F7-BD41-B75E-E029CEE92C6C}" name="Column14287"/>
    <tableColumn id="14308" xr3:uid="{6D6D1E23-7FDB-B648-9394-6E32AA1ACC54}" name="Column14288"/>
    <tableColumn id="14309" xr3:uid="{0DEF4EA3-E0D1-9D48-A16B-8424D4F99549}" name="Column14289"/>
    <tableColumn id="14310" xr3:uid="{55D56CFF-5615-B14C-AE10-9B7171641DAF}" name="Column14290"/>
    <tableColumn id="14311" xr3:uid="{9BF81CDA-DF28-EC49-AFFA-06C03FB8028A}" name="Column14291"/>
    <tableColumn id="14312" xr3:uid="{F9211D53-AA24-C445-BA56-5EDF761AB8C7}" name="Column14292"/>
    <tableColumn id="14313" xr3:uid="{978CA527-B923-814A-BC34-FD54128973CE}" name="Column14293"/>
    <tableColumn id="14314" xr3:uid="{5AED7874-E036-9948-A4A5-9E619D378339}" name="Column14294"/>
    <tableColumn id="14315" xr3:uid="{8F2DC5EE-1F3E-DE46-BCC8-5C25AF40257C}" name="Column14295"/>
    <tableColumn id="14316" xr3:uid="{5B0015E2-006B-F046-A515-E4C26F1C2992}" name="Column14296"/>
    <tableColumn id="14317" xr3:uid="{5897CF21-B28C-C446-8C25-6114BA610175}" name="Column14297"/>
    <tableColumn id="14318" xr3:uid="{60C508C1-5342-C942-A342-59693D05C001}" name="Column14298"/>
    <tableColumn id="14319" xr3:uid="{6A529BB3-C854-2B40-8390-BF5D60F0E32E}" name="Column14299"/>
    <tableColumn id="14320" xr3:uid="{D575B38B-DA96-DF40-85CF-4E7AD6FB0C81}" name="Column14300"/>
    <tableColumn id="14321" xr3:uid="{D38D3BA3-81B4-7440-ADC8-1095CC0CA1F7}" name="Column14301"/>
    <tableColumn id="14322" xr3:uid="{DB40E7F2-87B3-1B45-B376-0E375361A101}" name="Column14302"/>
    <tableColumn id="14323" xr3:uid="{3D035791-07B2-5342-8CD9-406DA8271A4E}" name="Column14303"/>
    <tableColumn id="14324" xr3:uid="{75902518-B64A-744A-BA1D-55ED3F1CAF1D}" name="Column14304"/>
    <tableColumn id="14325" xr3:uid="{E8224506-4F11-FD4A-858D-EB2C7F25E7C2}" name="Column14305"/>
    <tableColumn id="14326" xr3:uid="{EFD251FF-23A3-EE4C-9617-EC409E982D97}" name="Column14306"/>
    <tableColumn id="14327" xr3:uid="{E56F83BD-35C8-4D43-9C15-09FDC1C1FBCC}" name="Column14307"/>
    <tableColumn id="14328" xr3:uid="{175EC682-669C-E24E-A657-9ADF2DC08833}" name="Column14308"/>
    <tableColumn id="14329" xr3:uid="{C3E5FAE2-774F-9B4A-8D3E-2ADD56B837A6}" name="Column14309"/>
    <tableColumn id="14330" xr3:uid="{095352D9-824F-624C-861B-C14CBD1B83D6}" name="Column14310"/>
    <tableColumn id="14331" xr3:uid="{0E0119CC-969A-2743-806C-D16E06E1CB40}" name="Column14311"/>
    <tableColumn id="14332" xr3:uid="{E524D27D-A67D-B54C-9E41-D7A8270E216A}" name="Column14312"/>
    <tableColumn id="14333" xr3:uid="{CB5F5BE4-F55F-B44A-B702-FE6A813EC763}" name="Column14313"/>
    <tableColumn id="14334" xr3:uid="{2CD47272-2260-F841-96AB-86C1DF85B18C}" name="Column14314"/>
    <tableColumn id="14335" xr3:uid="{F808A959-B921-9347-AAA4-665B25905D7F}" name="Column14315"/>
    <tableColumn id="14336" xr3:uid="{C21BD0EA-6324-A747-9766-0C52C10B2EB7}" name="Column14316"/>
    <tableColumn id="14337" xr3:uid="{93339407-3940-F74E-A253-13E7C2201289}" name="Column14317"/>
    <tableColumn id="14338" xr3:uid="{70202989-FBE5-FE4E-B033-7C473AEFF647}" name="Column14318"/>
    <tableColumn id="14339" xr3:uid="{C794611C-0E20-BD4C-BA6B-DC30791195E2}" name="Column14319"/>
    <tableColumn id="14340" xr3:uid="{8F59F2D2-5E39-7C4E-A297-F116A04DFF55}" name="Column14320"/>
    <tableColumn id="14341" xr3:uid="{E17BBCD6-7E2D-AF45-8B63-8DA595D426DB}" name="Column14321"/>
    <tableColumn id="14342" xr3:uid="{F360DBDB-9743-2D42-8EE3-6F97E8090874}" name="Column14322"/>
    <tableColumn id="14343" xr3:uid="{EE9260E1-6521-024D-9D32-60A34B040A82}" name="Column14323"/>
    <tableColumn id="14344" xr3:uid="{91EB7993-2E07-A148-8392-B2563521E169}" name="Column14324"/>
    <tableColumn id="14345" xr3:uid="{CD02DC7F-9490-4648-8508-0B3938EE8B8C}" name="Column14325"/>
    <tableColumn id="14346" xr3:uid="{3FCFAE62-150E-474F-858B-C4F2E7577EE4}" name="Column14326"/>
    <tableColumn id="14347" xr3:uid="{7FFAB38E-4BAF-1A4D-8E2D-84194E6F49FD}" name="Column14327"/>
    <tableColumn id="14348" xr3:uid="{AADC8EFE-3607-7446-8064-594D2A12E1DD}" name="Column14328"/>
    <tableColumn id="14349" xr3:uid="{248EC2BE-4F7B-3F48-A83A-306497496887}" name="Column14329"/>
    <tableColumn id="14350" xr3:uid="{38626D29-7295-964D-9A91-923E973DDF1F}" name="Column14330"/>
    <tableColumn id="14351" xr3:uid="{BB68F4B8-DC83-FB44-9B97-38A1ECC4BF23}" name="Column14331"/>
    <tableColumn id="14352" xr3:uid="{EF6DA66C-14BE-544C-B186-5BC5C2B04EBF}" name="Column14332"/>
    <tableColumn id="14353" xr3:uid="{C0E5F515-00A9-354E-BEF5-344AB87689D5}" name="Column14333"/>
    <tableColumn id="14354" xr3:uid="{2315D5B0-D27F-F741-8C28-3FC2A1594DAA}" name="Column14334"/>
    <tableColumn id="14355" xr3:uid="{89E94026-552F-4045-BF3C-E1C7F62816EF}" name="Column14335"/>
    <tableColumn id="14356" xr3:uid="{97841CBD-82AC-1D4E-B45C-AFCDEC8A9E55}" name="Column14336"/>
    <tableColumn id="14357" xr3:uid="{A279F5DE-9C8B-2542-8D18-F27B5BED797F}" name="Column14337"/>
    <tableColumn id="14358" xr3:uid="{E617D822-49B0-764F-B921-809901D19337}" name="Column14338"/>
    <tableColumn id="14359" xr3:uid="{EC9A486B-39E5-A245-A3D9-DCA8CF820B8C}" name="Column14339"/>
    <tableColumn id="14360" xr3:uid="{EA11C0D6-6DB0-4C48-8B8E-CB739514C74C}" name="Column14340"/>
    <tableColumn id="14361" xr3:uid="{C21796ED-2145-B847-BBF6-D02A965467FE}" name="Column14341"/>
    <tableColumn id="14362" xr3:uid="{051B48BB-ECEB-3848-8385-A8A6CF1E3469}" name="Column14342"/>
    <tableColumn id="14363" xr3:uid="{D8613E27-A588-2C4A-A8EF-D2B2F36EAB43}" name="Column14343"/>
    <tableColumn id="14364" xr3:uid="{C25D938D-6B4F-5541-BF0C-C44E06B0DED5}" name="Column14344"/>
    <tableColumn id="14365" xr3:uid="{4434A422-2430-EB44-A3CC-C42316F7F8AF}" name="Column14345"/>
    <tableColumn id="14366" xr3:uid="{8D9879A9-9038-EF4B-84EF-87C50A1086FA}" name="Column14346"/>
    <tableColumn id="14367" xr3:uid="{9226D706-AA8F-0245-86F3-6690AF30D9A9}" name="Column14347"/>
    <tableColumn id="14368" xr3:uid="{5FF62B13-2F95-0942-B502-9BA07ED84CF3}" name="Column14348"/>
    <tableColumn id="14369" xr3:uid="{C3245951-B179-184B-B0F0-FCBB9962C616}" name="Column14349"/>
    <tableColumn id="14370" xr3:uid="{82C63CA1-5602-B345-AA13-02E06FE59F3F}" name="Column14350"/>
    <tableColumn id="14371" xr3:uid="{4EB80378-B0F5-5F4F-A275-767FC88EB5B8}" name="Column14351"/>
    <tableColumn id="14372" xr3:uid="{A1C7DF54-C442-BE48-B475-4C3A37E6E484}" name="Column14352"/>
    <tableColumn id="14373" xr3:uid="{9C5AEDAE-9D6C-8442-8605-6EB69D9A486F}" name="Column14353"/>
    <tableColumn id="14374" xr3:uid="{22A9F568-F5E6-534D-B94D-9796917C4DA4}" name="Column14354"/>
    <tableColumn id="14375" xr3:uid="{FE3D1BB2-25D6-7A43-8D8D-C8F0E68320EC}" name="Column14355"/>
    <tableColumn id="14376" xr3:uid="{E2242E2D-FDAD-4A44-8BAD-0871EB6CE76E}" name="Column14356"/>
    <tableColumn id="14377" xr3:uid="{182C381C-76B7-1745-83E1-76CA11FAF055}" name="Column14357"/>
    <tableColumn id="14378" xr3:uid="{2E93622A-C36F-7B49-99FA-A67387F3D24A}" name="Column14358"/>
    <tableColumn id="14379" xr3:uid="{652248F1-21EB-AB43-AD8B-0441008A90D5}" name="Column14359"/>
    <tableColumn id="14380" xr3:uid="{829A3413-2E99-AD4C-B25E-CED1C83A307D}" name="Column14360"/>
    <tableColumn id="14381" xr3:uid="{F118BF41-93D1-3640-B2DE-B848ECC64E84}" name="Column14361"/>
    <tableColumn id="14382" xr3:uid="{7569E2E3-7F29-6243-B4B2-681078E749A5}" name="Column14362"/>
    <tableColumn id="14383" xr3:uid="{DA2617ED-E129-B442-B586-8D0D55C9B9E4}" name="Column14363"/>
    <tableColumn id="14384" xr3:uid="{B22AC826-F705-9E49-8CE8-D814E5E44E6D}" name="Column14364"/>
    <tableColumn id="14385" xr3:uid="{7600985C-6F11-C647-B1B1-59D77B73D3B5}" name="Column14365"/>
    <tableColumn id="14386" xr3:uid="{194AFDB1-6DBD-F74D-9434-55A7EA378B2D}" name="Column14366"/>
    <tableColumn id="14387" xr3:uid="{016BA620-4CE2-FE4D-A27A-8ACFEB327998}" name="Column14367"/>
    <tableColumn id="14388" xr3:uid="{81434BC5-07BE-8846-9FE7-61AD20C755B6}" name="Column14368"/>
    <tableColumn id="14389" xr3:uid="{5D41DD04-B14B-1F46-8450-99BE7308D8C3}" name="Column14369"/>
    <tableColumn id="14390" xr3:uid="{8A30FB6C-40BE-984C-9312-F280D595D8F1}" name="Column14370"/>
    <tableColumn id="14391" xr3:uid="{2EA8E38A-1FC0-484C-B636-24B79386D107}" name="Column14371"/>
    <tableColumn id="14392" xr3:uid="{996F6D50-C5DB-0F4B-AD50-F6DE746E8F94}" name="Column14372"/>
    <tableColumn id="14393" xr3:uid="{A976F643-5C47-694B-A19A-125E0065E3E8}" name="Column14373"/>
    <tableColumn id="14394" xr3:uid="{E9527E26-4C6F-494A-8D31-8FD1E26D47EC}" name="Column14374"/>
    <tableColumn id="14395" xr3:uid="{6107947F-0A54-BD45-A156-6444A186E47A}" name="Column14375"/>
    <tableColumn id="14396" xr3:uid="{AD7A83C4-8C44-5C41-A5A1-71195E04DF0E}" name="Column14376"/>
    <tableColumn id="14397" xr3:uid="{69B08E46-95FA-6A45-AFBA-10688616736E}" name="Column14377"/>
    <tableColumn id="14398" xr3:uid="{39F97C26-2FA3-7941-935E-773C95BB0450}" name="Column14378"/>
    <tableColumn id="14399" xr3:uid="{2A330D90-DABE-294C-9E12-3DE3BCFD0680}" name="Column14379"/>
    <tableColumn id="14400" xr3:uid="{A397A703-1944-664D-9F48-27247E43FD16}" name="Column14380"/>
    <tableColumn id="14401" xr3:uid="{DEF1445B-F26F-2C49-A202-C19E549BE634}" name="Column14381"/>
    <tableColumn id="14402" xr3:uid="{86FE6A06-2500-9B4D-BBD0-E3A8A9DA2CE1}" name="Column14382"/>
    <tableColumn id="14403" xr3:uid="{23697142-BE2B-7E4D-965B-1382AA489467}" name="Column14383"/>
    <tableColumn id="14404" xr3:uid="{7C98A858-FF89-E54D-BAD9-7080A78D7967}" name="Column14384"/>
    <tableColumn id="14405" xr3:uid="{F65CD126-EA74-C945-8D33-30E99A4FEE88}" name="Column14385"/>
    <tableColumn id="14406" xr3:uid="{2763DCD2-D4DB-2B4E-A640-7E518A52A680}" name="Column14386"/>
    <tableColumn id="14407" xr3:uid="{7FEA70E0-90D1-654E-AD82-8934EB049951}" name="Column14387"/>
    <tableColumn id="14408" xr3:uid="{43F9B19F-EAB0-F246-801E-1F1671445534}" name="Column14388"/>
    <tableColumn id="14409" xr3:uid="{210E8FD6-5A7E-E443-BBCC-7AAE5487BAFF}" name="Column14389"/>
    <tableColumn id="14410" xr3:uid="{7FCC8493-9491-2341-B658-515C55A95009}" name="Column14390"/>
    <tableColumn id="14411" xr3:uid="{E0BBCFCB-DC6A-AA4D-B957-E44C2F251246}" name="Column14391"/>
    <tableColumn id="14412" xr3:uid="{206A893F-FE11-8749-929F-BBEA561C3443}" name="Column14392"/>
    <tableColumn id="14413" xr3:uid="{1ADDB8BA-939E-5C4E-8376-1E15EACBD9B3}" name="Column14393"/>
    <tableColumn id="14414" xr3:uid="{F5513380-268D-C04A-BAB2-EC6FFDC5951B}" name="Column14394"/>
    <tableColumn id="14415" xr3:uid="{CC6B4BA6-A7F2-B84A-A943-E6742FD45A6A}" name="Column14395"/>
    <tableColumn id="14416" xr3:uid="{3B8E4811-6013-2D44-99D1-B95A6C6D27CE}" name="Column14396"/>
    <tableColumn id="14417" xr3:uid="{0D79FBBE-07D3-4C41-86A1-B6FB623E0E57}" name="Column14397"/>
    <tableColumn id="14418" xr3:uid="{1C263E40-DA24-B242-91A7-98CA596C6198}" name="Column14398"/>
    <tableColumn id="14419" xr3:uid="{B0326E73-542F-3748-BF72-AFE97E517994}" name="Column14399"/>
    <tableColumn id="14420" xr3:uid="{9968788E-60E9-644A-9B30-4933FF61873E}" name="Column14400"/>
    <tableColumn id="14421" xr3:uid="{03ADA0E3-6A5C-8E47-9814-0381D72DDC9D}" name="Column14401"/>
    <tableColumn id="14422" xr3:uid="{F6EC1730-36E7-FC49-B100-11D9A4A7EE61}" name="Column14402"/>
    <tableColumn id="14423" xr3:uid="{A8807B44-3BF5-814F-8126-E40CCBF843B2}" name="Column14403"/>
    <tableColumn id="14424" xr3:uid="{3A06F065-55BA-394F-A562-919429F3FD3E}" name="Column14404"/>
    <tableColumn id="14425" xr3:uid="{EA7F1EBC-35E4-0C44-9330-B5EB5AF6CCE9}" name="Column14405"/>
    <tableColumn id="14426" xr3:uid="{D8A85E2E-18BB-9A4A-818B-68E5AAD1C04A}" name="Column14406"/>
    <tableColumn id="14427" xr3:uid="{89B72535-CFB7-0541-9EE6-A590A1106F43}" name="Column14407"/>
    <tableColumn id="14428" xr3:uid="{BF819300-1270-694F-9AC3-A86BB504BDC1}" name="Column14408"/>
    <tableColumn id="14429" xr3:uid="{3A9D96DE-C360-DE4D-A9C3-648025CD6C5B}" name="Column14409"/>
    <tableColumn id="14430" xr3:uid="{DFF7836C-723F-584E-9BB3-A8C7FBD137B8}" name="Column14410"/>
    <tableColumn id="14431" xr3:uid="{BE5CAB17-1EB0-B045-A7B5-4840773F7A5C}" name="Column14411"/>
    <tableColumn id="14432" xr3:uid="{E7C2B97F-EEA0-1E42-96AC-910B40373ED5}" name="Column14412"/>
    <tableColumn id="14433" xr3:uid="{305671BF-286C-134F-88C4-7A93958431D2}" name="Column14413"/>
    <tableColumn id="14434" xr3:uid="{A490B656-6657-CD43-902E-48CD2FE6F493}" name="Column14414"/>
    <tableColumn id="14435" xr3:uid="{D0E1C426-09F5-4848-9D31-101869F583F6}" name="Column14415"/>
    <tableColumn id="14436" xr3:uid="{A2AC4D2F-B7E9-CD41-8C03-5DE5D870FA0F}" name="Column14416"/>
    <tableColumn id="14437" xr3:uid="{457C2384-81CA-0A45-9099-705FACD59750}" name="Column14417"/>
    <tableColumn id="14438" xr3:uid="{A547B354-C1AD-BB43-BD91-943FCC082005}" name="Column14418"/>
    <tableColumn id="14439" xr3:uid="{D89A92D6-F624-6B4E-B448-79AE7F0EF4AB}" name="Column14419"/>
    <tableColumn id="14440" xr3:uid="{265CCFD1-D32A-904B-9BB5-6BB2466FEF84}" name="Column14420"/>
    <tableColumn id="14441" xr3:uid="{83C09734-346D-F941-BCF2-1045A7C5B3DE}" name="Column14421"/>
    <tableColumn id="14442" xr3:uid="{8D34A47B-9F63-9241-ACA9-DCE10CA6EBD2}" name="Column14422"/>
    <tableColumn id="14443" xr3:uid="{100E1F08-2574-8E4E-8CA5-73F264D9637D}" name="Column14423"/>
    <tableColumn id="14444" xr3:uid="{1A4D0735-D332-0744-97DF-987FA601D23F}" name="Column14424"/>
    <tableColumn id="14445" xr3:uid="{053DD745-5758-9041-8EE2-7FE146C8A945}" name="Column14425"/>
    <tableColumn id="14446" xr3:uid="{7AFB02DD-DA7D-D84F-A5F0-C5D2E334F055}" name="Column14426"/>
    <tableColumn id="14447" xr3:uid="{27F52D4B-D90A-5547-AAFF-BFA0E7EB4553}" name="Column14427"/>
    <tableColumn id="14448" xr3:uid="{90F68E40-CF22-714C-B33F-F78EF9830ABC}" name="Column14428"/>
    <tableColumn id="14449" xr3:uid="{BCC4B254-7B34-0C41-82C7-979B71B3E1EC}" name="Column14429"/>
    <tableColumn id="14450" xr3:uid="{CDDFE494-131B-E645-A997-4C1BF7984E8F}" name="Column14430"/>
    <tableColumn id="14451" xr3:uid="{3D710D8E-4754-4F4F-B044-6ABE878801DF}" name="Column14431"/>
    <tableColumn id="14452" xr3:uid="{59B78F7A-EEB9-7A4C-9FA4-CECC8FEC93B9}" name="Column14432"/>
    <tableColumn id="14453" xr3:uid="{DD1445C5-7D1C-DB46-8474-BA4BD82E5011}" name="Column14433"/>
    <tableColumn id="14454" xr3:uid="{CC4FC0EB-B4A4-024A-811D-547072431B53}" name="Column14434"/>
    <tableColumn id="14455" xr3:uid="{6C632D07-AD85-5944-B2C8-8817F1A83D61}" name="Column14435"/>
    <tableColumn id="14456" xr3:uid="{4B049414-4C2A-9942-B788-14433AF62382}" name="Column14436"/>
    <tableColumn id="14457" xr3:uid="{512F97A2-38D5-B249-9298-2F076319BFD7}" name="Column14437"/>
    <tableColumn id="14458" xr3:uid="{C8876BE3-DE8D-D548-AB67-8857777D0981}" name="Column14438"/>
    <tableColumn id="14459" xr3:uid="{3D922C87-6283-9146-908F-CBF5AC927BB7}" name="Column14439"/>
    <tableColumn id="14460" xr3:uid="{24C912C8-D6E3-3444-8EDF-1CDD9E2BD36D}" name="Column14440"/>
    <tableColumn id="14461" xr3:uid="{6315EB03-5381-2B47-8AA2-7048D4DDFE68}" name="Column14441"/>
    <tableColumn id="14462" xr3:uid="{6041517E-3872-C84F-A798-3EA49FDFC30B}" name="Column14442"/>
    <tableColumn id="14463" xr3:uid="{3FA143C5-0C8B-9641-8344-D5811ED40A25}" name="Column14443"/>
    <tableColumn id="14464" xr3:uid="{87D60050-BC90-D542-A515-56A686AEAB3E}" name="Column14444"/>
    <tableColumn id="14465" xr3:uid="{2F42EC3B-7B20-2840-ACF6-29CAC6AC2149}" name="Column14445"/>
    <tableColumn id="14466" xr3:uid="{35409B8F-9E22-D046-922B-F8556FEACBFC}" name="Column14446"/>
    <tableColumn id="14467" xr3:uid="{99DB7254-C53A-6942-997C-BAF0AC35979E}" name="Column14447"/>
    <tableColumn id="14468" xr3:uid="{545A71C1-9CEC-EE48-8C4C-FDA3E9C874A5}" name="Column14448"/>
    <tableColumn id="14469" xr3:uid="{1644BC37-1420-8C4C-BD6B-7A5EBD79468E}" name="Column14449"/>
    <tableColumn id="14470" xr3:uid="{1E75A899-927D-184F-8C3A-FC3A9D7F44A6}" name="Column14450"/>
    <tableColumn id="14471" xr3:uid="{183ED71B-97C3-E04B-8F46-5A44E7CFBA86}" name="Column14451"/>
    <tableColumn id="14472" xr3:uid="{352DF6D3-5536-914C-978E-8137875D5E25}" name="Column14452"/>
    <tableColumn id="14473" xr3:uid="{8DC4665A-E461-0244-9EE2-C181B206A65D}" name="Column14453"/>
    <tableColumn id="14474" xr3:uid="{DA3E6208-7030-194D-8AE3-04A99C7364CF}" name="Column14454"/>
    <tableColumn id="14475" xr3:uid="{2EB94DD6-7F73-AB45-A0EA-89F4B085C367}" name="Column14455"/>
    <tableColumn id="14476" xr3:uid="{C935D22E-13AC-AC44-8B1A-01336197B567}" name="Column14456"/>
    <tableColumn id="14477" xr3:uid="{6CDB852E-7F48-504B-9A0B-4ED1C3C80632}" name="Column14457"/>
    <tableColumn id="14478" xr3:uid="{D2910A6F-DEEB-274D-A6C9-2E2EBEC7EFD2}" name="Column14458"/>
    <tableColumn id="14479" xr3:uid="{AA6BBBBE-6D7B-9545-9826-5AF37852C748}" name="Column14459"/>
    <tableColumn id="14480" xr3:uid="{4238ADA0-6691-1C4E-BABB-1E9D3CBAB7E7}" name="Column14460"/>
    <tableColumn id="14481" xr3:uid="{536A2553-2904-8A4A-8150-4C16FCBE6B3A}" name="Column14461"/>
    <tableColumn id="14482" xr3:uid="{26EC177F-9B2A-464F-881B-2422157DABEB}" name="Column14462"/>
    <tableColumn id="14483" xr3:uid="{EDD03EF4-65DE-F648-8A31-F48D28DDEEE0}" name="Column14463"/>
    <tableColumn id="14484" xr3:uid="{1BF68721-EFE4-1D46-8E7E-ABA92F078CC1}" name="Column14464"/>
    <tableColumn id="14485" xr3:uid="{64B1B727-61F4-5343-BB30-229F0355D334}" name="Column14465"/>
    <tableColumn id="14486" xr3:uid="{2B82CF23-54D0-4B4D-B37C-28F4393F6C2E}" name="Column14466"/>
    <tableColumn id="14487" xr3:uid="{AF759269-423C-A043-830A-196CC60979C6}" name="Column14467"/>
    <tableColumn id="14488" xr3:uid="{AE0B6F13-5D59-954B-A950-4EC600B7B6F9}" name="Column14468"/>
    <tableColumn id="14489" xr3:uid="{BAA778E4-A2AA-2E42-87AA-2E2375A2C211}" name="Column14469"/>
    <tableColumn id="14490" xr3:uid="{E4768F07-62D7-4849-8649-FDD6AE2BF392}" name="Column14470"/>
    <tableColumn id="14491" xr3:uid="{92316BDF-B075-9743-A6B5-C68E4C6E3D11}" name="Column14471"/>
    <tableColumn id="14492" xr3:uid="{7F6F47D2-2BE2-C941-93B5-D6560ADCA171}" name="Column14472"/>
    <tableColumn id="14493" xr3:uid="{E7B2E348-31DA-3F43-8882-1B2D3784E603}" name="Column14473"/>
    <tableColumn id="14494" xr3:uid="{264F6DF2-5DE6-F044-9045-894315EE103A}" name="Column14474"/>
    <tableColumn id="14495" xr3:uid="{2DF00882-F118-2847-A8F7-AAC0F47005CC}" name="Column14475"/>
    <tableColumn id="14496" xr3:uid="{90A36E90-86AC-F84A-B737-B00103F5F7C4}" name="Column14476"/>
    <tableColumn id="14497" xr3:uid="{ECB6B1CB-9959-B348-B093-97EC9C316E08}" name="Column14477"/>
    <tableColumn id="14498" xr3:uid="{40780B9A-8CC9-CF42-A382-8DA1B97FA6FD}" name="Column14478"/>
    <tableColumn id="14499" xr3:uid="{A05AE1C6-621F-C745-AE0A-49C7C01713A4}" name="Column14479"/>
    <tableColumn id="14500" xr3:uid="{CB3D671E-A4AB-DE42-B3B3-828F7F67B6DF}" name="Column14480"/>
    <tableColumn id="14501" xr3:uid="{856106C7-7E52-8445-931E-3A1661772734}" name="Column14481"/>
    <tableColumn id="14502" xr3:uid="{E5588C66-BA4E-D949-93FF-3A5445FF6714}" name="Column14482"/>
    <tableColumn id="14503" xr3:uid="{E5910D1A-5BAE-6745-A677-ED24AEB493A5}" name="Column14483"/>
    <tableColumn id="14504" xr3:uid="{31503E58-18BB-964A-B9DE-3BBA855B2CB9}" name="Column14484"/>
    <tableColumn id="14505" xr3:uid="{5C417933-8819-2B47-B27C-C7841C124EAA}" name="Column14485"/>
    <tableColumn id="14506" xr3:uid="{58A7727F-6920-BF48-AA5D-13D79F2A622C}" name="Column14486"/>
    <tableColumn id="14507" xr3:uid="{AFDBA164-D5CA-6B4B-93C6-29415AD12FC7}" name="Column14487"/>
    <tableColumn id="14508" xr3:uid="{FF720771-A6CE-124C-94DF-512A528A47BA}" name="Column14488"/>
    <tableColumn id="14509" xr3:uid="{8EC8FB07-7942-FB48-B7A9-F0BBC0CB8114}" name="Column14489"/>
    <tableColumn id="14510" xr3:uid="{3F59B7F5-3A21-4C46-8657-70F10FC6B599}" name="Column14490"/>
    <tableColumn id="14511" xr3:uid="{034EEE3C-3DDA-1246-BFC8-BCFFA52482DA}" name="Column14491"/>
    <tableColumn id="14512" xr3:uid="{887DE983-175B-E24D-AE34-74840BCC1282}" name="Column14492"/>
    <tableColumn id="14513" xr3:uid="{C2606446-E7DA-9641-A856-089BBB1EEF09}" name="Column14493"/>
    <tableColumn id="14514" xr3:uid="{D0FB288A-5F34-E24D-A57F-9AC832B9EF94}" name="Column14494"/>
    <tableColumn id="14515" xr3:uid="{4C200542-B11F-1D46-8A00-B7AE8B4111C4}" name="Column14495"/>
    <tableColumn id="14516" xr3:uid="{5509D193-8594-044E-9F2C-5C74EC00D80A}" name="Column14496"/>
    <tableColumn id="14517" xr3:uid="{495DE993-233E-6A4C-B58F-D6C374A0E0BE}" name="Column14497"/>
    <tableColumn id="14518" xr3:uid="{2F63670B-C47F-DF43-BAF0-336AB8062CCD}" name="Column14498"/>
    <tableColumn id="14519" xr3:uid="{A698B599-F9A2-1D4D-A2BC-73BAF2D41C3B}" name="Column14499"/>
    <tableColumn id="14520" xr3:uid="{7FABB852-79A1-3E4B-8BB9-942B70A4A620}" name="Column14500"/>
    <tableColumn id="14521" xr3:uid="{76099E7E-C6BA-F348-B43C-B6C1D3AB1C44}" name="Column14501"/>
    <tableColumn id="14522" xr3:uid="{509DD351-0C73-6642-B035-EC6776651506}" name="Column14502"/>
    <tableColumn id="14523" xr3:uid="{DE1030AF-D8D6-8F40-B874-F560F06FC10D}" name="Column14503"/>
    <tableColumn id="14524" xr3:uid="{EF34C44F-5DED-C14E-AB18-56D7864E6077}" name="Column14504"/>
    <tableColumn id="14525" xr3:uid="{035B65B3-4C98-0745-AE8A-AAF0DDF284CC}" name="Column14505"/>
    <tableColumn id="14526" xr3:uid="{EA8400B0-57E7-044D-8A2D-3D3390C175CA}" name="Column14506"/>
    <tableColumn id="14527" xr3:uid="{8C50C05B-E69F-8F48-8314-481866369CBB}" name="Column14507"/>
    <tableColumn id="14528" xr3:uid="{ABA2ACE4-54E2-5743-9AF4-FF249E48177B}" name="Column14508"/>
    <tableColumn id="14529" xr3:uid="{A93BB2C8-BBB1-614E-8917-32481CEEF116}" name="Column14509"/>
    <tableColumn id="14530" xr3:uid="{99F42A40-6245-894B-B759-42CF2D5EE705}" name="Column14510"/>
    <tableColumn id="14531" xr3:uid="{3E3B199D-3A6C-8E48-9694-98B95B11BF63}" name="Column14511"/>
    <tableColumn id="14532" xr3:uid="{B1DB408F-B36A-E941-9F6E-95658498F0B9}" name="Column14512"/>
    <tableColumn id="14533" xr3:uid="{C086E09F-33A0-2C49-B039-3F2FF68830F0}" name="Column14513"/>
    <tableColumn id="14534" xr3:uid="{6057D264-4DFA-A24D-B3CF-50022E54F8D6}" name="Column14514"/>
    <tableColumn id="14535" xr3:uid="{357C06AE-EC47-9341-868F-1FEDD9607AA0}" name="Column14515"/>
    <tableColumn id="14536" xr3:uid="{4DBCCEFE-9811-3447-89E7-B5F83EEC7C85}" name="Column14516"/>
    <tableColumn id="14537" xr3:uid="{1880EDCB-CE19-9E4F-9157-077D9755CFE8}" name="Column14517"/>
    <tableColumn id="14538" xr3:uid="{E94EE520-71B2-684C-B2C1-169D82F7A3C3}" name="Column14518"/>
    <tableColumn id="14539" xr3:uid="{D94D6C32-158D-F746-86AD-0C812C65C94C}" name="Column14519"/>
    <tableColumn id="14540" xr3:uid="{605BC4F2-E2B6-4F4E-BDD3-476E584DCA71}" name="Column14520"/>
    <tableColumn id="14541" xr3:uid="{84C62D31-A35A-7C40-B628-74000BD23C7C}" name="Column14521"/>
    <tableColumn id="14542" xr3:uid="{3A5C501F-0112-3A45-B12D-FE25FD265424}" name="Column14522"/>
    <tableColumn id="14543" xr3:uid="{AA4CF0C7-815F-274C-BF04-B9602FEF6E56}" name="Column14523"/>
    <tableColumn id="14544" xr3:uid="{87160C2C-EA7C-D146-AC6B-E6A0FB0AE3E5}" name="Column14524"/>
    <tableColumn id="14545" xr3:uid="{0A0E0423-8597-E84F-BADF-B46252009888}" name="Column14525"/>
    <tableColumn id="14546" xr3:uid="{A6B2B2C0-FD6A-D04B-99A7-2C437A8FF05F}" name="Column14526"/>
    <tableColumn id="14547" xr3:uid="{673D3217-1D13-8144-9B0D-6B31B02F4192}" name="Column14527"/>
    <tableColumn id="14548" xr3:uid="{7CC2424B-7FC8-A043-8B5C-69182587EEEC}" name="Column14528"/>
    <tableColumn id="14549" xr3:uid="{08BA73FE-8BD6-734F-9B2A-D50899F3A207}" name="Column14529"/>
    <tableColumn id="14550" xr3:uid="{94BF3C92-B058-EA44-AFAA-F7E6407CC854}" name="Column14530"/>
    <tableColumn id="14551" xr3:uid="{9F815424-C894-D248-B062-1F1205EFE270}" name="Column14531"/>
    <tableColumn id="14552" xr3:uid="{23ED29E8-53A7-C641-AE1F-A60057BDF963}" name="Column14532"/>
    <tableColumn id="14553" xr3:uid="{0522F3AE-9FDB-B24D-BB30-E2550366A315}" name="Column14533"/>
    <tableColumn id="14554" xr3:uid="{0802BA6B-3784-754C-9AD6-6942F4E890C8}" name="Column14534"/>
    <tableColumn id="14555" xr3:uid="{B214C2C5-8F40-B14D-A7D7-0252AE582BE9}" name="Column14535"/>
    <tableColumn id="14556" xr3:uid="{BEA9518B-59BD-3E4D-878E-E3B247FAD8A8}" name="Column14536"/>
    <tableColumn id="14557" xr3:uid="{F17DF83F-2352-8F4C-ACFB-48B184A945C5}" name="Column14537"/>
    <tableColumn id="14558" xr3:uid="{455C6490-3524-8741-A620-BEF0246B317A}" name="Column14538"/>
    <tableColumn id="14559" xr3:uid="{5353024B-3831-5646-A3D6-640D635E005E}" name="Column14539"/>
    <tableColumn id="14560" xr3:uid="{616EE3C3-3AFB-F644-8E40-848E8269535E}" name="Column14540"/>
    <tableColumn id="14561" xr3:uid="{6A595618-ED77-6A4B-9987-ADAE6F0FE3F4}" name="Column14541"/>
    <tableColumn id="14562" xr3:uid="{A556AFAD-B7B5-EC4C-BCAD-59AD3B567420}" name="Column14542"/>
    <tableColumn id="14563" xr3:uid="{06C860F2-83F4-5A4A-AD71-4ED8C61DE62E}" name="Column14543"/>
    <tableColumn id="14564" xr3:uid="{6DD25251-46E2-174C-896E-3F47CCE193C7}" name="Column14544"/>
    <tableColumn id="14565" xr3:uid="{70D14AD1-B83E-3B45-8851-238F055304F2}" name="Column14545"/>
    <tableColumn id="14566" xr3:uid="{C17B47BB-920E-B14C-B4D0-EF0DB4870E7E}" name="Column14546"/>
    <tableColumn id="14567" xr3:uid="{B0DAD507-0B6E-5540-8B27-61069093704B}" name="Column14547"/>
    <tableColumn id="14568" xr3:uid="{38CB8823-11D7-EC43-AEF2-5538C4A4AFB6}" name="Column14548"/>
    <tableColumn id="14569" xr3:uid="{0D0AF4B8-DA89-CF47-A924-B9C2597DB630}" name="Column14549"/>
    <tableColumn id="14570" xr3:uid="{0A222453-F8B2-EF4A-81C4-8CF93CE9815C}" name="Column14550"/>
    <tableColumn id="14571" xr3:uid="{BE923EA6-4FA2-4742-A599-30E750144625}" name="Column14551"/>
    <tableColumn id="14572" xr3:uid="{5B00CFEB-1D83-9D46-8EA1-BDE2BF79A2AE}" name="Column14552"/>
    <tableColumn id="14573" xr3:uid="{2929A7C2-ECF3-C647-9B6D-738B84F483BA}" name="Column14553"/>
    <tableColumn id="14574" xr3:uid="{694878D3-4DE9-D54B-9CF0-3C8FA5EC483E}" name="Column14554"/>
    <tableColumn id="14575" xr3:uid="{F91870D3-60FA-4442-B986-C8AC0B0075A6}" name="Column14555"/>
    <tableColumn id="14576" xr3:uid="{EEEF6295-7200-C04A-A127-AFF1B688AC5B}" name="Column14556"/>
    <tableColumn id="14577" xr3:uid="{7EF0A1A6-CC16-C24D-9581-11A3B91B9546}" name="Column14557"/>
    <tableColumn id="14578" xr3:uid="{746C751A-D6F2-2549-A652-D34E33106F9D}" name="Column14558"/>
    <tableColumn id="14579" xr3:uid="{92D507C1-297C-404F-A3F6-571612A53AEF}" name="Column14559"/>
    <tableColumn id="14580" xr3:uid="{5F524049-0E6E-184E-A16E-115285FA8268}" name="Column14560"/>
    <tableColumn id="14581" xr3:uid="{87162E64-F59C-0447-8FF9-E16178F96448}" name="Column14561"/>
    <tableColumn id="14582" xr3:uid="{6322FCD7-635F-E049-9BB0-F74E1FDCDC10}" name="Column14562"/>
    <tableColumn id="14583" xr3:uid="{CB698017-7BFF-444D-9507-B1DFBCCEF939}" name="Column14563"/>
    <tableColumn id="14584" xr3:uid="{AAE3CDE0-E091-D946-9CDB-D043711B38A1}" name="Column14564"/>
    <tableColumn id="14585" xr3:uid="{A987904E-B820-0941-938F-8015979F1D2F}" name="Column14565"/>
    <tableColumn id="14586" xr3:uid="{23E32D6B-DFE9-0146-B55C-95402EB8BE0B}" name="Column14566"/>
    <tableColumn id="14587" xr3:uid="{5A418668-1E88-814D-B045-5F91B13805F0}" name="Column14567"/>
    <tableColumn id="14588" xr3:uid="{F6DA921F-5CD7-B646-9EE1-9634DBD0D78E}" name="Column14568"/>
    <tableColumn id="14589" xr3:uid="{46E1AB2D-FA7F-0744-863E-AFFA0F134A60}" name="Column14569"/>
    <tableColumn id="14590" xr3:uid="{71E01983-28CC-7D4C-956B-8A5A448CD074}" name="Column14570"/>
    <tableColumn id="14591" xr3:uid="{A1CE9B5F-6947-554A-81E3-112D752E6768}" name="Column14571"/>
    <tableColumn id="14592" xr3:uid="{12802F5B-4022-7D49-9797-157BA8A55452}" name="Column14572"/>
    <tableColumn id="14593" xr3:uid="{4B5338C3-FF6B-9143-8FBC-8304632398D4}" name="Column14573"/>
    <tableColumn id="14594" xr3:uid="{C5A9912A-FAD0-004B-8179-09E128D77140}" name="Column14574"/>
    <tableColumn id="14595" xr3:uid="{DB5BEBC0-7C9B-A140-84D1-17439F9634E2}" name="Column14575"/>
    <tableColumn id="14596" xr3:uid="{BD1481EB-8DF4-844E-BD85-3735F2B67448}" name="Column14576"/>
    <tableColumn id="14597" xr3:uid="{DB780F38-6DE9-1E48-8791-F2C3C1007612}" name="Column14577"/>
    <tableColumn id="14598" xr3:uid="{4C35DF04-2BD3-5F48-8F17-C09DEFED2F36}" name="Column14578"/>
    <tableColumn id="14599" xr3:uid="{70133686-AD73-CB44-B12D-CAB026ADE7F4}" name="Column14579"/>
    <tableColumn id="14600" xr3:uid="{77F43734-DD74-5444-950E-C8DFB860EA33}" name="Column14580"/>
    <tableColumn id="14601" xr3:uid="{3EF3FE19-FB6D-C548-ABD0-F4D983EB9F22}" name="Column14581"/>
    <tableColumn id="14602" xr3:uid="{5E6F47D5-7D07-B844-8245-279D230EFAB1}" name="Column14582"/>
    <tableColumn id="14603" xr3:uid="{30711A3A-0DCF-E447-A9C1-D9390D60A5E7}" name="Column14583"/>
    <tableColumn id="14604" xr3:uid="{FB34AB1A-704D-C04B-999E-791F3C74FA02}" name="Column14584"/>
    <tableColumn id="14605" xr3:uid="{45D2377D-47C2-3744-80C5-18A6BAE52525}" name="Column14585"/>
    <tableColumn id="14606" xr3:uid="{9F39819D-23C0-5B46-9259-313BAD69C2A1}" name="Column14586"/>
    <tableColumn id="14607" xr3:uid="{6FD0F7D0-FB81-9B4B-9771-8A529C791398}" name="Column14587"/>
    <tableColumn id="14608" xr3:uid="{E3A17361-2E84-4848-AA09-B6A5359DD30E}" name="Column14588"/>
    <tableColumn id="14609" xr3:uid="{A52D07E0-3CE6-EB45-873A-B026D1C2C12D}" name="Column14589"/>
    <tableColumn id="14610" xr3:uid="{D0B65BA7-DBBE-3744-A80D-47CF845C3CD4}" name="Column14590"/>
    <tableColumn id="14611" xr3:uid="{8410C8E2-E7D5-6D41-8309-7C83A9089B04}" name="Column14591"/>
    <tableColumn id="14612" xr3:uid="{5BAC401E-82C6-8A43-8A85-2D0222AE8C0A}" name="Column14592"/>
    <tableColumn id="14613" xr3:uid="{5DEAF5BF-8F0F-1A46-B26A-F8F4A104A586}" name="Column14593"/>
    <tableColumn id="14614" xr3:uid="{80B9E4DD-87EA-2841-814D-BD3DE07B20B7}" name="Column14594"/>
    <tableColumn id="14615" xr3:uid="{46670CC8-F099-0C42-8890-7804B46837A1}" name="Column14595"/>
    <tableColumn id="14616" xr3:uid="{8E28EF67-AFC8-5647-A03B-1998C19DF8E8}" name="Column14596"/>
    <tableColumn id="14617" xr3:uid="{14D2618D-ACD4-CA45-84C5-2358BA72CA1E}" name="Column14597"/>
    <tableColumn id="14618" xr3:uid="{802D0EF9-8D25-DF40-A7BE-3B19CF229EC1}" name="Column14598"/>
    <tableColumn id="14619" xr3:uid="{F87BD805-2633-004E-B0CC-2ED54F1CB3A1}" name="Column14599"/>
    <tableColumn id="14620" xr3:uid="{B0006A0D-18C2-F143-9CB6-883E92018B82}" name="Column14600"/>
    <tableColumn id="14621" xr3:uid="{7F6BF0B1-74A9-0541-A839-221D60392105}" name="Column14601"/>
    <tableColumn id="14622" xr3:uid="{F26DF376-496A-4046-B429-EE4454DFBFC2}" name="Column14602"/>
    <tableColumn id="14623" xr3:uid="{D64DD8D4-F1CA-4948-8D03-D1565A2AA145}" name="Column14603"/>
    <tableColumn id="14624" xr3:uid="{233970EE-45AC-444A-A81C-FA6AC4EA7208}" name="Column14604"/>
    <tableColumn id="14625" xr3:uid="{DA72AB7F-9589-0F4C-A3A9-635F4E8AB79A}" name="Column14605"/>
    <tableColumn id="14626" xr3:uid="{B54A25CB-414C-E847-8508-97FB3C8F5646}" name="Column14606"/>
    <tableColumn id="14627" xr3:uid="{5BDCC89B-88D5-2E4C-98C5-92E0EDE2DBFE}" name="Column14607"/>
    <tableColumn id="14628" xr3:uid="{FD08EE96-1921-A745-A17F-464090B63754}" name="Column14608"/>
    <tableColumn id="14629" xr3:uid="{71BE729A-49D8-3E49-86EB-92E5460FB023}" name="Column14609"/>
    <tableColumn id="14630" xr3:uid="{6E7179DA-C5D8-1B4D-85D9-CDFE5C6BCCB1}" name="Column14610"/>
    <tableColumn id="14631" xr3:uid="{E8EDC5E5-78D3-CA45-9F7E-D7E038EEE7B7}" name="Column14611"/>
    <tableColumn id="14632" xr3:uid="{472BC229-6F69-4047-B66D-8BBD44336B00}" name="Column14612"/>
    <tableColumn id="14633" xr3:uid="{0B6BF24C-A6E0-CF46-8B1C-44C85C162D59}" name="Column14613"/>
    <tableColumn id="14634" xr3:uid="{90EDD817-D781-CD40-9D00-53AC5FF5C6DF}" name="Column14614"/>
    <tableColumn id="14635" xr3:uid="{2BB8B87B-B412-254D-AEE0-C5334DE20D93}" name="Column14615"/>
    <tableColumn id="14636" xr3:uid="{2E25CB90-8FB6-164B-98CD-011843C1114F}" name="Column14616"/>
    <tableColumn id="14637" xr3:uid="{9B4D50D0-6786-3049-B401-6457408346A3}" name="Column14617"/>
    <tableColumn id="14638" xr3:uid="{05E042C9-7188-7040-8A5A-0F5D05C7441C}" name="Column14618"/>
    <tableColumn id="14639" xr3:uid="{B9555FEB-2B0C-C44B-9140-03D9F3C3E718}" name="Column14619"/>
    <tableColumn id="14640" xr3:uid="{6AF0B60E-EE4F-B741-8528-0E8A4CB19B77}" name="Column14620"/>
    <tableColumn id="14641" xr3:uid="{9D037530-7AAC-3E45-B915-52DA74215794}" name="Column14621"/>
    <tableColumn id="14642" xr3:uid="{46CC077F-1825-C44E-AE8C-9342BB448F15}" name="Column14622"/>
    <tableColumn id="14643" xr3:uid="{35686797-D9C2-214D-9C8F-B95E796ED261}" name="Column14623"/>
    <tableColumn id="14644" xr3:uid="{88883023-1897-9140-8423-2DEA0D483CD8}" name="Column14624"/>
    <tableColumn id="14645" xr3:uid="{2769892C-F107-8A46-A47D-867E26CF96A9}" name="Column14625"/>
    <tableColumn id="14646" xr3:uid="{22C66695-C22E-B946-BE93-291CF38B2010}" name="Column14626"/>
    <tableColumn id="14647" xr3:uid="{832FBA28-D088-7C4A-87D0-FE167C2F990D}" name="Column14627"/>
    <tableColumn id="14648" xr3:uid="{A1F16FF0-B9D0-FB47-8038-94C29943E095}" name="Column14628"/>
    <tableColumn id="14649" xr3:uid="{A29CA270-AF88-7C4E-B900-36B58DFD6D34}" name="Column14629"/>
    <tableColumn id="14650" xr3:uid="{22DF5C00-A48A-DB4F-96B6-618210BC9BB8}" name="Column14630"/>
    <tableColumn id="14651" xr3:uid="{68A14DC5-BA68-8942-9D25-93289A34D341}" name="Column14631"/>
    <tableColumn id="14652" xr3:uid="{15CF9F1D-ECB2-6349-BD61-D78A5C24401E}" name="Column14632"/>
    <tableColumn id="14653" xr3:uid="{1F0D5050-AAA9-9349-B432-8CE27A740693}" name="Column14633"/>
    <tableColumn id="14654" xr3:uid="{BEF9BD61-21E6-DE45-A2CE-A0049A73ED28}" name="Column14634"/>
    <tableColumn id="14655" xr3:uid="{42D2CFD9-4403-0140-A242-565FF60BA77B}" name="Column14635"/>
    <tableColumn id="14656" xr3:uid="{DFC39CF3-4708-9342-9E31-B69C0BC65F0E}" name="Column14636"/>
    <tableColumn id="14657" xr3:uid="{3EF6823E-4490-CB4B-87A7-92EE0B0C26E0}" name="Column14637"/>
    <tableColumn id="14658" xr3:uid="{00E94C3D-E99B-CA45-8DF5-5E93FFE9970A}" name="Column14638"/>
    <tableColumn id="14659" xr3:uid="{83A15DB6-B1CB-FF49-B5D7-CE48648DCB23}" name="Column14639"/>
    <tableColumn id="14660" xr3:uid="{38076A41-D52E-DB4A-9D48-68AB2D63A087}" name="Column14640"/>
    <tableColumn id="14661" xr3:uid="{A39B6B1E-F9B5-3646-ADF7-C96CBBF47D9E}" name="Column14641"/>
    <tableColumn id="14662" xr3:uid="{A93A1A71-BDC8-5747-BCC3-43DBDE450B6B}" name="Column14642"/>
    <tableColumn id="14663" xr3:uid="{F600F8F9-48A5-CB46-9000-C1DC11D2C11F}" name="Column14643"/>
    <tableColumn id="14664" xr3:uid="{1A66A1FA-0C44-404C-B472-9A9282C91B5C}" name="Column14644"/>
    <tableColumn id="14665" xr3:uid="{95E5E8B4-E04A-4B44-B8F5-07BB15B34247}" name="Column14645"/>
    <tableColumn id="14666" xr3:uid="{B46428C1-CFC0-DB49-ADFD-908CDA06FD10}" name="Column14646"/>
    <tableColumn id="14667" xr3:uid="{86ED847E-AAAC-EB44-A61B-B9C1968310B1}" name="Column14647"/>
    <tableColumn id="14668" xr3:uid="{6A4CBA78-1547-724D-A922-10B3F7E9CBB5}" name="Column14648"/>
    <tableColumn id="14669" xr3:uid="{D046300A-8F86-704B-B5BF-7B39EEAB52A2}" name="Column14649"/>
    <tableColumn id="14670" xr3:uid="{3D5F56FC-CD4C-6A45-827F-7669300E69E9}" name="Column14650"/>
    <tableColumn id="14671" xr3:uid="{B81D2CCC-EEE5-484A-AC58-3EAC31863E60}" name="Column14651"/>
    <tableColumn id="14672" xr3:uid="{3AD6C0FE-0B96-7A4C-B79A-AD6B0008B63C}" name="Column14652"/>
    <tableColumn id="14673" xr3:uid="{DDE4BA07-78AC-F841-9390-2187FC50D07E}" name="Column14653"/>
    <tableColumn id="14674" xr3:uid="{C66D7BFE-5C9E-2140-9DD3-68BBE1B2FCD1}" name="Column14654"/>
    <tableColumn id="14675" xr3:uid="{E99E757F-43B5-C04D-911F-54B205874280}" name="Column14655"/>
    <tableColumn id="14676" xr3:uid="{AFAF28F7-AA06-D04D-8B30-60EEC2109BDA}" name="Column14656"/>
    <tableColumn id="14677" xr3:uid="{2BE3B329-D221-8C4C-B49B-55AFD34639C0}" name="Column14657"/>
    <tableColumn id="14678" xr3:uid="{5BF411C0-D6FA-9C40-8B56-FE4D9E5C680C}" name="Column14658"/>
    <tableColumn id="14679" xr3:uid="{9C9A5251-264D-C14A-96CE-D9EAA7836AE3}" name="Column14659"/>
    <tableColumn id="14680" xr3:uid="{852928C4-9AD6-1541-9100-21885C92E3D2}" name="Column14660"/>
    <tableColumn id="14681" xr3:uid="{9F823B38-867D-A041-9454-5215A1672675}" name="Column14661"/>
    <tableColumn id="14682" xr3:uid="{D25CAADF-BABF-4A4B-89E4-4C88F2892837}" name="Column14662"/>
    <tableColumn id="14683" xr3:uid="{363E942A-32EB-3840-BD9A-F717DBA624B1}" name="Column14663"/>
    <tableColumn id="14684" xr3:uid="{B35D03BD-0D00-A643-BBB8-69D8D3D5CC71}" name="Column14664"/>
    <tableColumn id="14685" xr3:uid="{E9EE14EB-1D65-6041-8D8D-0FF467544E04}" name="Column14665"/>
    <tableColumn id="14686" xr3:uid="{BBF64452-179F-A441-9450-C3F2E7208A82}" name="Column14666"/>
    <tableColumn id="14687" xr3:uid="{42F72078-9210-5247-BE4B-678736611F22}" name="Column14667"/>
    <tableColumn id="14688" xr3:uid="{191646AB-09AF-2D47-97C7-6E2AB82608D9}" name="Column14668"/>
    <tableColumn id="14689" xr3:uid="{6062E9FB-0935-F74C-869E-EE0835FFAB91}" name="Column14669"/>
    <tableColumn id="14690" xr3:uid="{90C3D849-1C14-8F44-B292-EBBFA3E62AD2}" name="Column14670"/>
    <tableColumn id="14691" xr3:uid="{D6985EA8-F8E8-3440-A348-C3688E1C6BCD}" name="Column14671"/>
    <tableColumn id="14692" xr3:uid="{A78C33A7-1D1E-8F47-BD0D-A1052AEC19D0}" name="Column14672"/>
    <tableColumn id="14693" xr3:uid="{17AD682B-5C43-854A-B5DF-05493C1735B0}" name="Column14673"/>
    <tableColumn id="14694" xr3:uid="{1B39AA8A-1559-0848-9DBD-FD1741D09328}" name="Column14674"/>
    <tableColumn id="14695" xr3:uid="{5E63AD44-03DB-2648-AC1E-664C74A71A0E}" name="Column14675"/>
    <tableColumn id="14696" xr3:uid="{14023201-7DD2-9E40-9148-A3565118712E}" name="Column14676"/>
    <tableColumn id="14697" xr3:uid="{D7308356-8EF3-0E43-B751-82558C4FE61D}" name="Column14677"/>
    <tableColumn id="14698" xr3:uid="{B64EFA27-08C8-E940-B2F2-B724DD8FFD24}" name="Column14678"/>
    <tableColumn id="14699" xr3:uid="{AFA86551-C57F-FF40-B3F3-2BB2966DC0DE}" name="Column14679"/>
    <tableColumn id="14700" xr3:uid="{DEF0027D-B2D1-E247-BB23-6C77D33CF973}" name="Column14680"/>
    <tableColumn id="14701" xr3:uid="{1819F0E3-F0B4-204D-A9EF-05AE0822137D}" name="Column14681"/>
    <tableColumn id="14702" xr3:uid="{BACE42E3-E039-3C4F-BD17-A7032A8C377F}" name="Column14682"/>
    <tableColumn id="14703" xr3:uid="{C609BFA3-4F67-A244-AEAE-0A5C7DA139CF}" name="Column14683"/>
    <tableColumn id="14704" xr3:uid="{1029A7F4-2A1A-1F4F-8923-56281CE7D483}" name="Column14684"/>
    <tableColumn id="14705" xr3:uid="{945AF55A-1DCB-5547-907A-E14F9DFE2DDC}" name="Column14685"/>
    <tableColumn id="14706" xr3:uid="{33C09901-B5EE-6142-A30A-E01A0625FFE2}" name="Column14686"/>
    <tableColumn id="14707" xr3:uid="{619C12DF-BB3C-F243-A5A8-32CB06E7EAEB}" name="Column14687"/>
    <tableColumn id="14708" xr3:uid="{6FB87805-0CA7-FC40-B69D-36B267E74CDC}" name="Column14688"/>
    <tableColumn id="14709" xr3:uid="{A42B8682-F320-D041-B9B2-7E24A1771226}" name="Column14689"/>
    <tableColumn id="14710" xr3:uid="{5867EE92-D775-B94C-BE36-95051E4A8842}" name="Column14690"/>
    <tableColumn id="14711" xr3:uid="{0ACA7BC4-1E99-D74F-B72E-4B9071FA210B}" name="Column14691"/>
    <tableColumn id="14712" xr3:uid="{A9C05799-B57D-D244-B367-945E25A6B8EF}" name="Column14692"/>
    <tableColumn id="14713" xr3:uid="{ECC21FA4-A1E1-5446-95A0-9950B7C35B31}" name="Column14693"/>
    <tableColumn id="14714" xr3:uid="{67326945-CFF9-2840-B84B-B29A33E8D20F}" name="Column14694"/>
    <tableColumn id="14715" xr3:uid="{6ECFFB04-E8A2-2C44-B375-0F5E4525CD2C}" name="Column14695"/>
    <tableColumn id="14716" xr3:uid="{7464ADDA-B6F2-7142-A29F-03E606E8C412}" name="Column14696"/>
    <tableColumn id="14717" xr3:uid="{0ABDB4F2-B50E-E641-BFDA-8F0554CB6302}" name="Column14697"/>
    <tableColumn id="14718" xr3:uid="{7BE7A937-6582-D64B-9112-E6009E426F60}" name="Column14698"/>
    <tableColumn id="14719" xr3:uid="{586CB0A2-8262-5D4E-93B9-DF04FBADED8D}" name="Column14699"/>
    <tableColumn id="14720" xr3:uid="{0200D17C-759B-C440-8446-226849BD2FFD}" name="Column14700"/>
    <tableColumn id="14721" xr3:uid="{751DE302-CA98-D54E-A9C8-BB1F540E4074}" name="Column14701"/>
    <tableColumn id="14722" xr3:uid="{CD11DD85-A5E6-7947-A002-91A5FF8F903B}" name="Column14702"/>
    <tableColumn id="14723" xr3:uid="{9BE6A8FD-E042-984C-903A-165788D50208}" name="Column14703"/>
    <tableColumn id="14724" xr3:uid="{BEAE63DF-B5E3-CB41-AA32-607C252D16CF}" name="Column14704"/>
    <tableColumn id="14725" xr3:uid="{2764541D-BBFD-FC48-8A59-B529E657BBD3}" name="Column14705"/>
    <tableColumn id="14726" xr3:uid="{31AA1A20-EBBC-7243-9F2C-9CC9C15A3EEB}" name="Column14706"/>
    <tableColumn id="14727" xr3:uid="{2367B6C3-199C-5749-9818-19EC3593EEC5}" name="Column14707"/>
    <tableColumn id="14728" xr3:uid="{140F6046-146A-7043-9872-61F3DDB9C7C2}" name="Column14708"/>
    <tableColumn id="14729" xr3:uid="{5ED1C27D-9B0B-E14E-9E6C-09E011CB3BE2}" name="Column14709"/>
    <tableColumn id="14730" xr3:uid="{963D6224-6893-E643-9C50-04FB51EB49D2}" name="Column14710"/>
    <tableColumn id="14731" xr3:uid="{8ECFA3D3-B308-3247-B841-0834D8CF5178}" name="Column14711"/>
    <tableColumn id="14732" xr3:uid="{B35BB059-D3A3-2446-81C1-D3667707941E}" name="Column14712"/>
    <tableColumn id="14733" xr3:uid="{28FC0544-0CC9-7548-A7AE-500D261B4029}" name="Column14713"/>
    <tableColumn id="14734" xr3:uid="{1E3F15E6-7972-3F45-8414-F2BE49DC0768}" name="Column14714"/>
    <tableColumn id="14735" xr3:uid="{E314C3A9-198C-DD47-8E89-1A430828EAB0}" name="Column14715"/>
    <tableColumn id="14736" xr3:uid="{765B6676-DAAE-1E42-BE7D-690A65DB7B91}" name="Column14716"/>
    <tableColumn id="14737" xr3:uid="{00F4DF9D-E623-5949-9532-96A30C26D12B}" name="Column14717"/>
    <tableColumn id="14738" xr3:uid="{9077820A-3E19-2049-8674-9007FEAC332D}" name="Column14718"/>
    <tableColumn id="14739" xr3:uid="{1C02B65C-BDE1-D146-8FE9-8CAE8B3CE95B}" name="Column14719"/>
    <tableColumn id="14740" xr3:uid="{F6345012-3D3B-4F42-8B3D-AA9405E21E62}" name="Column14720"/>
    <tableColumn id="14741" xr3:uid="{F1E7BBB1-D808-054F-AD89-36DC7F7C3137}" name="Column14721"/>
    <tableColumn id="14742" xr3:uid="{279A012D-3291-F847-841C-8DB24248DCB4}" name="Column14722"/>
    <tableColumn id="14743" xr3:uid="{FB6D762B-E04A-3A49-AD47-30EFC9EE25F1}" name="Column14723"/>
    <tableColumn id="14744" xr3:uid="{59F243BE-9DCC-7943-99BC-007F0EAECEFC}" name="Column14724"/>
    <tableColumn id="14745" xr3:uid="{3A3C1546-3BB7-6244-AA8B-58C79E0D4837}" name="Column14725"/>
    <tableColumn id="14746" xr3:uid="{4EA4F3DB-A556-654F-BD84-567A666168CE}" name="Column14726"/>
    <tableColumn id="14747" xr3:uid="{7D2E7D71-A087-CB43-8404-4B58EDFBAA82}" name="Column14727"/>
    <tableColumn id="14748" xr3:uid="{D0EB1A25-F687-4D45-A2C1-9417F15B116B}" name="Column14728"/>
    <tableColumn id="14749" xr3:uid="{FC29AA50-CC93-BD43-8A0D-5F45E56F24F8}" name="Column14729"/>
    <tableColumn id="14750" xr3:uid="{595CDEB7-2AC3-2045-8238-447491035C01}" name="Column14730"/>
    <tableColumn id="14751" xr3:uid="{52944F58-5381-9F4E-9805-D9857D00420C}" name="Column14731"/>
    <tableColumn id="14752" xr3:uid="{ADC398B3-618E-D845-A650-B56473196CAC}" name="Column14732"/>
    <tableColumn id="14753" xr3:uid="{33F3BE02-2B75-8D40-A212-CF5EEB23313B}" name="Column14733"/>
    <tableColumn id="14754" xr3:uid="{B25FFD9D-1454-1D47-9FEF-2F183EF07294}" name="Column14734"/>
    <tableColumn id="14755" xr3:uid="{62AEB221-9038-E140-8659-FB5BA81337C7}" name="Column14735"/>
    <tableColumn id="14756" xr3:uid="{D1FDABF3-8778-F24A-818B-D235ACF54FFF}" name="Column14736"/>
    <tableColumn id="14757" xr3:uid="{ACC83421-2B58-BA47-A570-FE4571581434}" name="Column14737"/>
    <tableColumn id="14758" xr3:uid="{0DCDB9F7-BAA7-9045-B8FF-09FBB59C589A}" name="Column14738"/>
    <tableColumn id="14759" xr3:uid="{3CC96E8A-4B72-C444-B4E0-EFC643279148}" name="Column14739"/>
    <tableColumn id="14760" xr3:uid="{548B7AA5-B563-3E40-AD3C-207F9D7A47D1}" name="Column14740"/>
    <tableColumn id="14761" xr3:uid="{1C936271-DB59-3848-AAD4-27C637FB673F}" name="Column14741"/>
    <tableColumn id="14762" xr3:uid="{10617284-B925-CA42-9ACC-6BE3020C0800}" name="Column14742"/>
    <tableColumn id="14763" xr3:uid="{90B96CAC-144F-6843-9028-413F33449280}" name="Column14743"/>
    <tableColumn id="14764" xr3:uid="{8305D014-D9DF-E84E-9E1F-AE74241D367D}" name="Column14744"/>
    <tableColumn id="14765" xr3:uid="{A2FE6899-2613-BB4D-8E5D-2C789083DC01}" name="Column14745"/>
    <tableColumn id="14766" xr3:uid="{EAC562D1-9C71-CE49-A0A7-34C7A2C05FD9}" name="Column14746"/>
    <tableColumn id="14767" xr3:uid="{1B22105E-705C-594F-ABF6-4BCEF316CC76}" name="Column14747"/>
    <tableColumn id="14768" xr3:uid="{5D9401EC-979A-6647-856C-13F8EEB0DD86}" name="Column14748"/>
    <tableColumn id="14769" xr3:uid="{96389553-29EB-3242-BB24-B65EC4820B91}" name="Column14749"/>
    <tableColumn id="14770" xr3:uid="{86C7D879-38EB-D040-BD42-88F2A86B8671}" name="Column14750"/>
    <tableColumn id="14771" xr3:uid="{E1596420-D05C-7B43-B86C-B6B220AA8D2D}" name="Column14751"/>
    <tableColumn id="14772" xr3:uid="{A35C0B6F-5EC5-C94A-8C66-9E880D82AF3C}" name="Column14752"/>
    <tableColumn id="14773" xr3:uid="{94171A9A-425B-854D-978C-6E41C8652ABF}" name="Column14753"/>
    <tableColumn id="14774" xr3:uid="{10C50FA9-2A11-864E-B292-CD22284281E6}" name="Column14754"/>
    <tableColumn id="14775" xr3:uid="{CC6BDF9F-F17C-4946-B6D9-71A2F3BCDC4F}" name="Column14755"/>
    <tableColumn id="14776" xr3:uid="{18B71AD2-24CA-0640-A7FB-E1175563F95D}" name="Column14756"/>
    <tableColumn id="14777" xr3:uid="{C1C99AE0-4739-214E-8A8E-43D7AA4FB0AF}" name="Column14757"/>
    <tableColumn id="14778" xr3:uid="{45C445E3-3A0C-1F4C-9F2B-F78FA1CC6494}" name="Column14758"/>
    <tableColumn id="14779" xr3:uid="{1D3BD79D-3C05-DB42-A3AA-9F4502AD41B5}" name="Column14759"/>
    <tableColumn id="14780" xr3:uid="{FBE1F3F9-C252-D749-8EB0-8002473E7684}" name="Column14760"/>
    <tableColumn id="14781" xr3:uid="{3F785D4E-89B7-7549-8C73-CE412B2A1AEA}" name="Column14761"/>
    <tableColumn id="14782" xr3:uid="{93DF0D36-1C5E-A143-B3D2-6868B66B6E5A}" name="Column14762"/>
    <tableColumn id="14783" xr3:uid="{4A4ACE1F-3F3C-C141-BF1F-D7AEB08D5F76}" name="Column14763"/>
    <tableColumn id="14784" xr3:uid="{87AB4E5A-2B7F-FF4F-9A41-D0FCB76A7F89}" name="Column14764"/>
    <tableColumn id="14785" xr3:uid="{EC30C512-AA63-0443-87A9-B26E17D8381E}" name="Column14765"/>
    <tableColumn id="14786" xr3:uid="{0345E5FF-903A-5045-8522-0722871ADB80}" name="Column14766"/>
    <tableColumn id="14787" xr3:uid="{5E583BE3-BAB4-B745-A8A2-B771C4282DD8}" name="Column14767"/>
    <tableColumn id="14788" xr3:uid="{D31019F1-5450-2B46-95E2-00C2E9DADB29}" name="Column14768"/>
    <tableColumn id="14789" xr3:uid="{2D16868D-EE20-6942-B674-F89AFF58C5BB}" name="Column14769"/>
    <tableColumn id="14790" xr3:uid="{28DBC11A-1BD4-6943-9F18-4FE1F13C9AA2}" name="Column14770"/>
    <tableColumn id="14791" xr3:uid="{46B6377F-19AA-1946-B78E-99D862FA23AF}" name="Column14771"/>
    <tableColumn id="14792" xr3:uid="{321BBACC-A603-DF49-A8B2-4292628186DF}" name="Column14772"/>
    <tableColumn id="14793" xr3:uid="{220AF3E6-3CE6-7945-820F-25FBAD8662BC}" name="Column14773"/>
    <tableColumn id="14794" xr3:uid="{F623EB91-43A4-7245-A096-7DB36C268ED7}" name="Column14774"/>
    <tableColumn id="14795" xr3:uid="{9DDDD88E-2E29-6F43-B8A7-DEE187E03444}" name="Column14775"/>
    <tableColumn id="14796" xr3:uid="{A75E27F6-62A4-7B43-A313-DC361AA03107}" name="Column14776"/>
    <tableColumn id="14797" xr3:uid="{8E1DD244-2CF0-B947-9580-FE6F284D3AB2}" name="Column14777"/>
    <tableColumn id="14798" xr3:uid="{873179C9-74C5-9942-82B0-8214C9691DBB}" name="Column14778"/>
    <tableColumn id="14799" xr3:uid="{486E5E4A-A0FD-154C-A207-BE52EC3B1F28}" name="Column14779"/>
    <tableColumn id="14800" xr3:uid="{59F8E45A-683E-CC45-97BD-CF74A210AFC5}" name="Column14780"/>
    <tableColumn id="14801" xr3:uid="{DDC5E8E6-6E2B-594A-BAC6-E5570A39B6A3}" name="Column14781"/>
    <tableColumn id="14802" xr3:uid="{9D2E299A-4977-6D41-B01E-347A2599D8EE}" name="Column14782"/>
    <tableColumn id="14803" xr3:uid="{EEDC8639-EBFA-F24D-A762-AE078415F223}" name="Column14783"/>
    <tableColumn id="14804" xr3:uid="{67C5A538-2212-6846-BFE7-0624E2BE9024}" name="Column14784"/>
    <tableColumn id="14805" xr3:uid="{CCE2397D-27F9-B74E-9271-575737866A67}" name="Column14785"/>
    <tableColumn id="14806" xr3:uid="{609F2F21-FE7B-3646-A791-A9BB140865FC}" name="Column14786"/>
    <tableColumn id="14807" xr3:uid="{031E07DB-0772-CF41-9B02-F4971D1A8B6A}" name="Column14787"/>
    <tableColumn id="14808" xr3:uid="{116F7BC5-CD3E-1A45-8C2B-C42DD6ADB000}" name="Column14788"/>
    <tableColumn id="14809" xr3:uid="{F5750B06-83B4-C14B-8319-CA4D6372CDBE}" name="Column14789"/>
    <tableColumn id="14810" xr3:uid="{513BBC2F-1D83-DC40-AEAF-228C97A34099}" name="Column14790"/>
    <tableColumn id="14811" xr3:uid="{78418E89-52AA-1944-AFF0-F38CD89BA09A}" name="Column14791"/>
    <tableColumn id="14812" xr3:uid="{26822D45-854A-E24A-8469-4BDC9AF45FEF}" name="Column14792"/>
    <tableColumn id="14813" xr3:uid="{8970D76F-2B78-4A46-9A7C-C958B832B8BA}" name="Column14793"/>
    <tableColumn id="14814" xr3:uid="{35CCB7F6-2AD1-5A45-9817-5B5D26461D13}" name="Column14794"/>
    <tableColumn id="14815" xr3:uid="{B7B26192-3239-0C49-A8E2-7BD485B8F249}" name="Column14795"/>
    <tableColumn id="14816" xr3:uid="{35610654-9125-7344-9A91-72E3922DA5DE}" name="Column14796"/>
    <tableColumn id="14817" xr3:uid="{8C16075F-C0E3-0B40-AFE4-CD5316DDCFA0}" name="Column14797"/>
    <tableColumn id="14818" xr3:uid="{C6513B91-4F8D-014A-B095-21884D292A34}" name="Column14798"/>
    <tableColumn id="14819" xr3:uid="{04078FC3-7926-094A-977A-5B104E96B8A9}" name="Column14799"/>
    <tableColumn id="14820" xr3:uid="{10784F57-782B-2C49-9BAE-F5608EFE0DDB}" name="Column14800"/>
    <tableColumn id="14821" xr3:uid="{BAC2C67D-F03F-C242-BA30-2C1FEE4AB29F}" name="Column14801"/>
    <tableColumn id="14822" xr3:uid="{6A4614B2-3C6F-A141-8BD0-DBB298004205}" name="Column14802"/>
    <tableColumn id="14823" xr3:uid="{E2860802-6C1D-7D4B-8CFD-22D348DBBF57}" name="Column14803"/>
    <tableColumn id="14824" xr3:uid="{C283C6E6-423A-6D42-AC46-D6A1011DBE42}" name="Column14804"/>
    <tableColumn id="14825" xr3:uid="{A8C37D48-59DF-6848-87ED-26BA96F90E73}" name="Column14805"/>
    <tableColumn id="14826" xr3:uid="{8157D82D-ABFA-6D4C-BE70-BBFE145B11FD}" name="Column14806"/>
    <tableColumn id="14827" xr3:uid="{8A4EEA0E-DF5F-F54A-AF2F-83FA4469863B}" name="Column14807"/>
    <tableColumn id="14828" xr3:uid="{0076F6CE-2228-FC4B-8FEB-3804BD8E7121}" name="Column14808"/>
    <tableColumn id="14829" xr3:uid="{6150E397-FB11-C04C-A4B5-F376C38CFA71}" name="Column14809"/>
    <tableColumn id="14830" xr3:uid="{37071CA0-5878-4946-8D44-D67DC47FECFD}" name="Column14810"/>
    <tableColumn id="14831" xr3:uid="{0812BA94-78B2-6E43-B937-C198DE78732D}" name="Column14811"/>
    <tableColumn id="14832" xr3:uid="{BDBA80DE-E17C-FA4B-B674-2389C07E6650}" name="Column14812"/>
    <tableColumn id="14833" xr3:uid="{AFBDE3D7-3CB7-F248-A9B3-0192F56C0A50}" name="Column14813"/>
    <tableColumn id="14834" xr3:uid="{5CB262BD-3B4C-2C4A-9A34-30D88ECDBCEC}" name="Column14814"/>
    <tableColumn id="14835" xr3:uid="{B0CE410E-9BD3-9A40-ABBF-26A5EE1A305A}" name="Column14815"/>
    <tableColumn id="14836" xr3:uid="{52C8C5AB-DD72-264A-8D10-F3E6196882AE}" name="Column14816"/>
    <tableColumn id="14837" xr3:uid="{CE941590-983C-2245-B5DE-C821F1E740F2}" name="Column14817"/>
    <tableColumn id="14838" xr3:uid="{A26027F8-3A4B-F048-9C55-CB152E8649B1}" name="Column14818"/>
    <tableColumn id="14839" xr3:uid="{924A0B0F-5576-474D-BA38-3ECC99AE2CE2}" name="Column14819"/>
    <tableColumn id="14840" xr3:uid="{41AF22F4-EABF-F946-B262-209D55245196}" name="Column14820"/>
    <tableColumn id="14841" xr3:uid="{7ADCD9C5-BAD4-934C-9D52-E58CA7DD8C31}" name="Column14821"/>
    <tableColumn id="14842" xr3:uid="{56513C66-E784-A14B-91DB-4FF7473A3ED3}" name="Column14822"/>
    <tableColumn id="14843" xr3:uid="{74B5B07A-F19F-3749-BF33-0F421A22AF79}" name="Column14823"/>
    <tableColumn id="14844" xr3:uid="{77AFF8FA-9339-E946-9E3F-013DB9A0830E}" name="Column14824"/>
    <tableColumn id="14845" xr3:uid="{9A688FA1-173D-EC4E-A95F-509BBC95B2EE}" name="Column14825"/>
    <tableColumn id="14846" xr3:uid="{B4518850-5F22-A945-A295-8AD16BD2EA1F}" name="Column14826"/>
    <tableColumn id="14847" xr3:uid="{49704424-90D9-DB4A-A85D-9B12BA29C48E}" name="Column14827"/>
    <tableColumn id="14848" xr3:uid="{36B046BF-2115-9E47-98B5-62417AB71B97}" name="Column14828"/>
    <tableColumn id="14849" xr3:uid="{FE8FB781-BB46-8B4E-B883-1AF5F587C202}" name="Column14829"/>
    <tableColumn id="14850" xr3:uid="{5D94ED6B-FEA6-6247-9EB9-797A61906512}" name="Column14830"/>
    <tableColumn id="14851" xr3:uid="{CBB0826A-090F-3945-B0D4-9C28EA9854E9}" name="Column14831"/>
    <tableColumn id="14852" xr3:uid="{4C5869E4-478F-1946-B890-DB5DEAEE7DDE}" name="Column14832"/>
    <tableColumn id="14853" xr3:uid="{01F4B8A7-C098-304B-80C7-28E0D698251C}" name="Column14833"/>
    <tableColumn id="14854" xr3:uid="{15E64C74-6201-6C4F-8467-22069CF2C2AA}" name="Column14834"/>
    <tableColumn id="14855" xr3:uid="{3E242BCA-47BE-1946-9ED5-57F16F11EA6F}" name="Column14835"/>
    <tableColumn id="14856" xr3:uid="{1A8766A0-3794-A945-ADAA-48E5BA59297E}" name="Column14836"/>
    <tableColumn id="14857" xr3:uid="{5BDB9D41-B747-6B40-AF05-A80E2A9E81B2}" name="Column14837"/>
    <tableColumn id="14858" xr3:uid="{F669F135-02DA-FD42-B3CF-1B0C75205228}" name="Column14838"/>
    <tableColumn id="14859" xr3:uid="{239A4543-9181-8C47-9DAA-CE797BBC86B2}" name="Column14839"/>
    <tableColumn id="14860" xr3:uid="{4246485F-C7AD-394E-95F7-30F48E06DDAF}" name="Column14840"/>
    <tableColumn id="14861" xr3:uid="{DECA2367-E3A5-374F-83D7-4E667B5AA787}" name="Column14841"/>
    <tableColumn id="14862" xr3:uid="{E95FF98F-FA1D-2947-B49F-36740C875AE6}" name="Column14842"/>
    <tableColumn id="14863" xr3:uid="{DF94D21B-E921-4A4F-BFAA-A41488352F5C}" name="Column14843"/>
    <tableColumn id="14864" xr3:uid="{D56B72EB-FB21-CC47-9C0F-0EFCEFE6D187}" name="Column14844"/>
    <tableColumn id="14865" xr3:uid="{19301F4B-9A09-FC46-B8F4-A7EC18358772}" name="Column14845"/>
    <tableColumn id="14866" xr3:uid="{19ADFF59-7321-2649-90AF-84AFEA953501}" name="Column14846"/>
    <tableColumn id="14867" xr3:uid="{A648E61E-0997-B04E-BB76-EEBDCDFDD9E3}" name="Column14847"/>
    <tableColumn id="14868" xr3:uid="{C94073BD-CE74-BF42-AC74-FCD7EA219F96}" name="Column14848"/>
    <tableColumn id="14869" xr3:uid="{5C0AC4A2-E696-A14A-9432-D39B462DABD9}" name="Column14849"/>
    <tableColumn id="14870" xr3:uid="{F5F73DBD-B7B5-BD49-9D81-5A826A9327F0}" name="Column14850"/>
    <tableColumn id="14871" xr3:uid="{80BADAA1-5807-9643-80EF-EED1C4CAE80F}" name="Column14851"/>
    <tableColumn id="14872" xr3:uid="{A71B6861-3AC5-BA43-816F-BE914A547397}" name="Column14852"/>
    <tableColumn id="14873" xr3:uid="{CF975949-30C3-564A-943B-46B6CEEA1AAE}" name="Column14853"/>
    <tableColumn id="14874" xr3:uid="{13E7D6AB-4BEF-5A42-80E5-7B3B04F9804E}" name="Column14854"/>
    <tableColumn id="14875" xr3:uid="{A28ECFF5-E293-CA47-9E0F-0696BEB04AAA}" name="Column14855"/>
    <tableColumn id="14876" xr3:uid="{4D1F9778-55BC-324B-A819-EC853008580D}" name="Column14856"/>
    <tableColumn id="14877" xr3:uid="{4B2A5DEC-E964-E445-8751-FBA8E22A8394}" name="Column14857"/>
    <tableColumn id="14878" xr3:uid="{F7A6E7BE-C9F0-DA4C-B368-2F5784F4229E}" name="Column14858"/>
    <tableColumn id="14879" xr3:uid="{038E9137-8817-1847-B56E-F05C5BC6554B}" name="Column14859"/>
    <tableColumn id="14880" xr3:uid="{163EB8FC-77A4-0845-81EF-3796225CDA58}" name="Column14860"/>
    <tableColumn id="14881" xr3:uid="{AED95AA4-E6F9-5546-8FB9-3BD449443DFD}" name="Column14861"/>
    <tableColumn id="14882" xr3:uid="{AEB7A6B4-4B6F-6743-B181-7316AFB80B58}" name="Column14862"/>
    <tableColumn id="14883" xr3:uid="{CC4E83BE-B1B9-7547-9DD9-400D5608B6A6}" name="Column14863"/>
    <tableColumn id="14884" xr3:uid="{2F78C5B2-1083-0B42-B532-88D003CCC67A}" name="Column14864"/>
    <tableColumn id="14885" xr3:uid="{43E41F8A-1897-0F49-99C5-A8EED0F7997B}" name="Column14865"/>
    <tableColumn id="14886" xr3:uid="{CD070520-843E-6C45-90EE-86247B5E3D9F}" name="Column14866"/>
    <tableColumn id="14887" xr3:uid="{55969E50-484F-5A4D-9253-C5F3D93788AD}" name="Column14867"/>
    <tableColumn id="14888" xr3:uid="{C283DEDC-93DD-0F43-8F5B-42DD76EC91DF}" name="Column14868"/>
    <tableColumn id="14889" xr3:uid="{A17AE548-AE8F-8D44-8270-6A81C3942EFD}" name="Column14869"/>
    <tableColumn id="14890" xr3:uid="{4D61688D-AD98-6643-A6C9-B71BF43DE0F5}" name="Column14870"/>
    <tableColumn id="14891" xr3:uid="{59C0332B-5627-FD41-B61C-D15FDFAD2A13}" name="Column14871"/>
    <tableColumn id="14892" xr3:uid="{F6917546-1275-C54F-9964-E668035D1B6F}" name="Column14872"/>
    <tableColumn id="14893" xr3:uid="{CF4DA11F-1364-8047-9EE6-281FC5E35759}" name="Column14873"/>
    <tableColumn id="14894" xr3:uid="{86831CE8-9399-814D-91CB-A00F93B2FF9E}" name="Column14874"/>
    <tableColumn id="14895" xr3:uid="{9F17250B-6D31-1949-A1A1-6C6E143432F0}" name="Column14875"/>
    <tableColumn id="14896" xr3:uid="{92BA8CE2-78AA-4545-B423-24271A7A4408}" name="Column14876"/>
    <tableColumn id="14897" xr3:uid="{86258BE0-5C89-7941-935C-72694D2E5A32}" name="Column14877"/>
    <tableColumn id="14898" xr3:uid="{40AA29A7-A185-2F41-823D-9CC5032B6CCB}" name="Column14878"/>
    <tableColumn id="14899" xr3:uid="{C6C22D50-9E5D-0D45-AC06-EA5E263A1A4F}" name="Column14879"/>
    <tableColumn id="14900" xr3:uid="{A46916C7-BDB0-5643-960B-79F4D60A0AB5}" name="Column14880"/>
    <tableColumn id="14901" xr3:uid="{22AA9F57-4B9A-0442-BA98-E0168C3B40F2}" name="Column14881"/>
    <tableColumn id="14902" xr3:uid="{F6873C7B-06B1-394F-9687-993E910253C5}" name="Column14882"/>
    <tableColumn id="14903" xr3:uid="{59788AF5-687A-DE41-8AD9-7ABA3E6D640D}" name="Column14883"/>
    <tableColumn id="14904" xr3:uid="{33D6A11E-FC50-AB41-A1C4-26245003A7BA}" name="Column14884"/>
    <tableColumn id="14905" xr3:uid="{11B16EB6-1E32-3740-94B8-FD1C17F36DDF}" name="Column14885"/>
    <tableColumn id="14906" xr3:uid="{546B3E95-D4D1-2D41-B406-1AE7690F7D9D}" name="Column14886"/>
    <tableColumn id="14907" xr3:uid="{D116E14D-33F3-1E4F-960E-0F8406FE4E89}" name="Column14887"/>
    <tableColumn id="14908" xr3:uid="{B1975595-3B37-D54C-8388-EE499C43A5CA}" name="Column14888"/>
    <tableColumn id="14909" xr3:uid="{EE9AAF0D-5D89-C94E-983D-0BC396674FEA}" name="Column14889"/>
    <tableColumn id="14910" xr3:uid="{84A731C7-953F-F845-A22C-21E11E5A7D06}" name="Column14890"/>
    <tableColumn id="14911" xr3:uid="{D85C7F3A-6C55-5843-A5D5-C63C747F9C09}" name="Column14891"/>
    <tableColumn id="14912" xr3:uid="{6B21F338-12E4-0F4C-9B77-244B66EF73D1}" name="Column14892"/>
    <tableColumn id="14913" xr3:uid="{F10AA7C5-BFB1-1941-B616-E480D0996ADA}" name="Column14893"/>
    <tableColumn id="14914" xr3:uid="{98B624AE-55E3-944F-A9BD-BB75A399C649}" name="Column14894"/>
    <tableColumn id="14915" xr3:uid="{1BA2AC50-3EFD-5044-8CB2-A6B0814FFE33}" name="Column14895"/>
    <tableColumn id="14916" xr3:uid="{29227F40-0408-434A-99C8-31E2914687F5}" name="Column14896"/>
    <tableColumn id="14917" xr3:uid="{282B2910-5085-6A41-AFE6-51451CFB82F1}" name="Column14897"/>
    <tableColumn id="14918" xr3:uid="{81AEC6B8-F282-CD4E-BEA0-CB7EC2AA5FBB}" name="Column14898"/>
    <tableColumn id="14919" xr3:uid="{089F7625-DD55-DC4A-8AB5-1D4D66721C80}" name="Column14899"/>
    <tableColumn id="14920" xr3:uid="{15FAA9D5-5DD6-E640-B062-2A651AEF8B1F}" name="Column14900"/>
    <tableColumn id="14921" xr3:uid="{6CB7194D-C84A-D74D-AAAC-E43110069BB7}" name="Column14901"/>
    <tableColumn id="14922" xr3:uid="{25B967F9-CD83-F243-B74A-511CD1678FEA}" name="Column14902"/>
    <tableColumn id="14923" xr3:uid="{D669B991-A1C9-D84D-AE85-2C6504658FBB}" name="Column14903"/>
    <tableColumn id="14924" xr3:uid="{D006F635-FA7B-A24E-8AE1-3B1E0DBE2DE4}" name="Column14904"/>
    <tableColumn id="14925" xr3:uid="{CB026FC4-5695-8244-9BF8-8364BCBEB25E}" name="Column14905"/>
    <tableColumn id="14926" xr3:uid="{3B9FB69A-87BF-0843-B2A3-876F1E756831}" name="Column14906"/>
    <tableColumn id="14927" xr3:uid="{0537013A-7F57-D243-B71A-EBECE3A5223A}" name="Column14907"/>
    <tableColumn id="14928" xr3:uid="{EC5E2B58-38D1-554E-9C8F-006EC856300A}" name="Column14908"/>
    <tableColumn id="14929" xr3:uid="{AAA8CFDA-90BD-E640-9DE0-ACC25B5A6730}" name="Column14909"/>
    <tableColumn id="14930" xr3:uid="{D4E97F68-806E-FE48-896C-012ECA747948}" name="Column14910"/>
    <tableColumn id="14931" xr3:uid="{79932795-0E9F-4042-BD18-B518D90C659A}" name="Column14911"/>
    <tableColumn id="14932" xr3:uid="{E07D8FC8-5D57-D04E-9A00-0BCF756AC5B0}" name="Column14912"/>
    <tableColumn id="14933" xr3:uid="{CE493778-EB96-714C-93A1-1625B9E4BC61}" name="Column14913"/>
    <tableColumn id="14934" xr3:uid="{52839D06-3D6B-6E47-873D-516FD93980CC}" name="Column14914"/>
    <tableColumn id="14935" xr3:uid="{0C72D53C-9BA5-984E-AC53-302E23589733}" name="Column14915"/>
    <tableColumn id="14936" xr3:uid="{029A5F23-35D9-7941-9C46-A282D0AF70BE}" name="Column14916"/>
    <tableColumn id="14937" xr3:uid="{F9C58753-4078-8442-B7C8-12B1E0650829}" name="Column14917"/>
    <tableColumn id="14938" xr3:uid="{C13E88E9-1FB9-A54A-A42C-1FD00D008D15}" name="Column14918"/>
    <tableColumn id="14939" xr3:uid="{4DAC8A8D-7C63-9D40-A24D-822C26AE13B8}" name="Column14919"/>
    <tableColumn id="14940" xr3:uid="{EFE84A6E-B9FC-6342-B96A-E9E3A93F7CB6}" name="Column14920"/>
    <tableColumn id="14941" xr3:uid="{0E79F85B-8462-6943-9840-98D26BFE5DE3}" name="Column14921"/>
    <tableColumn id="14942" xr3:uid="{DF0D9728-BAE4-9940-9827-CCAC8D8697AC}" name="Column14922"/>
    <tableColumn id="14943" xr3:uid="{8B4973DC-A1D1-764D-9CDA-C89B8C4F3D7C}" name="Column14923"/>
    <tableColumn id="14944" xr3:uid="{CA6457CD-3CEB-4B43-A6DD-243CFF4EE7AD}" name="Column14924"/>
    <tableColumn id="14945" xr3:uid="{038C18DE-0D83-DA4D-B707-7835436E6169}" name="Column14925"/>
    <tableColumn id="14946" xr3:uid="{4A450CEB-38F9-6F4E-9FEC-394DB501314B}" name="Column14926"/>
    <tableColumn id="14947" xr3:uid="{94DDD0DB-4DBF-0247-901C-F5507C7B2DBB}" name="Column14927"/>
    <tableColumn id="14948" xr3:uid="{66307990-D2AD-9B48-A666-862E0FEE0ADF}" name="Column14928"/>
    <tableColumn id="14949" xr3:uid="{B08D8BF0-ED7F-D345-9B6E-564FCCB25D1B}" name="Column14929"/>
    <tableColumn id="14950" xr3:uid="{CA68E013-96E8-EC49-ABA7-B9141BB5C736}" name="Column14930"/>
    <tableColumn id="14951" xr3:uid="{B139396B-A0FD-AB43-96E4-69036BA047C8}" name="Column14931"/>
    <tableColumn id="14952" xr3:uid="{C98D1AC3-8A58-A247-88D1-F678852B6E44}" name="Column14932"/>
    <tableColumn id="14953" xr3:uid="{6BF95126-EBFD-4649-8A20-29CBE27D1036}" name="Column14933"/>
    <tableColumn id="14954" xr3:uid="{E7987E23-CBA9-5A4D-BB47-099B92AD33C4}" name="Column14934"/>
    <tableColumn id="14955" xr3:uid="{FDA7431E-5A0F-0B4A-9314-D4B2738CBAB7}" name="Column14935"/>
    <tableColumn id="14956" xr3:uid="{09888C56-EFE0-6846-80DF-E2F79433063F}" name="Column14936"/>
    <tableColumn id="14957" xr3:uid="{CDC24348-96AC-4549-B46F-981403BA0B7F}" name="Column14937"/>
    <tableColumn id="14958" xr3:uid="{7C83FEAB-BE04-A041-ABE0-F10EB63531A5}" name="Column14938"/>
    <tableColumn id="14959" xr3:uid="{BB1E5B91-574C-014E-894E-A28D62659D56}" name="Column14939"/>
    <tableColumn id="14960" xr3:uid="{03493CCB-F6CA-C648-BD42-31EC19076542}" name="Column14940"/>
    <tableColumn id="14961" xr3:uid="{4DE329FB-8380-504C-8F67-2E085D58776C}" name="Column14941"/>
    <tableColumn id="14962" xr3:uid="{A30B3AFF-D20E-334A-8648-8EED295C6DAC}" name="Column14942"/>
    <tableColumn id="14963" xr3:uid="{D97E3D90-710B-824A-AECC-999CBC0E5EA9}" name="Column14943"/>
    <tableColumn id="14964" xr3:uid="{E6D7F4A3-2A16-F44E-8E1D-7BDA56DB457A}" name="Column14944"/>
    <tableColumn id="14965" xr3:uid="{D2E6D6E3-9652-2B47-AAFD-23A234E17339}" name="Column14945"/>
    <tableColumn id="14966" xr3:uid="{7FDC4C7F-C49A-D140-9339-ED209134E4AC}" name="Column14946"/>
    <tableColumn id="14967" xr3:uid="{766AEC18-5FBB-364D-B2E8-884AC3780212}" name="Column14947"/>
    <tableColumn id="14968" xr3:uid="{0D76A4E6-ECCA-FA45-99D3-402360F5E108}" name="Column14948"/>
    <tableColumn id="14969" xr3:uid="{6BFD010F-A955-B64A-80AD-F9C13A904993}" name="Column14949"/>
    <tableColumn id="14970" xr3:uid="{748A564E-7508-5340-9224-82B4BD30C452}" name="Column14950"/>
    <tableColumn id="14971" xr3:uid="{472E9DB5-A1D0-0E43-8274-F19378EC2D66}" name="Column14951"/>
    <tableColumn id="14972" xr3:uid="{3BF7EC34-7E91-774D-85B4-31D4FD7A32E8}" name="Column14952"/>
    <tableColumn id="14973" xr3:uid="{265CB011-AF0F-514E-AFA2-7743954141DA}" name="Column14953"/>
    <tableColumn id="14974" xr3:uid="{AF8DE9C5-ADDD-BB44-9606-D98ED0A8C28D}" name="Column14954"/>
    <tableColumn id="14975" xr3:uid="{6F9FF497-D3E6-C74B-81D0-29C945A750EE}" name="Column14955"/>
    <tableColumn id="14976" xr3:uid="{D1F7E6E3-4746-A245-BEA6-EC0E631B8947}" name="Column14956"/>
    <tableColumn id="14977" xr3:uid="{069528BA-2A60-3541-A83C-DF2E755F5B0F}" name="Column14957"/>
    <tableColumn id="14978" xr3:uid="{BF2EA6CD-1629-4A44-BAE2-285552847BDA}" name="Column14958"/>
    <tableColumn id="14979" xr3:uid="{8885A070-F733-DE44-8BAE-3237FA269A07}" name="Column14959"/>
    <tableColumn id="14980" xr3:uid="{33E40D9B-403C-094B-A9DC-5EC9A69AD764}" name="Column14960"/>
    <tableColumn id="14981" xr3:uid="{7D2C833E-598D-6D4A-985B-C166212D7A7C}" name="Column14961"/>
    <tableColumn id="14982" xr3:uid="{D17AA0FA-24D2-5A43-AA6F-9F618F536351}" name="Column14962"/>
    <tableColumn id="14983" xr3:uid="{3147DAF0-6771-B04B-8376-146DB702B644}" name="Column14963"/>
    <tableColumn id="14984" xr3:uid="{2CFF1FCB-A76D-8D4B-AD07-AAC0C5AF49B5}" name="Column14964"/>
    <tableColumn id="14985" xr3:uid="{90D7D2BE-013D-EA46-8A60-150592CFF5E3}" name="Column14965"/>
    <tableColumn id="14986" xr3:uid="{94CABE98-2D03-D046-B1BD-CE860519DE53}" name="Column14966"/>
    <tableColumn id="14987" xr3:uid="{99765393-8B05-7C4B-8EC5-4E612170C6BC}" name="Column14967"/>
    <tableColumn id="14988" xr3:uid="{9DA4516F-30FA-584B-9BEB-67EE4FF44CEF}" name="Column14968"/>
    <tableColumn id="14989" xr3:uid="{8B360BC7-6FF2-6D4A-9A69-C244DAFE7ADB}" name="Column14969"/>
    <tableColumn id="14990" xr3:uid="{74BC228D-F683-5840-9184-C2199D524558}" name="Column14970"/>
    <tableColumn id="14991" xr3:uid="{356C5115-C986-B742-8632-B96D7DF48D94}" name="Column14971"/>
    <tableColumn id="14992" xr3:uid="{EB1BE25C-23AD-4043-9684-BF93ABB0A689}" name="Column14972"/>
    <tableColumn id="14993" xr3:uid="{C6D9A261-AA1C-2044-B775-63B31A2DCA78}" name="Column14973"/>
    <tableColumn id="14994" xr3:uid="{5849D389-4F46-7A44-8F31-EDB3352568BF}" name="Column14974"/>
    <tableColumn id="14995" xr3:uid="{12F42265-A065-AC40-AA04-0A8A11416CFB}" name="Column14975"/>
    <tableColumn id="14996" xr3:uid="{025ACA17-AAB5-D749-99BE-B7810042A26B}" name="Column14976"/>
    <tableColumn id="14997" xr3:uid="{6F505720-094D-B944-A22F-273E036712C8}" name="Column14977"/>
    <tableColumn id="14998" xr3:uid="{4ED11E7B-D5CB-BA47-A940-8DD6A19A58DB}" name="Column14978"/>
    <tableColumn id="14999" xr3:uid="{9994427E-25BE-8E46-BF98-4D6E5127FE4A}" name="Column14979"/>
    <tableColumn id="15000" xr3:uid="{6C8A1F3D-2EA0-9C41-9DDE-1F0E37E0ED26}" name="Column14980"/>
    <tableColumn id="15001" xr3:uid="{C81D9079-4B80-C944-BB7E-D20D424DA690}" name="Column14981"/>
    <tableColumn id="15002" xr3:uid="{7109C0C1-C829-9745-8B46-430CA299955A}" name="Column14982"/>
    <tableColumn id="15003" xr3:uid="{8072BA3D-D767-F54D-90A4-16AB841CAAF3}" name="Column14983"/>
    <tableColumn id="15004" xr3:uid="{AD6C5D23-A3A6-F94D-B727-B580CBF8C988}" name="Column14984"/>
    <tableColumn id="15005" xr3:uid="{36936BC5-550D-D342-9F4A-649FC3AFB3FC}" name="Column14985"/>
    <tableColumn id="15006" xr3:uid="{1503DBCA-DECB-E240-BA57-D5582FDFFA6E}" name="Column14986"/>
    <tableColumn id="15007" xr3:uid="{A7BE72A7-04E3-4040-B2AE-97506877365E}" name="Column14987"/>
    <tableColumn id="15008" xr3:uid="{CF9F1A53-76C6-604C-91A2-DFD0745B5FD2}" name="Column14988"/>
    <tableColumn id="15009" xr3:uid="{B875350D-0620-2944-A7E2-704CBE84A49F}" name="Column14989"/>
    <tableColumn id="15010" xr3:uid="{30EA3DD1-876E-784C-847D-FBC555C16751}" name="Column14990"/>
    <tableColumn id="15011" xr3:uid="{A0CD2E13-1504-1746-A8F0-CA20C3AA6732}" name="Column14991"/>
    <tableColumn id="15012" xr3:uid="{3D3263FE-93C2-6B4F-B7D3-87371EC3ED68}" name="Column14992"/>
    <tableColumn id="15013" xr3:uid="{3860AB68-9795-E44E-B412-6043A377AC52}" name="Column14993"/>
    <tableColumn id="15014" xr3:uid="{1C95F419-6651-054B-A13B-8F578AE7D6B0}" name="Column14994"/>
    <tableColumn id="15015" xr3:uid="{AAF2C2A2-6C2D-BD4D-9F3A-A0FEAE1B22E4}" name="Column14995"/>
    <tableColumn id="15016" xr3:uid="{5594762E-AF27-D746-B31D-B40ECE4BC7DB}" name="Column14996"/>
    <tableColumn id="15017" xr3:uid="{CE31B5A7-265B-B64D-9D4A-FA4F07CFF489}" name="Column14997"/>
    <tableColumn id="15018" xr3:uid="{BD02DBC7-5DA2-4A49-95C8-215A702C5B94}" name="Column14998"/>
    <tableColumn id="15019" xr3:uid="{D40F53A8-A0D4-7142-B197-9D30EEEAB4F4}" name="Column14999"/>
    <tableColumn id="15020" xr3:uid="{B74C951F-8402-C147-8F88-182621327F86}" name="Column15000"/>
    <tableColumn id="15021" xr3:uid="{D0A30419-270B-6549-A730-CA057A898BEC}" name="Column15001"/>
    <tableColumn id="15022" xr3:uid="{FAA0B13D-026F-544D-B97D-C6985C4EB469}" name="Column15002"/>
    <tableColumn id="15023" xr3:uid="{F8B591A9-5CA4-7D4A-83D5-5F5E117C3D07}" name="Column15003"/>
    <tableColumn id="15024" xr3:uid="{3BFBCA6D-06F4-0C43-AA97-62881A5F30FF}" name="Column15004"/>
    <tableColumn id="15025" xr3:uid="{34199D47-EF1A-9C4B-9185-512C964E8D11}" name="Column15005"/>
    <tableColumn id="15026" xr3:uid="{364EE827-1D2F-6042-B7E3-5EBCAAF64D86}" name="Column15006"/>
    <tableColumn id="15027" xr3:uid="{12F04096-8C5A-6041-9AC2-A7228CD11B57}" name="Column15007"/>
    <tableColumn id="15028" xr3:uid="{94AD420E-4E21-FA4D-95D2-6B4F40F61BB0}" name="Column15008"/>
    <tableColumn id="15029" xr3:uid="{FE61C895-4021-6D42-87A9-178937BC0F02}" name="Column15009"/>
    <tableColumn id="15030" xr3:uid="{25C8011B-BD98-6D44-BC81-7B36F9F4F14A}" name="Column15010"/>
    <tableColumn id="15031" xr3:uid="{B95D71D1-3DB6-A74F-BEBB-4B16BE078288}" name="Column15011"/>
    <tableColumn id="15032" xr3:uid="{31DA5F1D-A805-184D-806E-5B46A4DD5465}" name="Column15012"/>
    <tableColumn id="15033" xr3:uid="{5982384A-CD0B-3947-B1EA-CC43B26BBDA4}" name="Column15013"/>
    <tableColumn id="15034" xr3:uid="{D8003800-0EC2-8940-BC26-2BE1C1E96E9A}" name="Column15014"/>
    <tableColumn id="15035" xr3:uid="{D9CAC42C-354D-944D-9FAB-BC9A704B6FC4}" name="Column15015"/>
    <tableColumn id="15036" xr3:uid="{A890C8A4-2E42-4C44-8416-6CF0211572FD}" name="Column15016"/>
    <tableColumn id="15037" xr3:uid="{39470D32-4270-DD43-A80B-A4F48FB80ACE}" name="Column15017"/>
    <tableColumn id="15038" xr3:uid="{46F2FBCC-6D6C-9C46-8410-A8EDD366502D}" name="Column15018"/>
    <tableColumn id="15039" xr3:uid="{F6E143E8-5DF5-0B4E-90C4-77C4534182C2}" name="Column15019"/>
    <tableColumn id="15040" xr3:uid="{973BFB37-A6F0-C14A-8FEB-434A36F7D78A}" name="Column15020"/>
    <tableColumn id="15041" xr3:uid="{F3D2C7F9-5F98-EC44-9139-09EF9AF93079}" name="Column15021"/>
    <tableColumn id="15042" xr3:uid="{6DFD0789-0D65-E74E-A394-6E51A0840E8C}" name="Column15022"/>
    <tableColumn id="15043" xr3:uid="{9C41742C-B360-4C42-A570-7C2502E2EE18}" name="Column15023"/>
    <tableColumn id="15044" xr3:uid="{913A4A43-89EB-6849-A3FF-2A6B7B22F8D0}" name="Column15024"/>
    <tableColumn id="15045" xr3:uid="{93747B16-F12B-CE45-B83D-6F3B6FB8D5E8}" name="Column15025"/>
    <tableColumn id="15046" xr3:uid="{E0EE3502-4399-7A43-BB66-BA491F7B0A23}" name="Column15026"/>
    <tableColumn id="15047" xr3:uid="{1347F320-D099-794F-8794-BB458A5880CF}" name="Column15027"/>
    <tableColumn id="15048" xr3:uid="{9330488E-7EFD-E14A-B7A6-34F48C60AED8}" name="Column15028"/>
    <tableColumn id="15049" xr3:uid="{2A956B7F-9C42-CF45-B425-6CFCFFA1E159}" name="Column15029"/>
    <tableColumn id="15050" xr3:uid="{35B6E7A1-5D2D-9447-8650-246359324A4A}" name="Column15030"/>
    <tableColumn id="15051" xr3:uid="{F2FF0F7B-00D6-3641-AA5E-595A93D58B61}" name="Column15031"/>
    <tableColumn id="15052" xr3:uid="{13A6FFC9-F2EF-FF41-98C7-3950E654F084}" name="Column15032"/>
    <tableColumn id="15053" xr3:uid="{B4A1F1B1-E07B-324B-91B1-1F846367148B}" name="Column15033"/>
    <tableColumn id="15054" xr3:uid="{EC7CE610-C48C-4447-9ED0-226E329D2F6A}" name="Column15034"/>
    <tableColumn id="15055" xr3:uid="{3A3AD0D7-5CD6-1A4A-86F0-49C9D663F701}" name="Column15035"/>
    <tableColumn id="15056" xr3:uid="{C0E88457-4F6D-774D-B026-F79C64760EBC}" name="Column15036"/>
    <tableColumn id="15057" xr3:uid="{55855A86-3A34-F24B-B466-BA174128BBB5}" name="Column15037"/>
    <tableColumn id="15058" xr3:uid="{BDC1D084-D5EF-4447-83F8-CA2BE644E4C0}" name="Column15038"/>
    <tableColumn id="15059" xr3:uid="{D934800B-9DF2-9141-A212-59F2151161FB}" name="Column15039"/>
    <tableColumn id="15060" xr3:uid="{2A4AAFA2-7FBB-4F46-A583-114E4E8754D8}" name="Column15040"/>
    <tableColumn id="15061" xr3:uid="{7FADCB88-A72A-FE44-A6E3-78FA6ED24A04}" name="Column15041"/>
    <tableColumn id="15062" xr3:uid="{E643C90A-EB6D-D843-812F-FD1412027988}" name="Column15042"/>
    <tableColumn id="15063" xr3:uid="{1E5089D3-806A-7D4C-B9F5-3887FEA7571A}" name="Column15043"/>
    <tableColumn id="15064" xr3:uid="{751BEDEA-F924-E742-9DBD-1CBB8B4AAC10}" name="Column15044"/>
    <tableColumn id="15065" xr3:uid="{FDC9AB53-8412-7E45-86EE-15F2A23A60A0}" name="Column15045"/>
    <tableColumn id="15066" xr3:uid="{DB26C689-9FEC-5C45-8160-7574834A1C05}" name="Column15046"/>
    <tableColumn id="15067" xr3:uid="{25B909BD-0CB9-E445-87DA-6BB5A158D1C5}" name="Column15047"/>
    <tableColumn id="15068" xr3:uid="{CA71B681-E680-FD4F-8FE4-925E42D3B36A}" name="Column15048"/>
    <tableColumn id="15069" xr3:uid="{3EE9FC09-93BC-7349-AFFF-FCFD0F7719AD}" name="Column15049"/>
    <tableColumn id="15070" xr3:uid="{A1CD0969-AABF-FA42-ADDE-2BC89C9F7CBA}" name="Column15050"/>
    <tableColumn id="15071" xr3:uid="{7F607DB7-2A4F-F04F-8A43-BA477D39047D}" name="Column15051"/>
    <tableColumn id="15072" xr3:uid="{250E706E-76F1-574D-A5A2-07B87A63D0EF}" name="Column15052"/>
    <tableColumn id="15073" xr3:uid="{3B361634-21F9-6945-9E41-232C713A2C69}" name="Column15053"/>
    <tableColumn id="15074" xr3:uid="{A74025AD-1848-C647-AE11-5377FF17DC2C}" name="Column15054"/>
    <tableColumn id="15075" xr3:uid="{9346BBC6-316C-3040-B02D-4B7C4DD109A7}" name="Column15055"/>
    <tableColumn id="15076" xr3:uid="{7E59198E-3AED-784A-9EE9-3ABA2D74CB04}" name="Column15056"/>
    <tableColumn id="15077" xr3:uid="{521D10A2-564D-9049-8133-1E9AF5D18BE6}" name="Column15057"/>
    <tableColumn id="15078" xr3:uid="{5616C3E0-5832-4D4F-8D35-9DCB66DC3428}" name="Column15058"/>
    <tableColumn id="15079" xr3:uid="{941D0196-F0BB-E443-BBE7-615DF875CB81}" name="Column15059"/>
    <tableColumn id="15080" xr3:uid="{B05FFCCF-9817-5349-BCCC-057CC0F02752}" name="Column15060"/>
    <tableColumn id="15081" xr3:uid="{7D8542B2-555B-E840-B0E4-6E85D1EF9165}" name="Column15061"/>
    <tableColumn id="15082" xr3:uid="{F5EE5A76-9007-8747-BFE4-D8FFB7131913}" name="Column15062"/>
    <tableColumn id="15083" xr3:uid="{416BF150-C1DC-414D-8D91-A4EF25E68A21}" name="Column15063"/>
    <tableColumn id="15084" xr3:uid="{656AB611-6411-B443-9C10-0565542DB655}" name="Column15064"/>
    <tableColumn id="15085" xr3:uid="{A76A4AF3-E1E6-7E47-803E-23FD053541A3}" name="Column15065"/>
    <tableColumn id="15086" xr3:uid="{2670ED69-2052-DA49-A5F0-E92518705B85}" name="Column15066"/>
    <tableColumn id="15087" xr3:uid="{EDD52D5F-E135-E54B-9612-E5CED766A0F5}" name="Column15067"/>
    <tableColumn id="15088" xr3:uid="{8840762E-1DC9-E94D-870E-0D21D0B9DD31}" name="Column15068"/>
    <tableColumn id="15089" xr3:uid="{435216EE-2A89-2E41-981C-52091B04F594}" name="Column15069"/>
    <tableColumn id="15090" xr3:uid="{3E0B6EE0-FEBC-C049-9B6A-0B9DAB9DC8A7}" name="Column15070"/>
    <tableColumn id="15091" xr3:uid="{326B5783-F4CF-3244-A36B-2A4A846BAC9C}" name="Column15071"/>
    <tableColumn id="15092" xr3:uid="{5BAA833E-4F25-004A-A16D-F336079E4C2C}" name="Column15072"/>
    <tableColumn id="15093" xr3:uid="{AE58FF44-A194-874A-B463-E19659CA528C}" name="Column15073"/>
    <tableColumn id="15094" xr3:uid="{1CFCAAF8-2500-BF40-B1AA-FDF9692B3247}" name="Column15074"/>
    <tableColumn id="15095" xr3:uid="{ED2C3E92-6FA0-F34E-BCCC-5950E3E344FE}" name="Column15075"/>
    <tableColumn id="15096" xr3:uid="{D9D33B0F-4B9B-4A4E-A55C-4BF794C9423D}" name="Column15076"/>
    <tableColumn id="15097" xr3:uid="{5491B05D-DE61-DA4B-A696-3731804A10F6}" name="Column15077"/>
    <tableColumn id="15098" xr3:uid="{A23A03AB-5BCC-1246-924F-785E59CCBF30}" name="Column15078"/>
    <tableColumn id="15099" xr3:uid="{8DB32638-7059-B34A-B782-BEA2714C02DA}" name="Column15079"/>
    <tableColumn id="15100" xr3:uid="{0C43F820-4072-E742-9264-C94D34877060}" name="Column15080"/>
    <tableColumn id="15101" xr3:uid="{75709271-B249-C44E-A8EF-F819E3F921E0}" name="Column15081"/>
    <tableColumn id="15102" xr3:uid="{B1132721-CB92-CE45-99DC-453E8A87BF01}" name="Column15082"/>
    <tableColumn id="15103" xr3:uid="{3E29293F-A2B6-5F45-838A-067D0D7107A7}" name="Column15083"/>
    <tableColumn id="15104" xr3:uid="{1A51C1F1-D587-8941-81FE-ECD9511462B8}" name="Column15084"/>
    <tableColumn id="15105" xr3:uid="{A1682BE8-7D0D-4B49-BF28-59B2CE5E4C41}" name="Column15085"/>
    <tableColumn id="15106" xr3:uid="{F388443E-3CBD-B041-92BF-A132574DC511}" name="Column15086"/>
    <tableColumn id="15107" xr3:uid="{2890C3D9-0F7F-3E4A-895B-26C832386A7B}" name="Column15087"/>
    <tableColumn id="15108" xr3:uid="{B9FDA69D-3243-A147-8285-6454931B9B7C}" name="Column15088"/>
    <tableColumn id="15109" xr3:uid="{A423C3C4-517F-7640-9BE0-BD8140094E6E}" name="Column15089"/>
    <tableColumn id="15110" xr3:uid="{08EA2FA9-B49B-7043-ACF0-A512415C788B}" name="Column15090"/>
    <tableColumn id="15111" xr3:uid="{7B49243A-9677-4C4B-BDE1-46F705BD4E70}" name="Column15091"/>
    <tableColumn id="15112" xr3:uid="{FCE41777-3F8B-6C47-8BB0-3DA494A0AB69}" name="Column15092"/>
    <tableColumn id="15113" xr3:uid="{C8FAA31C-8984-5643-82F7-AD0580D162A7}" name="Column15093"/>
    <tableColumn id="15114" xr3:uid="{33F4EC42-34CB-744C-ACF5-356FEE69E680}" name="Column15094"/>
    <tableColumn id="15115" xr3:uid="{82DE821D-3782-6743-90EB-2C2252859FF3}" name="Column15095"/>
    <tableColumn id="15116" xr3:uid="{2EE7387E-D594-CF42-AE17-84BCAA5641CC}" name="Column15096"/>
    <tableColumn id="15117" xr3:uid="{71341925-75DB-6943-9A0C-294F2530B316}" name="Column15097"/>
    <tableColumn id="15118" xr3:uid="{0B9B4F53-1F38-E54E-BEA1-BC299F7149DB}" name="Column15098"/>
    <tableColumn id="15119" xr3:uid="{77DE717A-27D3-514E-84F6-AC2FDC8E4FB4}" name="Column15099"/>
    <tableColumn id="15120" xr3:uid="{7B05C3B8-E2DA-714F-94F5-4A02CDB299B5}" name="Column15100"/>
    <tableColumn id="15121" xr3:uid="{C8ADF4EB-29CA-3A4D-9399-CD8D6E4004E8}" name="Column15101"/>
    <tableColumn id="15122" xr3:uid="{BB3FFF28-F285-4E4F-9948-E68D6324100A}" name="Column15102"/>
    <tableColumn id="15123" xr3:uid="{3FFF3383-E7CF-DE4C-8217-1D7B1BCEE620}" name="Column15103"/>
    <tableColumn id="15124" xr3:uid="{FA14ADF9-7E9A-E942-8DF4-88C3CD2EC704}" name="Column15104"/>
    <tableColumn id="15125" xr3:uid="{D5E9D778-814C-9A4B-AB11-475445960DEA}" name="Column15105"/>
    <tableColumn id="15126" xr3:uid="{9E0E331A-A8E4-6F4B-9EFB-B02B204DDA66}" name="Column15106"/>
    <tableColumn id="15127" xr3:uid="{8E52D8B6-A6E1-134D-B68B-B1D175CFB622}" name="Column15107"/>
    <tableColumn id="15128" xr3:uid="{B227049A-ED84-0247-A285-8647F6575214}" name="Column15108"/>
    <tableColumn id="15129" xr3:uid="{8B9F17F8-456B-8240-8A10-30201A3A86EF}" name="Column15109"/>
    <tableColumn id="15130" xr3:uid="{C48E65B9-C9B6-754D-8DE3-2F0069CA569D}" name="Column15110"/>
    <tableColumn id="15131" xr3:uid="{0D1D0891-BAF7-5E40-8C90-D85F30005F59}" name="Column15111"/>
    <tableColumn id="15132" xr3:uid="{0764EEEE-C96F-7445-BEE7-1E7D46C818FA}" name="Column15112"/>
    <tableColumn id="15133" xr3:uid="{2069B3BD-3BB8-5E4C-AEDA-09FE459B6CD7}" name="Column15113"/>
    <tableColumn id="15134" xr3:uid="{BBCB122A-D90C-9649-B7F5-9D8DE4DA4828}" name="Column15114"/>
    <tableColumn id="15135" xr3:uid="{3127E780-E080-4146-9BB9-24E6E427B7A9}" name="Column15115"/>
    <tableColumn id="15136" xr3:uid="{381A74EA-30F4-EB42-9214-80BAAE3812F9}" name="Column15116"/>
    <tableColumn id="15137" xr3:uid="{2F0D215A-7E54-5B42-9312-6CABEA133B00}" name="Column15117"/>
    <tableColumn id="15138" xr3:uid="{154D7CC1-52BF-F04E-91F0-0F402A26C685}" name="Column15118"/>
    <tableColumn id="15139" xr3:uid="{401E5997-4F27-F946-A615-25E169EBF641}" name="Column15119"/>
    <tableColumn id="15140" xr3:uid="{30B459B1-5BA2-DE49-BE53-E2B7D91AA7BA}" name="Column15120"/>
    <tableColumn id="15141" xr3:uid="{052C978D-71B4-A64E-B7DC-961760821E91}" name="Column15121"/>
    <tableColumn id="15142" xr3:uid="{F33EED73-C39B-6A43-9479-07E2B82FEFD5}" name="Column15122"/>
    <tableColumn id="15143" xr3:uid="{9273A544-44B4-C44B-A6BF-4D859DE8FD64}" name="Column15123"/>
    <tableColumn id="15144" xr3:uid="{D62402CA-A94B-C946-ADAE-905E981AC38B}" name="Column15124"/>
    <tableColumn id="15145" xr3:uid="{31BD51E6-B285-EF48-BCEF-9C118364098F}" name="Column15125"/>
    <tableColumn id="15146" xr3:uid="{92F416B1-46CB-6440-915B-100C8AB013A4}" name="Column15126"/>
    <tableColumn id="15147" xr3:uid="{D0F0DAA4-B17F-2C40-A2E7-ECD4B06E42D2}" name="Column15127"/>
    <tableColumn id="15148" xr3:uid="{3518DB3E-12AB-7645-888D-CF65959F757A}" name="Column15128"/>
    <tableColumn id="15149" xr3:uid="{D967831A-0267-DF48-8063-4EB26BFB3ACC}" name="Column15129"/>
    <tableColumn id="15150" xr3:uid="{30224FBF-9546-EB47-9A04-8475F6194280}" name="Column15130"/>
    <tableColumn id="15151" xr3:uid="{C8BDD4A1-5B49-4D4C-80F4-D83B5A937338}" name="Column15131"/>
    <tableColumn id="15152" xr3:uid="{1BBD1A26-5910-1141-B779-482B458D0512}" name="Column15132"/>
    <tableColumn id="15153" xr3:uid="{618B52D5-6607-B44F-BC0C-5EDC1FAFFE65}" name="Column15133"/>
    <tableColumn id="15154" xr3:uid="{85F842B6-BDC2-164B-B947-B6B1C7A4444D}" name="Column15134"/>
    <tableColumn id="15155" xr3:uid="{2202F6E0-E6B8-6A41-8078-F7529491C267}" name="Column15135"/>
    <tableColumn id="15156" xr3:uid="{352695F4-5444-9040-B5EB-098F97D956FE}" name="Column15136"/>
    <tableColumn id="15157" xr3:uid="{D0ADE8D5-7692-724D-BA75-F0302697579C}" name="Column15137"/>
    <tableColumn id="15158" xr3:uid="{4691A446-88B4-E24B-B14F-923659360B1B}" name="Column15138"/>
    <tableColumn id="15159" xr3:uid="{42CDFEBC-BECC-1C41-8ACC-9C418514C8B1}" name="Column15139"/>
    <tableColumn id="15160" xr3:uid="{01ABC0C2-717E-A147-BE91-17AB9B035D42}" name="Column15140"/>
    <tableColumn id="15161" xr3:uid="{49AF02EC-2F94-7C4A-82AF-1D37777FFA7C}" name="Column15141"/>
    <tableColumn id="15162" xr3:uid="{639CD47C-CAF6-7146-A2C6-18E68BF399EA}" name="Column15142"/>
    <tableColumn id="15163" xr3:uid="{05C6E1F5-0DDE-2E47-9DF7-60519145090E}" name="Column15143"/>
    <tableColumn id="15164" xr3:uid="{DC69316A-B24F-5A49-A997-7111B6F2CF64}" name="Column15144"/>
    <tableColumn id="15165" xr3:uid="{FDECCAFD-7804-ED42-A8C7-51CD40E3BA70}" name="Column15145"/>
    <tableColumn id="15166" xr3:uid="{314A615C-E0DB-0B46-A4D2-8A9235FDE78C}" name="Column15146"/>
    <tableColumn id="15167" xr3:uid="{6C51599D-75F4-0241-B6F2-C1E9651AF387}" name="Column15147"/>
    <tableColumn id="15168" xr3:uid="{11CBCC9B-4A22-8E4E-878D-E5CAA39ECD31}" name="Column15148"/>
    <tableColumn id="15169" xr3:uid="{011F673C-3078-2C41-A463-24143959B611}" name="Column15149"/>
    <tableColumn id="15170" xr3:uid="{3D7F48FB-3804-9543-AC6F-E884ED7E299A}" name="Column15150"/>
    <tableColumn id="15171" xr3:uid="{DF0F338A-BC8A-864C-A6E3-6754E4C571B7}" name="Column15151"/>
    <tableColumn id="15172" xr3:uid="{3C53D5EC-F8FD-9D43-99AA-9AEBEAC6436E}" name="Column15152"/>
    <tableColumn id="15173" xr3:uid="{24D4059E-7E83-C74A-8B71-E56203D39DAC}" name="Column15153"/>
    <tableColumn id="15174" xr3:uid="{689E59EB-471D-FC41-B7B2-600FFFCB9D55}" name="Column15154"/>
    <tableColumn id="15175" xr3:uid="{E2489D9B-017B-1A47-9618-B3E2C0CF3833}" name="Column15155"/>
    <tableColumn id="15176" xr3:uid="{9D7120E5-8FC9-C94F-9103-99BC57C6CF2A}" name="Column15156"/>
    <tableColumn id="15177" xr3:uid="{B226E949-8A4D-0645-92C0-E4E6EFAEF478}" name="Column15157"/>
    <tableColumn id="15178" xr3:uid="{F5931775-68A1-2445-8EBD-9A77B80FDBFF}" name="Column15158"/>
    <tableColumn id="15179" xr3:uid="{101F67E0-004B-F545-B1EB-CBBDD40711DD}" name="Column15159"/>
    <tableColumn id="15180" xr3:uid="{4189DC8C-3C40-5B4F-B743-3E8617D8F022}" name="Column15160"/>
    <tableColumn id="15181" xr3:uid="{94B74FBA-B1A8-AF43-8A7C-BD5478DF8C3E}" name="Column15161"/>
    <tableColumn id="15182" xr3:uid="{4A39A9E8-1282-584A-AE76-BCAFEADB5635}" name="Column15162"/>
    <tableColumn id="15183" xr3:uid="{74EECFF8-BE70-5A44-8A2D-C0E85D96B8D4}" name="Column15163"/>
    <tableColumn id="15184" xr3:uid="{8FB6DAAC-915A-0D42-9E24-251C3F12FC63}" name="Column15164"/>
    <tableColumn id="15185" xr3:uid="{98092249-8D92-404C-91D5-97448ED3D37E}" name="Column15165"/>
    <tableColumn id="15186" xr3:uid="{61D9CBF3-11B4-CB46-845A-5D128FF2FA3E}" name="Column15166"/>
    <tableColumn id="15187" xr3:uid="{734047B5-AB1A-184C-BA1A-3BFA6B4CE5FE}" name="Column15167"/>
    <tableColumn id="15188" xr3:uid="{1BD42A15-31E7-C749-8FD3-ED5976EC8069}" name="Column15168"/>
    <tableColumn id="15189" xr3:uid="{3A66C36F-7187-8842-974E-A5E8A27E034D}" name="Column15169"/>
    <tableColumn id="15190" xr3:uid="{2EA03743-E5FC-604B-9408-BD6AB9C5A65E}" name="Column15170"/>
    <tableColumn id="15191" xr3:uid="{706D0FC6-50D5-DB48-8FA0-DEB7A8881A92}" name="Column15171"/>
    <tableColumn id="15192" xr3:uid="{19391C5F-FE72-BD4E-85D1-54E7E0FFA78B}" name="Column15172"/>
    <tableColumn id="15193" xr3:uid="{B6D840FE-02F4-9747-9E2E-65858C478CB1}" name="Column15173"/>
    <tableColumn id="15194" xr3:uid="{6BD63237-6B84-344E-BA33-936BAF327164}" name="Column15174"/>
    <tableColumn id="15195" xr3:uid="{B334B223-654C-6F47-8E5A-D35734EB2F6E}" name="Column15175"/>
    <tableColumn id="15196" xr3:uid="{75EA69A5-5546-5949-B3C6-778F0E53189A}" name="Column15176"/>
    <tableColumn id="15197" xr3:uid="{03174C18-5526-3E46-BCF3-8D807FD5A042}" name="Column15177"/>
    <tableColumn id="15198" xr3:uid="{280309A9-29BF-704C-8AF8-6491EA614012}" name="Column15178"/>
    <tableColumn id="15199" xr3:uid="{05A339E3-FF4A-A14C-A5B1-10D209B83B60}" name="Column15179"/>
    <tableColumn id="15200" xr3:uid="{26A7C09B-68E4-6C43-8506-3099AD4049D4}" name="Column15180"/>
    <tableColumn id="15201" xr3:uid="{5B51924B-8933-5F46-8812-C404D2C94293}" name="Column15181"/>
    <tableColumn id="15202" xr3:uid="{4C19D960-86CA-574E-B1BF-9B15C7BF79C3}" name="Column15182"/>
    <tableColumn id="15203" xr3:uid="{80E6AEDA-5E2C-FD4A-B3F6-09C5157F4F77}" name="Column15183"/>
    <tableColumn id="15204" xr3:uid="{5DA3B622-681D-EC4F-9782-98E9A402F56A}" name="Column15184"/>
    <tableColumn id="15205" xr3:uid="{94A9CB6F-0F32-B946-B1B9-C3EB8072F10C}" name="Column15185"/>
    <tableColumn id="15206" xr3:uid="{AB4B8CFD-96E2-D94D-93F2-4F3CB5D97D08}" name="Column15186"/>
    <tableColumn id="15207" xr3:uid="{774EA58F-815E-1945-AC95-42E23E4941B0}" name="Column15187"/>
    <tableColumn id="15208" xr3:uid="{22A6EA64-4ACC-C543-A2FD-CF52C9E5AAC8}" name="Column15188"/>
    <tableColumn id="15209" xr3:uid="{2EAA5631-DFB0-114E-9DDD-ED8B9C55DE2D}" name="Column15189"/>
    <tableColumn id="15210" xr3:uid="{F22A8323-54C1-B74F-BE94-5362ECDE3D74}" name="Column15190"/>
    <tableColumn id="15211" xr3:uid="{FAE0DE66-D99C-3A45-A560-3A9109BA79B7}" name="Column15191"/>
    <tableColumn id="15212" xr3:uid="{582E2C9E-E50D-634F-93B3-9C66135E7B8A}" name="Column15192"/>
    <tableColumn id="15213" xr3:uid="{45D35D19-CC95-7B40-85FA-78D974B160BE}" name="Column15193"/>
    <tableColumn id="15214" xr3:uid="{09C11266-52B4-4F46-A591-8079BCD8B40D}" name="Column15194"/>
    <tableColumn id="15215" xr3:uid="{10BF7CDB-5786-6946-98BB-26F9EA832AB6}" name="Column15195"/>
    <tableColumn id="15216" xr3:uid="{F7961965-67D8-2749-B500-0A23E0E9E9C3}" name="Column15196"/>
    <tableColumn id="15217" xr3:uid="{E9A2DC3C-CF0B-454F-BD9A-1D0DB005A37C}" name="Column15197"/>
    <tableColumn id="15218" xr3:uid="{734A5C7A-428D-AC42-8D85-CFE308D460E5}" name="Column15198"/>
    <tableColumn id="15219" xr3:uid="{B266559E-1F53-4B4F-8F81-FD4ABD91FF55}" name="Column15199"/>
    <tableColumn id="15220" xr3:uid="{8FE43F19-1EF4-4E4B-8ED0-9D8BABA8EB36}" name="Column15200"/>
    <tableColumn id="15221" xr3:uid="{EB7E1F39-ABAF-DE40-984B-8689B1E9845E}" name="Column15201"/>
    <tableColumn id="15222" xr3:uid="{A4AF6EF1-C1A8-6843-9064-B33269598B05}" name="Column15202"/>
    <tableColumn id="15223" xr3:uid="{39FB92F5-ECAC-E14C-B788-4CC5F4F0ACAD}" name="Column15203"/>
    <tableColumn id="15224" xr3:uid="{482913BC-4257-BD4F-B594-96386AD59161}" name="Column15204"/>
    <tableColumn id="15225" xr3:uid="{86E6D3DA-FEF1-E147-927A-834F6919D4B2}" name="Column15205"/>
    <tableColumn id="15226" xr3:uid="{AF66AF89-B87C-DA47-B603-C2E6BC591221}" name="Column15206"/>
    <tableColumn id="15227" xr3:uid="{7DE4350B-F3D5-8C4F-907B-62FF3842809D}" name="Column15207"/>
    <tableColumn id="15228" xr3:uid="{3C709E0E-D422-D34F-BA95-923A78B59FC8}" name="Column15208"/>
    <tableColumn id="15229" xr3:uid="{671569F3-0E20-3D48-B15F-EA9633D816F4}" name="Column15209"/>
    <tableColumn id="15230" xr3:uid="{1546E9AD-0327-A04F-980C-97DBE9B3939A}" name="Column15210"/>
    <tableColumn id="15231" xr3:uid="{21563F12-C750-914A-BE26-8F4A959BA214}" name="Column15211"/>
    <tableColumn id="15232" xr3:uid="{D51C4EB0-D41A-0342-8F1F-638801C1FD32}" name="Column15212"/>
    <tableColumn id="15233" xr3:uid="{A0C4A008-9915-164C-9011-4C3D380BF39A}" name="Column15213"/>
    <tableColumn id="15234" xr3:uid="{F74F577F-259F-B346-B53F-33C11C48447A}" name="Column15214"/>
    <tableColumn id="15235" xr3:uid="{396B866B-3E5E-BB43-B7BA-737A47CC70F6}" name="Column15215"/>
    <tableColumn id="15236" xr3:uid="{58957A37-9A13-654C-ACA2-DE041C0EF5BB}" name="Column15216"/>
    <tableColumn id="15237" xr3:uid="{5CC40601-8168-974F-B5B5-A48C2FEE24BB}" name="Column15217"/>
    <tableColumn id="15238" xr3:uid="{B16B9DD1-6EE7-0540-A246-4C22ECB07628}" name="Column15218"/>
    <tableColumn id="15239" xr3:uid="{80D4F944-3E2E-9A48-8A66-421EE0FF01EA}" name="Column15219"/>
    <tableColumn id="15240" xr3:uid="{8BBBFF5E-F7C0-EF42-B868-0C14E7F06B00}" name="Column15220"/>
    <tableColumn id="15241" xr3:uid="{FE61C406-FE2F-6F48-9E23-D70CE5E59AB0}" name="Column15221"/>
    <tableColumn id="15242" xr3:uid="{9AE9FBA8-CF01-1D4E-A94D-507A119018F9}" name="Column15222"/>
    <tableColumn id="15243" xr3:uid="{7EDFC07C-449E-9448-B32C-E814077258EF}" name="Column15223"/>
    <tableColumn id="15244" xr3:uid="{B8D21063-7C5A-E149-82C0-C81190BECE21}" name="Column15224"/>
    <tableColumn id="15245" xr3:uid="{64225E17-8800-804A-A477-04E1B7A2404E}" name="Column15225"/>
    <tableColumn id="15246" xr3:uid="{78D591F7-B5A2-FF49-8BF1-18B261762129}" name="Column15226"/>
    <tableColumn id="15247" xr3:uid="{39E29910-AAF4-9944-B9E4-FBDD555F54C7}" name="Column15227"/>
    <tableColumn id="15248" xr3:uid="{19E916CE-FC70-5042-9B98-96685751B733}" name="Column15228"/>
    <tableColumn id="15249" xr3:uid="{4530C37A-E6A9-A346-A9F1-67ABEFC64846}" name="Column15229"/>
    <tableColumn id="15250" xr3:uid="{C2222605-FCF4-D74E-AB36-48CEB2206460}" name="Column15230"/>
    <tableColumn id="15251" xr3:uid="{42C86AF2-A7F9-A146-9391-2F1C16B40158}" name="Column15231"/>
    <tableColumn id="15252" xr3:uid="{A3364110-8952-9545-8A39-4C72D53B1DA6}" name="Column15232"/>
    <tableColumn id="15253" xr3:uid="{6328F0A3-D9AA-AE44-8C96-20A9D149B5FF}" name="Column15233"/>
    <tableColumn id="15254" xr3:uid="{5E04D273-EC77-EE4A-B762-B891C2D8C703}" name="Column15234"/>
    <tableColumn id="15255" xr3:uid="{818C422D-51FC-B549-92F4-057733F2FA5C}" name="Column15235"/>
    <tableColumn id="15256" xr3:uid="{AC408B39-CBDC-5742-9E9C-0B9B04126D9A}" name="Column15236"/>
    <tableColumn id="15257" xr3:uid="{D4537904-70C3-534A-BF1E-EEA319A613DE}" name="Column15237"/>
    <tableColumn id="15258" xr3:uid="{0C9A7BF9-8DCE-314D-8941-56DEDCD29A0B}" name="Column15238"/>
    <tableColumn id="15259" xr3:uid="{583B5DDE-8A12-1246-AEC6-DBFC09BDE5BE}" name="Column15239"/>
    <tableColumn id="15260" xr3:uid="{4DC18C25-F8F0-834C-ACE3-09C1E9E83130}" name="Column15240"/>
    <tableColumn id="15261" xr3:uid="{CB1CF089-4BED-4B45-9916-8DD0907FEE77}" name="Column15241"/>
    <tableColumn id="15262" xr3:uid="{CA294ED1-5FC0-AD4C-9728-3BE12B2853A1}" name="Column15242"/>
    <tableColumn id="15263" xr3:uid="{FA88EEEB-7AE9-D04D-AE9D-430F855D3452}" name="Column15243"/>
    <tableColumn id="15264" xr3:uid="{DAC81632-2B04-094D-83E8-3E5EE9AE0E93}" name="Column15244"/>
    <tableColumn id="15265" xr3:uid="{96CF5E30-9D3E-4F46-8F4B-C6A1F33B8B95}" name="Column15245"/>
    <tableColumn id="15266" xr3:uid="{ADBBDF06-4743-FD40-A319-610AA6B7C160}" name="Column15246"/>
    <tableColumn id="15267" xr3:uid="{1502E513-2428-4C48-BD98-6495093D078E}" name="Column15247"/>
    <tableColumn id="15268" xr3:uid="{9DEDEB74-6965-5F48-BED8-902FDE14E9D6}" name="Column15248"/>
    <tableColumn id="15269" xr3:uid="{01F4F36B-9C41-C34A-A8F4-1D94640893F3}" name="Column15249"/>
    <tableColumn id="15270" xr3:uid="{76BED62D-A7F7-DF46-966C-F5F48A69080A}" name="Column15250"/>
    <tableColumn id="15271" xr3:uid="{F50587F6-9D4E-CE43-8C6C-C454CD134B68}" name="Column15251"/>
    <tableColumn id="15272" xr3:uid="{E9F07B51-E02B-834A-9C99-9BB77D987533}" name="Column15252"/>
    <tableColumn id="15273" xr3:uid="{714DA4F6-3897-734E-B716-04692CD459A7}" name="Column15253"/>
    <tableColumn id="15274" xr3:uid="{06286761-ACFF-B54C-A6DD-4D8CF0245537}" name="Column15254"/>
    <tableColumn id="15275" xr3:uid="{E912B725-B8E7-2E4D-9A1B-418E6F4A67C1}" name="Column15255"/>
    <tableColumn id="15276" xr3:uid="{35A6E837-8FD5-AC4A-A3CB-0F34837E7292}" name="Column15256"/>
    <tableColumn id="15277" xr3:uid="{18CF6A9D-2309-0146-B28C-44B735DA76DE}" name="Column15257"/>
    <tableColumn id="15278" xr3:uid="{56DD3093-0B6F-594A-86ED-86FB05F81AAC}" name="Column15258"/>
    <tableColumn id="15279" xr3:uid="{4F5C08A8-DD47-5944-90A8-EE57CC4A7D87}" name="Column15259"/>
    <tableColumn id="15280" xr3:uid="{C2AF96AC-DF97-A748-B934-D43C4D12C6F7}" name="Column15260"/>
    <tableColumn id="15281" xr3:uid="{CA9923B0-8FB8-FF4F-AEC7-00067CB1AA47}" name="Column15261"/>
    <tableColumn id="15282" xr3:uid="{E5FA52A1-8A53-1948-9598-7C8776E904DF}" name="Column15262"/>
    <tableColumn id="15283" xr3:uid="{548C86CE-E6D9-7E43-A27C-E8F94FCE00FF}" name="Column15263"/>
    <tableColumn id="15284" xr3:uid="{77932032-0CEA-9141-AF53-40CCF34D0F47}" name="Column15264"/>
    <tableColumn id="15285" xr3:uid="{C59EDD67-CE25-9749-8DF9-1D7A8C0AB412}" name="Column15265"/>
    <tableColumn id="15286" xr3:uid="{55EA174D-8A5F-8148-BAB6-2CEE351C36D4}" name="Column15266"/>
    <tableColumn id="15287" xr3:uid="{277F9B8A-6D22-E842-90B1-C49B2A4E950C}" name="Column15267"/>
    <tableColumn id="15288" xr3:uid="{BE35F72C-EA9A-FC43-8754-B42B5FDCA289}" name="Column15268"/>
    <tableColumn id="15289" xr3:uid="{3A39F702-0754-684C-B07D-AA7FAB41207E}" name="Column15269"/>
    <tableColumn id="15290" xr3:uid="{20E963C6-4CF5-2248-BAE3-9F29C0DC1A4F}" name="Column15270"/>
    <tableColumn id="15291" xr3:uid="{5307B2C1-30DF-2942-9607-4CE87A4A8171}" name="Column15271"/>
    <tableColumn id="15292" xr3:uid="{96DA0E29-F300-0E44-869E-A5349CBC7108}" name="Column15272"/>
    <tableColumn id="15293" xr3:uid="{5A3F0D39-28C1-884E-A7A2-232757AD9F02}" name="Column15273"/>
    <tableColumn id="15294" xr3:uid="{2BF9B717-C03C-8F4C-9C8F-D46D46C5F2CE}" name="Column15274"/>
    <tableColumn id="15295" xr3:uid="{0B1999D6-03D1-474A-8E1E-8DE6A7B74D33}" name="Column15275"/>
    <tableColumn id="15296" xr3:uid="{E2765F13-1E18-EA49-8CCD-B4D6938817BD}" name="Column15276"/>
    <tableColumn id="15297" xr3:uid="{D4EBA494-E166-5A4E-9EBE-6146596EE472}" name="Column15277"/>
    <tableColumn id="15298" xr3:uid="{D866195E-48A9-D24E-A513-7B295AE77E09}" name="Column15278"/>
    <tableColumn id="15299" xr3:uid="{6402FD3C-315E-5C4A-ABB9-BE456A1F5E29}" name="Column15279"/>
    <tableColumn id="15300" xr3:uid="{0AC2083F-9B4C-A748-90AE-F8B7149B6A69}" name="Column15280"/>
    <tableColumn id="15301" xr3:uid="{91A426E5-9CA9-A841-B5C1-A65108D44EFE}" name="Column15281"/>
    <tableColumn id="15302" xr3:uid="{E70873B1-3F98-EA49-A3A4-4A5079CABBC9}" name="Column15282"/>
    <tableColumn id="15303" xr3:uid="{76E5A7D0-8960-7948-808F-A70C5EDE1CCE}" name="Column15283"/>
    <tableColumn id="15304" xr3:uid="{1787C47D-A2D3-1B42-ADA8-B8322FC18006}" name="Column15284"/>
    <tableColumn id="15305" xr3:uid="{4A746481-6F0D-F341-88A5-08B7E0F54EC3}" name="Column15285"/>
    <tableColumn id="15306" xr3:uid="{CFA88DE6-6DF7-7C4E-8ED3-2D1A3DA71D8B}" name="Column15286"/>
    <tableColumn id="15307" xr3:uid="{4AA05D7D-9A9E-144D-A980-753C74F7C880}" name="Column15287"/>
    <tableColumn id="15308" xr3:uid="{9C0E6C0D-457B-0E48-AB22-CDBC3F9F2D43}" name="Column15288"/>
    <tableColumn id="15309" xr3:uid="{5E00D410-B860-1C41-9842-1BE5392DACC8}" name="Column15289"/>
    <tableColumn id="15310" xr3:uid="{B20E3602-2786-E849-B5BC-07703439FE4A}" name="Column15290"/>
    <tableColumn id="15311" xr3:uid="{2146D52B-07A8-1541-A91B-DCC7BF3C1C44}" name="Column15291"/>
    <tableColumn id="15312" xr3:uid="{EE2058E5-6986-8F43-B08A-837DDCD3B995}" name="Column15292"/>
    <tableColumn id="15313" xr3:uid="{8B9C237E-F83A-E842-8F5A-4F47FB7A3085}" name="Column15293"/>
    <tableColumn id="15314" xr3:uid="{A913C53E-BB5A-514F-8DDD-23987F3308ED}" name="Column15294"/>
    <tableColumn id="15315" xr3:uid="{0C12A9CA-F772-3B40-96C5-1CD3DF696DAD}" name="Column15295"/>
    <tableColumn id="15316" xr3:uid="{EC834856-0E94-1548-8F2D-D73E150BE360}" name="Column15296"/>
    <tableColumn id="15317" xr3:uid="{B27C541F-200E-654D-BFAB-BB3C8F7C7F2A}" name="Column15297"/>
    <tableColumn id="15318" xr3:uid="{67A3DB86-FE86-E044-9B6A-71606EC97255}" name="Column15298"/>
    <tableColumn id="15319" xr3:uid="{1C79F23D-12F3-CA40-B160-43A8A0A8E93E}" name="Column15299"/>
    <tableColumn id="15320" xr3:uid="{C19B2ECD-DB92-EB41-BEED-564EAFDD084A}" name="Column15300"/>
    <tableColumn id="15321" xr3:uid="{5BE511B2-092A-D74C-BF42-F15E90526119}" name="Column15301"/>
    <tableColumn id="15322" xr3:uid="{F57D5813-DCEF-A049-BF9D-B8139091CBC8}" name="Column15302"/>
    <tableColumn id="15323" xr3:uid="{3D38AEFD-D236-CD46-93D8-319DD6647549}" name="Column15303"/>
    <tableColumn id="15324" xr3:uid="{68CDDF9D-BDDB-2549-9ADE-2CFDB7CD5106}" name="Column15304"/>
    <tableColumn id="15325" xr3:uid="{EAC42A44-3180-5341-A881-1E8699972524}" name="Column15305"/>
    <tableColumn id="15326" xr3:uid="{388FD53E-13B4-A041-B2B4-BB6FFD44F6C4}" name="Column15306"/>
    <tableColumn id="15327" xr3:uid="{B52777C8-218D-7C4E-B948-8D00D4E76B57}" name="Column15307"/>
    <tableColumn id="15328" xr3:uid="{DAEE79DA-F1C0-6340-A037-8CAF5FE39A59}" name="Column15308"/>
    <tableColumn id="15329" xr3:uid="{76A805A2-DC50-7948-97D1-6A8119844FCC}" name="Column15309"/>
    <tableColumn id="15330" xr3:uid="{3692C350-459A-8143-B976-39832944FD27}" name="Column15310"/>
    <tableColumn id="15331" xr3:uid="{549C4485-2121-2849-B75A-B46BA0CADB6F}" name="Column15311"/>
    <tableColumn id="15332" xr3:uid="{E3B16F9B-FA12-6441-B666-2964763365A0}" name="Column15312"/>
    <tableColumn id="15333" xr3:uid="{F72BD739-38D1-234C-9049-292FB090B1CC}" name="Column15313"/>
    <tableColumn id="15334" xr3:uid="{D08E864A-A087-7449-BFF7-2D9B22D2FC9B}" name="Column15314"/>
    <tableColumn id="15335" xr3:uid="{010631B2-434D-9545-A78D-D102339252BE}" name="Column15315"/>
    <tableColumn id="15336" xr3:uid="{6792DDDE-F4E0-D044-A458-5625FAECB035}" name="Column15316"/>
    <tableColumn id="15337" xr3:uid="{BA390EF1-AF93-8648-8A92-5B4C90479B06}" name="Column15317"/>
    <tableColumn id="15338" xr3:uid="{859F0643-97A1-FB41-8AED-DCE294A12E38}" name="Column15318"/>
    <tableColumn id="15339" xr3:uid="{DD89713E-5F68-8443-AAFA-3F7763DF9EDA}" name="Column15319"/>
    <tableColumn id="15340" xr3:uid="{FFE04AFE-F888-8B43-A881-DA90F9A07A03}" name="Column15320"/>
    <tableColumn id="15341" xr3:uid="{CB6B7F9F-B192-004C-869B-37407B2B4137}" name="Column15321"/>
    <tableColumn id="15342" xr3:uid="{217EBF3E-97D4-6D4C-83FE-C97F9B6C2848}" name="Column15322"/>
    <tableColumn id="15343" xr3:uid="{945E9583-A8C8-6345-944A-8D989DB38FE0}" name="Column15323"/>
    <tableColumn id="15344" xr3:uid="{96D9C582-755F-D245-A175-EEC789DAE154}" name="Column15324"/>
    <tableColumn id="15345" xr3:uid="{A6E98BE0-351A-DB4D-8475-86A6A638DC4A}" name="Column15325"/>
    <tableColumn id="15346" xr3:uid="{FBF62A91-EA54-3D4A-BC55-3A45B18F0FA2}" name="Column15326"/>
    <tableColumn id="15347" xr3:uid="{267914A7-880D-574C-8F4F-EB475AAA4D71}" name="Column15327"/>
    <tableColumn id="15348" xr3:uid="{EC29C86E-A498-5249-BC04-29CB3F52F933}" name="Column15328"/>
    <tableColumn id="15349" xr3:uid="{3C6E1396-B266-8049-B03A-B7653E7256BF}" name="Column15329"/>
    <tableColumn id="15350" xr3:uid="{144335AB-D338-544C-A9DE-AD201404DADB}" name="Column15330"/>
    <tableColumn id="15351" xr3:uid="{1B27FCA9-0360-A14F-A032-9CD03E77ACEF}" name="Column15331"/>
    <tableColumn id="15352" xr3:uid="{384A722C-45FE-D748-A8BF-CF0B23FBE8FA}" name="Column15332"/>
    <tableColumn id="15353" xr3:uid="{8F071B9A-C819-3841-8285-5BD54A590E6A}" name="Column15333"/>
    <tableColumn id="15354" xr3:uid="{63515EBE-7192-6846-BB55-5A6A4D048BBB}" name="Column15334"/>
    <tableColumn id="15355" xr3:uid="{E0518DBC-6EAE-1F46-8C21-84E36A0BDB94}" name="Column15335"/>
    <tableColumn id="15356" xr3:uid="{A56AC2E7-A1E3-7542-BEBD-BA809BFB17A5}" name="Column15336"/>
    <tableColumn id="15357" xr3:uid="{2FEC3FED-A13A-B64B-A356-526E57C1A360}" name="Column15337"/>
    <tableColumn id="15358" xr3:uid="{45DD62C8-8CD8-0543-AAA1-D37E6120EEDC}" name="Column15338"/>
    <tableColumn id="15359" xr3:uid="{42B61C76-1A0B-D24A-B652-7DB225BD3760}" name="Column15339"/>
    <tableColumn id="15360" xr3:uid="{F75B5941-4191-BD40-83C1-1F732CE133D4}" name="Column15340"/>
    <tableColumn id="15361" xr3:uid="{76C650C9-3E60-6240-92C0-313A100E01AF}" name="Column15341"/>
    <tableColumn id="15362" xr3:uid="{7470A21C-D5F1-C34A-9096-5A95B527D411}" name="Column15342"/>
    <tableColumn id="15363" xr3:uid="{D9B53A6D-9792-CC42-A40B-71623C0FAAD1}" name="Column15343"/>
    <tableColumn id="15364" xr3:uid="{0EABEDEE-E789-844D-A71E-4A494193C157}" name="Column15344"/>
    <tableColumn id="15365" xr3:uid="{FBAB7454-AE21-114B-974E-134EDE5E07B7}" name="Column15345"/>
    <tableColumn id="15366" xr3:uid="{FB970B84-041C-FE43-8E87-BB1556FF58F8}" name="Column15346"/>
    <tableColumn id="15367" xr3:uid="{4F652DBF-66F8-3C43-B6CB-ECBB0526126D}" name="Column15347"/>
    <tableColumn id="15368" xr3:uid="{124F29A0-976A-B046-A31C-6D478B7A3B7E}" name="Column15348"/>
    <tableColumn id="15369" xr3:uid="{46A49032-BDE6-4C46-917E-E5B6777BE57C}" name="Column15349"/>
    <tableColumn id="15370" xr3:uid="{B8D5F14D-9392-E440-A9A6-A6811BFC8273}" name="Column15350"/>
    <tableColumn id="15371" xr3:uid="{488B7A95-D27C-934F-A636-4354FB2446F4}" name="Column15351"/>
    <tableColumn id="15372" xr3:uid="{26C656BA-098A-F142-B170-F26E8988BA51}" name="Column15352"/>
    <tableColumn id="15373" xr3:uid="{89018EAA-0695-AE42-ACD8-3A5F171A81BD}" name="Column15353"/>
    <tableColumn id="15374" xr3:uid="{54451DDD-7214-6046-B506-21F6157E1A3D}" name="Column15354"/>
    <tableColumn id="15375" xr3:uid="{61B63257-9D0D-F448-B5DF-1144385084AD}" name="Column15355"/>
    <tableColumn id="15376" xr3:uid="{8D39A8B6-55E3-7445-8B24-2514DCFA6D22}" name="Column15356"/>
    <tableColumn id="15377" xr3:uid="{68A61973-EED6-314E-BBEC-08531597AFAB}" name="Column15357"/>
    <tableColumn id="15378" xr3:uid="{08064EF5-465E-CB43-B213-9F3E26CFB7C9}" name="Column15358"/>
    <tableColumn id="15379" xr3:uid="{AC8A433B-5400-7A4B-897D-8AA281496B55}" name="Column15359"/>
    <tableColumn id="15380" xr3:uid="{96E117E2-9B50-7B49-9667-E495FF147AFE}" name="Column15360"/>
    <tableColumn id="15381" xr3:uid="{B99B8573-D202-C349-805E-B0E73F187847}" name="Column15361"/>
    <tableColumn id="15382" xr3:uid="{3F69C960-7797-D047-935B-8A9F6932F30B}" name="Column15362"/>
    <tableColumn id="15383" xr3:uid="{CEA0250E-16F5-7948-8ED7-BD2D20850A8D}" name="Column15363"/>
    <tableColumn id="15384" xr3:uid="{4A7B1A2A-5793-D145-95E9-DB7C850A9FDE}" name="Column15364"/>
    <tableColumn id="15385" xr3:uid="{5300B2A0-777C-4040-8C12-EF6AE5BB152D}" name="Column15365"/>
    <tableColumn id="15386" xr3:uid="{F921752A-0AA1-684A-904C-A887E2E2804F}" name="Column15366"/>
    <tableColumn id="15387" xr3:uid="{159DF5B7-9AC6-3343-9BB0-DEED236C172F}" name="Column15367"/>
    <tableColumn id="15388" xr3:uid="{CF67E5C3-6A98-8846-A10C-7AC6E40A5A5E}" name="Column15368"/>
    <tableColumn id="15389" xr3:uid="{3E2BC411-FB5F-6145-970D-7105DFBA2B06}" name="Column15369"/>
    <tableColumn id="15390" xr3:uid="{9FC41741-DA7C-BB4F-8916-93A1B1FB3947}" name="Column15370"/>
    <tableColumn id="15391" xr3:uid="{61DAD5A5-0C3E-1C4F-B28A-7D7D8CF5723B}" name="Column15371"/>
    <tableColumn id="15392" xr3:uid="{86C3A06A-EF2A-8049-BFBD-E696039C4091}" name="Column15372"/>
    <tableColumn id="15393" xr3:uid="{7BC39A20-2558-4749-9A0A-13905C7512E9}" name="Column15373"/>
    <tableColumn id="15394" xr3:uid="{2A565BF5-561C-B94A-857D-05C066815867}" name="Column15374"/>
    <tableColumn id="15395" xr3:uid="{8D8195FC-0D1E-9D40-9F10-C557F0B738BE}" name="Column15375"/>
    <tableColumn id="15396" xr3:uid="{302B0C2D-8262-7B40-BA5E-B4F782C9F6EB}" name="Column15376"/>
    <tableColumn id="15397" xr3:uid="{6161EBCF-9D3D-9C41-A6DE-4A40319C30BA}" name="Column15377"/>
    <tableColumn id="15398" xr3:uid="{818EC5C0-89F4-4F4B-BB00-7265A22F1C84}" name="Column15378"/>
    <tableColumn id="15399" xr3:uid="{3040C165-70F5-474E-AEB7-2DED792171AE}" name="Column15379"/>
    <tableColumn id="15400" xr3:uid="{14284FD0-DC81-3544-9610-D154369A11AF}" name="Column15380"/>
    <tableColumn id="15401" xr3:uid="{AC1ADFE7-100E-0545-9E1E-464074E8C002}" name="Column15381"/>
    <tableColumn id="15402" xr3:uid="{4A3AC655-3C5B-0049-B935-9550DF93D01D}" name="Column15382"/>
    <tableColumn id="15403" xr3:uid="{DF6BDBD8-3660-9C40-A45E-1013C1B3998E}" name="Column15383"/>
    <tableColumn id="15404" xr3:uid="{CCF8426B-CE02-2940-A6D6-C95C7B353B01}" name="Column15384"/>
    <tableColumn id="15405" xr3:uid="{8349B7B7-F177-324F-91E4-613B6F40EF31}" name="Column15385"/>
    <tableColumn id="15406" xr3:uid="{C8A29F65-233E-8B4E-B58A-6EDCF1511442}" name="Column15386"/>
    <tableColumn id="15407" xr3:uid="{312C138C-9EA1-4A4D-8608-C0F478279339}" name="Column15387"/>
    <tableColumn id="15408" xr3:uid="{96647309-1B13-2944-9CB2-E52819026EC2}" name="Column15388"/>
    <tableColumn id="15409" xr3:uid="{402B4CDF-681A-854B-8535-C941E4D930B6}" name="Column15389"/>
    <tableColumn id="15410" xr3:uid="{75AB05D3-6881-8640-B87A-427B54F09CCD}" name="Column15390"/>
    <tableColumn id="15411" xr3:uid="{969FA09D-62B1-CA42-B619-AE3BBACA11AF}" name="Column15391"/>
    <tableColumn id="15412" xr3:uid="{8EBBFACF-994D-1B44-85AD-8EE8B03101D3}" name="Column15392"/>
    <tableColumn id="15413" xr3:uid="{94FF310F-BB27-E949-B94B-ED89E7E44F4C}" name="Column15393"/>
    <tableColumn id="15414" xr3:uid="{B03908B4-CB25-384A-A755-5B18C298D1CD}" name="Column15394"/>
    <tableColumn id="15415" xr3:uid="{EE3B3667-E891-0A4B-8D11-1F783B15740A}" name="Column15395"/>
    <tableColumn id="15416" xr3:uid="{56DDA8D1-63FC-884A-AD48-E322FD545CEC}" name="Column15396"/>
    <tableColumn id="15417" xr3:uid="{19A88438-DA88-B648-ADC9-2A62CA8F12A1}" name="Column15397"/>
    <tableColumn id="15418" xr3:uid="{69F12E35-5B4C-4C43-821C-A8CB9D08528C}" name="Column15398"/>
    <tableColumn id="15419" xr3:uid="{0F870E8C-C826-3D4C-AA64-7ADE369BAE53}" name="Column15399"/>
    <tableColumn id="15420" xr3:uid="{DB89EEA7-9195-A642-A0A8-F64FC6C1382C}" name="Column15400"/>
    <tableColumn id="15421" xr3:uid="{58B11674-C2F9-2244-83C3-376D74643FC2}" name="Column15401"/>
    <tableColumn id="15422" xr3:uid="{6858C04F-697B-0E47-9212-2C7C25CF03CB}" name="Column15402"/>
    <tableColumn id="15423" xr3:uid="{8B41279F-E59A-7E4C-8E24-C7F5CC7BD82E}" name="Column15403"/>
    <tableColumn id="15424" xr3:uid="{D16C6E86-CCE7-9F4C-8B8B-304204B526FF}" name="Column15404"/>
    <tableColumn id="15425" xr3:uid="{71D845F1-2132-BB48-ABFC-C2057A340117}" name="Column15405"/>
    <tableColumn id="15426" xr3:uid="{762FA947-8EFB-5C44-AF96-23302CCAF64C}" name="Column15406"/>
    <tableColumn id="15427" xr3:uid="{EE44DCEF-0306-9A40-A181-0E1E174697BF}" name="Column15407"/>
    <tableColumn id="15428" xr3:uid="{982C868C-2EA2-204B-8E27-07CA1847891A}" name="Column15408"/>
    <tableColumn id="15429" xr3:uid="{7CD1FEEA-767B-1443-9002-6AD021EE2C16}" name="Column15409"/>
    <tableColumn id="15430" xr3:uid="{9104AA9B-BD9B-C945-AA93-640D94FE2B7D}" name="Column15410"/>
    <tableColumn id="15431" xr3:uid="{10E92FA6-2CD1-1243-9A0B-7EF76DC0FEEE}" name="Column15411"/>
    <tableColumn id="15432" xr3:uid="{AD817B71-54DD-F848-9AB8-D5CB15B1E1A0}" name="Column15412"/>
    <tableColumn id="15433" xr3:uid="{8DB50C07-8EB5-0C41-90F4-E6B076FB1176}" name="Column15413"/>
    <tableColumn id="15434" xr3:uid="{EA3FE5A9-4172-1344-A079-C0D37EC86126}" name="Column15414"/>
    <tableColumn id="15435" xr3:uid="{AC9C3C82-EE9A-0C4C-8BD4-373327EDA54E}" name="Column15415"/>
    <tableColumn id="15436" xr3:uid="{DCD4E023-E909-104A-9595-2EA291939746}" name="Column15416"/>
    <tableColumn id="15437" xr3:uid="{3FF6C2FB-52C2-3547-8752-35DF8B098DDD}" name="Column15417"/>
    <tableColumn id="15438" xr3:uid="{93F4BB34-B544-FE41-9AD3-593F22AB50A5}" name="Column15418"/>
    <tableColumn id="15439" xr3:uid="{17FE1579-8F9C-B64F-A964-8CF3DB5E7E50}" name="Column15419"/>
    <tableColumn id="15440" xr3:uid="{0ECE49C0-1AB7-604E-8112-569E5E573BBA}" name="Column15420"/>
    <tableColumn id="15441" xr3:uid="{2CEB6C89-58B0-CA43-AAE4-C89221B3DE11}" name="Column15421"/>
    <tableColumn id="15442" xr3:uid="{13BC4189-AFD4-2F4B-9598-D8B422A02C29}" name="Column15422"/>
    <tableColumn id="15443" xr3:uid="{582FD05D-5C2F-4D4D-B842-9B0D25544F42}" name="Column15423"/>
    <tableColumn id="15444" xr3:uid="{0BAED610-3F92-BD43-9F32-E8A9DE22B665}" name="Column15424"/>
    <tableColumn id="15445" xr3:uid="{004D9C42-56D5-264D-AD21-2EE4D8635B02}" name="Column15425"/>
    <tableColumn id="15446" xr3:uid="{1E933453-4D45-824B-86A4-A657DC7834C8}" name="Column15426"/>
    <tableColumn id="15447" xr3:uid="{6C7F8D9B-D815-B742-A454-157CB7A0C2B9}" name="Column15427"/>
    <tableColumn id="15448" xr3:uid="{ED232BBF-5024-9B46-805A-637C00D54CCE}" name="Column15428"/>
    <tableColumn id="15449" xr3:uid="{D3221E3C-831F-874E-9E4C-83BE91EF3C36}" name="Column15429"/>
    <tableColumn id="15450" xr3:uid="{783C1AEA-C1D2-5D4E-B91B-CC310AADFA68}" name="Column15430"/>
    <tableColumn id="15451" xr3:uid="{F15BF02A-895B-8348-899E-AD1EDC0C43A2}" name="Column15431"/>
    <tableColumn id="15452" xr3:uid="{C3A93B23-0F91-4F45-BF5C-044EF74CFD79}" name="Column15432"/>
    <tableColumn id="15453" xr3:uid="{F71A80D1-0A0D-4B46-BEB2-9220BAE94A6A}" name="Column15433"/>
    <tableColumn id="15454" xr3:uid="{8CE60E23-D2A1-C04E-AD94-4ADB90860B16}" name="Column15434"/>
    <tableColumn id="15455" xr3:uid="{C2C97CA5-C06C-1247-AFF3-88A1A6CE4981}" name="Column15435"/>
    <tableColumn id="15456" xr3:uid="{8290440F-28B7-BD41-8A32-B4F061B0DCFB}" name="Column15436"/>
    <tableColumn id="15457" xr3:uid="{DC3F197B-5FF9-544D-8E9F-ED349CBF27E3}" name="Column15437"/>
    <tableColumn id="15458" xr3:uid="{2BEC7315-32CA-C846-9C8C-FB987DD51ED2}" name="Column15438"/>
    <tableColumn id="15459" xr3:uid="{B2E3A8CB-FCA7-E340-A8B1-C44E34BA47E5}" name="Column15439"/>
    <tableColumn id="15460" xr3:uid="{9B8CC2A1-3164-894C-971E-17F967CFD93B}" name="Column15440"/>
    <tableColumn id="15461" xr3:uid="{7C8EFF4C-DD59-3D45-A17A-3AFDCE683E4A}" name="Column15441"/>
    <tableColumn id="15462" xr3:uid="{B1AA3895-5A40-124D-905B-382ABA230A38}" name="Column15442"/>
    <tableColumn id="15463" xr3:uid="{ACDC1824-5B40-3445-B690-B8594088C953}" name="Column15443"/>
    <tableColumn id="15464" xr3:uid="{842C37D5-F7AC-9946-936E-8A5ED467A484}" name="Column15444"/>
    <tableColumn id="15465" xr3:uid="{42709A83-7CB8-0442-97E5-0F2CEF85A7D0}" name="Column15445"/>
    <tableColumn id="15466" xr3:uid="{37C83B4A-C528-854E-80D1-B03ADD6EAC7E}" name="Column15446"/>
    <tableColumn id="15467" xr3:uid="{53233F06-DA5F-444D-B88A-E85F8FF312E6}" name="Column15447"/>
    <tableColumn id="15468" xr3:uid="{2728FD6A-05A8-BA42-94CF-A1B91ACD24AF}" name="Column15448"/>
    <tableColumn id="15469" xr3:uid="{9BE03503-3306-C34C-B800-70AF626786C5}" name="Column15449"/>
    <tableColumn id="15470" xr3:uid="{2D663559-5386-374C-953D-6CB639F3A6FB}" name="Column15450"/>
    <tableColumn id="15471" xr3:uid="{55D6B7AE-89B2-AF4D-814B-B0C1996DD191}" name="Column15451"/>
    <tableColumn id="15472" xr3:uid="{1EAAD64C-D543-154E-A7FF-67108DB36FE1}" name="Column15452"/>
    <tableColumn id="15473" xr3:uid="{F5D9E064-8BAD-2D4A-803D-6721C3D846CB}" name="Column15453"/>
    <tableColumn id="15474" xr3:uid="{0B3F4662-6B54-AA4F-A2C4-F21414C68C09}" name="Column15454"/>
    <tableColumn id="15475" xr3:uid="{C2D2C292-E541-5C4C-8726-7A33A6926BF8}" name="Column15455"/>
    <tableColumn id="15476" xr3:uid="{2E244170-3DAA-0A4B-A85D-51BD021D771B}" name="Column15456"/>
    <tableColumn id="15477" xr3:uid="{846C722F-03AD-4B49-A8BC-2B6CCA920B3A}" name="Column15457"/>
    <tableColumn id="15478" xr3:uid="{30184199-51C5-5543-9BB9-E6E52E869E35}" name="Column15458"/>
    <tableColumn id="15479" xr3:uid="{EE5E1576-F99D-D74A-A763-7D69F48982A0}" name="Column15459"/>
    <tableColumn id="15480" xr3:uid="{25CD1122-B317-A647-8CC6-646D454EB990}" name="Column15460"/>
    <tableColumn id="15481" xr3:uid="{47EB4A2C-9442-F246-82FC-2770E40A16CD}" name="Column15461"/>
    <tableColumn id="15482" xr3:uid="{AAE89FDA-CA7F-5548-B126-71281BEA6F45}" name="Column15462"/>
    <tableColumn id="15483" xr3:uid="{0701CBA5-4F61-C944-B7A9-CB368568980A}" name="Column15463"/>
    <tableColumn id="15484" xr3:uid="{5F0BCC36-60FD-D248-B13F-4B52D3682259}" name="Column15464"/>
    <tableColumn id="15485" xr3:uid="{08F75AA9-7721-174E-A668-0D6E311875C6}" name="Column15465"/>
    <tableColumn id="15486" xr3:uid="{D5A422D5-2DF4-D44B-9F75-9D9835B012F5}" name="Column15466"/>
    <tableColumn id="15487" xr3:uid="{D129AF6C-6653-AF42-9184-11C6556D7EFA}" name="Column15467"/>
    <tableColumn id="15488" xr3:uid="{68DB6DAC-28BD-DD4E-8EF3-84050ADD60A7}" name="Column15468"/>
    <tableColumn id="15489" xr3:uid="{90F0B476-820C-9741-A6CF-ED29D1EA15B6}" name="Column15469"/>
    <tableColumn id="15490" xr3:uid="{EDB0E1F9-2F7D-4B43-8DC1-495471DE40BF}" name="Column15470"/>
    <tableColumn id="15491" xr3:uid="{E52493EF-9ACD-724C-9734-C7B17107B2A9}" name="Column15471"/>
    <tableColumn id="15492" xr3:uid="{E565D49C-7851-404F-8CB3-F7A0A0D00F68}" name="Column15472"/>
    <tableColumn id="15493" xr3:uid="{919DDFB2-7906-C14C-BFCA-6FD04140CB16}" name="Column15473"/>
    <tableColumn id="15494" xr3:uid="{8DD0C085-0DFB-454C-917A-B7A23DA41ABB}" name="Column15474"/>
    <tableColumn id="15495" xr3:uid="{B9AB0C3E-A24C-144D-A5D6-0E7ED604148A}" name="Column15475"/>
    <tableColumn id="15496" xr3:uid="{4AF8B67F-3AB4-BC4D-A0A2-F2749990A6F1}" name="Column15476"/>
    <tableColumn id="15497" xr3:uid="{A7A731F3-9F38-9D4A-AE0E-7332EC4812F7}" name="Column15477"/>
    <tableColumn id="15498" xr3:uid="{0184EDAD-C393-994D-8A1F-B1BE1746A399}" name="Column15478"/>
    <tableColumn id="15499" xr3:uid="{D7645629-5A6C-0C4D-9D78-F679B0371C80}" name="Column15479"/>
    <tableColumn id="15500" xr3:uid="{B9C830A8-F3FD-F443-81A2-E91F2957D1B1}" name="Column15480"/>
    <tableColumn id="15501" xr3:uid="{4A217E68-6028-4544-BF18-A14C01887380}" name="Column15481"/>
    <tableColumn id="15502" xr3:uid="{7B7D1ACF-BD5A-2346-9104-1E88047CA7E2}" name="Column15482"/>
    <tableColumn id="15503" xr3:uid="{55C4168B-52DC-144D-BA2A-A50D03ACD2CC}" name="Column15483"/>
    <tableColumn id="15504" xr3:uid="{AE0F01FB-FDBE-E547-B70F-6CC995A7F6FB}" name="Column15484"/>
    <tableColumn id="15505" xr3:uid="{3275829A-A173-DC45-AB77-F42AD34D6A4B}" name="Column15485"/>
    <tableColumn id="15506" xr3:uid="{A26A409F-D795-A047-8CDC-04E73EA3C134}" name="Column15486"/>
    <tableColumn id="15507" xr3:uid="{8A8EF505-7F52-F742-80EE-E378483BBCB6}" name="Column15487"/>
    <tableColumn id="15508" xr3:uid="{41588D6B-8E2C-704C-94F5-9C0CCDFFCEF8}" name="Column15488"/>
    <tableColumn id="15509" xr3:uid="{0F9F9433-078E-5147-924B-03C847D1FF17}" name="Column15489"/>
    <tableColumn id="15510" xr3:uid="{6086C197-6CE3-4C47-888B-74F9A587888D}" name="Column15490"/>
    <tableColumn id="15511" xr3:uid="{068F9CFC-74E8-0847-A433-34DD4FA177AC}" name="Column15491"/>
    <tableColumn id="15512" xr3:uid="{E78EB129-EF1A-8043-9241-07E816A26453}" name="Column15492"/>
    <tableColumn id="15513" xr3:uid="{F70BCE45-A1A7-ED44-8D57-4217ABE246DB}" name="Column15493"/>
    <tableColumn id="15514" xr3:uid="{1338F828-988C-604C-847E-FC813A9AAF41}" name="Column15494"/>
    <tableColumn id="15515" xr3:uid="{01ECD052-CB95-A342-BB8C-EC97773FC133}" name="Column15495"/>
    <tableColumn id="15516" xr3:uid="{08A1F2E9-2503-6E46-80BE-A3FE9E20042D}" name="Column15496"/>
    <tableColumn id="15517" xr3:uid="{1C162C75-A452-F544-BEFC-E3EA8B490F32}" name="Column15497"/>
    <tableColumn id="15518" xr3:uid="{D4FFFB4B-F863-9648-9B4C-1D0FAA87BC32}" name="Column15498"/>
    <tableColumn id="15519" xr3:uid="{ADC8D604-F831-D447-9886-5E251D3BFD03}" name="Column15499"/>
    <tableColumn id="15520" xr3:uid="{8B35D1F3-4865-7F45-B5B3-C7330F09D95E}" name="Column15500"/>
    <tableColumn id="15521" xr3:uid="{8D0EF93F-1C15-004F-83B5-04EEC958EC13}" name="Column15501"/>
    <tableColumn id="15522" xr3:uid="{DA05E25D-A10B-A544-902E-ED647F868BC6}" name="Column15502"/>
    <tableColumn id="15523" xr3:uid="{0D00D1A6-3D2A-2F4E-9F93-1FBF7225D78F}" name="Column15503"/>
    <tableColumn id="15524" xr3:uid="{B819CB70-50DF-5D41-8EC8-8DB243A2AF13}" name="Column15504"/>
    <tableColumn id="15525" xr3:uid="{2809ECAA-AE58-9344-A336-EF1F4FE37226}" name="Column15505"/>
    <tableColumn id="15526" xr3:uid="{06E04479-E77E-0E4A-B022-D31EA79E31C7}" name="Column15506"/>
    <tableColumn id="15527" xr3:uid="{0AF5101E-1660-9B4A-AD40-D1E2D10D9CC9}" name="Column15507"/>
    <tableColumn id="15528" xr3:uid="{1FA6319C-0747-D044-A65A-1A7AA303154A}" name="Column15508"/>
    <tableColumn id="15529" xr3:uid="{96CC95F3-60CE-6646-91F5-5618F149BE51}" name="Column15509"/>
    <tableColumn id="15530" xr3:uid="{8A12E04B-7B96-734C-BFDC-14FA6BF2A23E}" name="Column15510"/>
    <tableColumn id="15531" xr3:uid="{E4435C2A-6BD8-114A-9FD9-C93E1C0A9B19}" name="Column15511"/>
    <tableColumn id="15532" xr3:uid="{A0F83B67-CC50-5543-9E4A-FA884C050E72}" name="Column15512"/>
    <tableColumn id="15533" xr3:uid="{1C1CA673-1A25-B142-9D78-D8D8E3994FC8}" name="Column15513"/>
    <tableColumn id="15534" xr3:uid="{FE776568-D437-A441-A003-FA427DE5EF6A}" name="Column15514"/>
    <tableColumn id="15535" xr3:uid="{ADE75C5F-1853-6740-82A6-72C96258914D}" name="Column15515"/>
    <tableColumn id="15536" xr3:uid="{D044516B-C20E-6645-9A5E-59E30E1B9B8D}" name="Column15516"/>
    <tableColumn id="15537" xr3:uid="{137FF497-0BFB-8841-B49D-CD9CCC1A285E}" name="Column15517"/>
    <tableColumn id="15538" xr3:uid="{477A8459-C732-164E-AF5B-488F311BD9B1}" name="Column15518"/>
    <tableColumn id="15539" xr3:uid="{AC2F4DF6-E9A7-0844-ABB7-EEAE6529AE48}" name="Column15519"/>
    <tableColumn id="15540" xr3:uid="{B799F3BB-2FEB-184A-8EFA-8849E38847EE}" name="Column15520"/>
    <tableColumn id="15541" xr3:uid="{B29F44E4-67B1-3642-B1C0-3FC1BBB82CAD}" name="Column15521"/>
    <tableColumn id="15542" xr3:uid="{19607C5E-3999-8B4F-A685-32B1EEFF370C}" name="Column15522"/>
    <tableColumn id="15543" xr3:uid="{F59DF375-8946-EF45-859C-04D46A6A34AC}" name="Column15523"/>
    <tableColumn id="15544" xr3:uid="{6F774C0E-2966-B64A-BD6C-08088B9C9584}" name="Column15524"/>
    <tableColumn id="15545" xr3:uid="{AA5C255D-7205-B442-A49F-D66385664905}" name="Column15525"/>
    <tableColumn id="15546" xr3:uid="{3B3CE4FC-AF0F-E547-B0BB-BD916886D9BA}" name="Column15526"/>
    <tableColumn id="15547" xr3:uid="{4D3BAC92-1F6E-0645-BB18-023C0619B855}" name="Column15527"/>
    <tableColumn id="15548" xr3:uid="{0D617723-3787-3144-B2B4-0E7F911E0D8B}" name="Column15528"/>
    <tableColumn id="15549" xr3:uid="{D2B9AA2B-9965-9247-888F-4CDECE3DF510}" name="Column15529"/>
    <tableColumn id="15550" xr3:uid="{F8A14D62-8664-CD47-8A16-5D49C7776C69}" name="Column15530"/>
    <tableColumn id="15551" xr3:uid="{A9FCCA74-D0B8-DB4C-BCC5-D274A0B80CBF}" name="Column15531"/>
    <tableColumn id="15552" xr3:uid="{15671D95-E17D-5D41-81F7-AD2B28287BE6}" name="Column15532"/>
    <tableColumn id="15553" xr3:uid="{D34662A9-01D9-9848-A539-4753AF4FEA44}" name="Column15533"/>
    <tableColumn id="15554" xr3:uid="{AC97DCC0-0988-164D-86B7-5A69288A6B27}" name="Column15534"/>
    <tableColumn id="15555" xr3:uid="{19D46D49-17C5-D746-911C-1439BC71A1D1}" name="Column15535"/>
    <tableColumn id="15556" xr3:uid="{524F2923-39BF-3E43-8AD1-8A79938E986D}" name="Column15536"/>
    <tableColumn id="15557" xr3:uid="{5017F75D-7A63-604D-98BA-4202D3922BF9}" name="Column15537"/>
    <tableColumn id="15558" xr3:uid="{F600AD01-8534-9641-BF51-2944B31CC400}" name="Column15538"/>
    <tableColumn id="15559" xr3:uid="{913FBE14-F973-8346-A4CE-C5348588422A}" name="Column15539"/>
    <tableColumn id="15560" xr3:uid="{6D4C112A-3000-CB4C-82A5-56856E5763A6}" name="Column15540"/>
    <tableColumn id="15561" xr3:uid="{50C4695A-468F-0241-B84B-34D892C41DD7}" name="Column15541"/>
    <tableColumn id="15562" xr3:uid="{417F627E-EC40-C547-B74A-B17F36A12A54}" name="Column15542"/>
    <tableColumn id="15563" xr3:uid="{724C4104-E4A4-1A43-8BFB-54462B07B81D}" name="Column15543"/>
    <tableColumn id="15564" xr3:uid="{17C2D320-DE5C-6344-BA08-04EDBFE34F7D}" name="Column15544"/>
    <tableColumn id="15565" xr3:uid="{C88E2E38-FBC9-E149-8A96-08CACA35D514}" name="Column15545"/>
    <tableColumn id="15566" xr3:uid="{5B212E94-B8A0-2A4D-A55A-9B78C6FA39D0}" name="Column15546"/>
    <tableColumn id="15567" xr3:uid="{44C61C9D-A0FD-6245-B7DB-188B95D71768}" name="Column15547"/>
    <tableColumn id="15568" xr3:uid="{C6D4176F-0EE9-564A-9DD8-4080F9AC0101}" name="Column15548"/>
    <tableColumn id="15569" xr3:uid="{62922819-7CC2-534A-9A8C-996C1EAA5622}" name="Column15549"/>
    <tableColumn id="15570" xr3:uid="{5585D101-34D9-6447-BE06-3D505957A535}" name="Column15550"/>
    <tableColumn id="15571" xr3:uid="{E41E8DF1-014E-C545-AFFF-49DC465C34E5}" name="Column15551"/>
    <tableColumn id="15572" xr3:uid="{83464451-AC7B-2C4C-85C1-5D1A5B9A694C}" name="Column15552"/>
    <tableColumn id="15573" xr3:uid="{C09B5C75-D433-844E-9B2A-29A3C411E951}" name="Column15553"/>
    <tableColumn id="15574" xr3:uid="{6CDA6C1D-522A-5C43-8A21-D618ADFFBE59}" name="Column15554"/>
    <tableColumn id="15575" xr3:uid="{9CE41AD4-3CB5-D440-90BD-C0A94DE48D48}" name="Column15555"/>
    <tableColumn id="15576" xr3:uid="{9CA02599-67CD-3745-818C-9CE4564B145F}" name="Column15556"/>
    <tableColumn id="15577" xr3:uid="{52DC9921-002E-524F-9A3E-786AF5BAE68D}" name="Column15557"/>
    <tableColumn id="15578" xr3:uid="{3D4CCC7B-757A-E24A-88E9-2493805AB757}" name="Column15558"/>
    <tableColumn id="15579" xr3:uid="{A1EE74C3-006E-6B4D-A120-C97F6A7E25B1}" name="Column15559"/>
    <tableColumn id="15580" xr3:uid="{F5A2B70A-7600-A243-BA00-EE5EEBC3A914}" name="Column15560"/>
    <tableColumn id="15581" xr3:uid="{8A72F799-A89D-9E4B-90E7-9990AB5D8F8E}" name="Column15561"/>
    <tableColumn id="15582" xr3:uid="{05D19C83-D4E5-A249-B0BE-3C3B62C57718}" name="Column15562"/>
    <tableColumn id="15583" xr3:uid="{E9B66FF2-8064-C449-84FC-92C66E955FAC}" name="Column15563"/>
    <tableColumn id="15584" xr3:uid="{6BBFB5BA-3EB8-794B-A2FA-7C0687416C4D}" name="Column15564"/>
    <tableColumn id="15585" xr3:uid="{7182F3A1-CDAF-BD4F-B52F-07E42FDB53EC}" name="Column15565"/>
    <tableColumn id="15586" xr3:uid="{B4AFDFC3-219F-5044-8F23-C4D5C9A942AD}" name="Column15566"/>
    <tableColumn id="15587" xr3:uid="{FAB32B5D-180C-6947-B71C-C75A8B6654A4}" name="Column15567"/>
    <tableColumn id="15588" xr3:uid="{CE723997-3964-954B-BDC3-E70759A75260}" name="Column15568"/>
    <tableColumn id="15589" xr3:uid="{96640FC6-F9A0-564B-9D94-CF929132C7A5}" name="Column15569"/>
    <tableColumn id="15590" xr3:uid="{44A98CB2-E5CB-3F43-BA15-CF83946C81CD}" name="Column15570"/>
    <tableColumn id="15591" xr3:uid="{366AD2A0-AAD3-C047-84DB-E3BF938C737F}" name="Column15571"/>
    <tableColumn id="15592" xr3:uid="{44E2125E-883E-4942-A2B3-0260E7C5F089}" name="Column15572"/>
    <tableColumn id="15593" xr3:uid="{FFC5A2B9-6CA8-7547-B42D-C89D8A3B691B}" name="Column15573"/>
    <tableColumn id="15594" xr3:uid="{247BAB00-B11F-C343-BA63-F4E5035392D1}" name="Column15574"/>
    <tableColumn id="15595" xr3:uid="{18B8E60B-A2C3-9A48-9AEB-5FD8EA626B67}" name="Column15575"/>
    <tableColumn id="15596" xr3:uid="{C5084590-E61E-FD43-80AA-5645DFDEF506}" name="Column15576"/>
    <tableColumn id="15597" xr3:uid="{D8AE17FE-26AE-AA44-95CD-D25A28B28F76}" name="Column15577"/>
    <tableColumn id="15598" xr3:uid="{4A83239F-6DCD-E447-87AB-6103059579FE}" name="Column15578"/>
    <tableColumn id="15599" xr3:uid="{0A58ECFF-F855-4E42-AAA6-7F5F6C9216A1}" name="Column15579"/>
    <tableColumn id="15600" xr3:uid="{CC3C9C0A-E4B6-4645-8F16-806ADAD73999}" name="Column15580"/>
    <tableColumn id="15601" xr3:uid="{7F228C68-14C9-4745-BAEF-3156B913FE40}" name="Column15581"/>
    <tableColumn id="15602" xr3:uid="{010E7842-B311-E24E-A2C2-D213AE740E08}" name="Column15582"/>
    <tableColumn id="15603" xr3:uid="{AD8A377F-41E8-3440-849F-48F1584AAD2F}" name="Column15583"/>
    <tableColumn id="15604" xr3:uid="{6A711453-F2D6-C445-A237-7A23C7E02791}" name="Column15584"/>
    <tableColumn id="15605" xr3:uid="{CE99BF31-C751-734E-8382-9FD10F24D220}" name="Column15585"/>
    <tableColumn id="15606" xr3:uid="{867136F8-7E00-DE4F-9F91-C0FB2E846D2C}" name="Column15586"/>
    <tableColumn id="15607" xr3:uid="{94D5C733-F1C2-A547-A1A2-82565CF80B35}" name="Column15587"/>
    <tableColumn id="15608" xr3:uid="{A7C95DC7-C4AB-8D40-B7A9-190B61EE6DB4}" name="Column15588"/>
    <tableColumn id="15609" xr3:uid="{16DD25BF-D31D-A94F-B9DD-7C5A42A80DC3}" name="Column15589"/>
    <tableColumn id="15610" xr3:uid="{C3FF958F-CE0B-D148-B32C-B80B2328A2A7}" name="Column15590"/>
    <tableColumn id="15611" xr3:uid="{28D922C3-17E2-A24E-AF4A-CC08A8E8DC86}" name="Column15591"/>
    <tableColumn id="15612" xr3:uid="{6CA965DD-08AC-D74C-BB9C-F47AB99D4A13}" name="Column15592"/>
    <tableColumn id="15613" xr3:uid="{BC9AFE44-F368-D24B-8244-75EE05455494}" name="Column15593"/>
    <tableColumn id="15614" xr3:uid="{D566BE24-8C2A-B441-9530-47F85B6EA05C}" name="Column15594"/>
    <tableColumn id="15615" xr3:uid="{C23E5E6F-29B8-DC49-9CCF-4A286EBB62D8}" name="Column15595"/>
    <tableColumn id="15616" xr3:uid="{FB71AD79-D392-C742-906A-E9ECCA3DCA80}" name="Column15596"/>
    <tableColumn id="15617" xr3:uid="{CB070EE7-E4ED-E342-9974-7AA08EA1DAA0}" name="Column15597"/>
    <tableColumn id="15618" xr3:uid="{2AD26684-FFA9-A04B-BDEC-0DC6E7B4128D}" name="Column15598"/>
    <tableColumn id="15619" xr3:uid="{2A06F2F9-B20E-1A40-8F69-A8A0D871544C}" name="Column15599"/>
    <tableColumn id="15620" xr3:uid="{60D1DE0C-FCDA-5249-ACF4-3FB26C120D6D}" name="Column15600"/>
    <tableColumn id="15621" xr3:uid="{0CDA4D06-81AF-E540-9248-BA25980FCF9E}" name="Column15601"/>
    <tableColumn id="15622" xr3:uid="{B1065096-2C14-FC49-B0AE-C30DACA3B492}" name="Column15602"/>
    <tableColumn id="15623" xr3:uid="{2344A0CA-2D54-1646-9FAD-2F2F6A147CFA}" name="Column15603"/>
    <tableColumn id="15624" xr3:uid="{36A6C744-9539-A74E-9D33-1D42BC440112}" name="Column15604"/>
    <tableColumn id="15625" xr3:uid="{70D41D8F-B9C7-054E-86ED-8A1258DC12CA}" name="Column15605"/>
    <tableColumn id="15626" xr3:uid="{86294AEE-D3FE-2841-A4C6-C7C6E99063E2}" name="Column15606"/>
    <tableColumn id="15627" xr3:uid="{BE43CC09-4EC1-4748-AF3E-DD9A8C9DC009}" name="Column15607"/>
    <tableColumn id="15628" xr3:uid="{3CAEF270-2E85-A445-82AB-E8A88E8633C0}" name="Column15608"/>
    <tableColumn id="15629" xr3:uid="{90308DF0-8F34-CE43-8AA6-D846C10A5197}" name="Column15609"/>
    <tableColumn id="15630" xr3:uid="{06431B79-16A7-2F40-9BA5-0094507E9B26}" name="Column15610"/>
    <tableColumn id="15631" xr3:uid="{9449F5DE-182F-7240-BB66-A1CCFF50D660}" name="Column15611"/>
    <tableColumn id="15632" xr3:uid="{88F7E3FA-2947-2347-86B1-DEC584543789}" name="Column15612"/>
    <tableColumn id="15633" xr3:uid="{F447CEC4-F5AA-C445-8E0B-35BADD0EC873}" name="Column15613"/>
    <tableColumn id="15634" xr3:uid="{FA1A8691-48B9-874C-B927-981E9395C1BD}" name="Column15614"/>
    <tableColumn id="15635" xr3:uid="{3755A2B0-D764-1740-95E7-9D3DC711EA30}" name="Column15615"/>
    <tableColumn id="15636" xr3:uid="{EBAAD040-8EB8-B542-ABEC-02C6DD49D00C}" name="Column15616"/>
    <tableColumn id="15637" xr3:uid="{69FC6172-53DD-714B-B1B9-89D215200E2A}" name="Column15617"/>
    <tableColumn id="15638" xr3:uid="{978D6456-8D74-5845-A292-528F7597CEE4}" name="Column15618"/>
    <tableColumn id="15639" xr3:uid="{3CA1FEB5-D037-4B45-8ED9-F7DE5EF3BA61}" name="Column15619"/>
    <tableColumn id="15640" xr3:uid="{B5607087-53F2-2643-ABD0-9D6F60078F31}" name="Column15620"/>
    <tableColumn id="15641" xr3:uid="{F14B1032-1397-294A-9F49-FC729CB15154}" name="Column15621"/>
    <tableColumn id="15642" xr3:uid="{A90857EF-1C41-8643-850F-EDD3B4C1FD02}" name="Column15622"/>
    <tableColumn id="15643" xr3:uid="{403782BF-E15A-A440-A1CA-8B1C2C7CDE29}" name="Column15623"/>
    <tableColumn id="15644" xr3:uid="{A1A9A26D-488D-C341-B6D0-2AA22B4DA06E}" name="Column15624"/>
    <tableColumn id="15645" xr3:uid="{A628BB58-1113-DC4E-8F8E-3B7B1473B1BA}" name="Column15625"/>
    <tableColumn id="15646" xr3:uid="{D1501D35-29C0-6543-91DC-C5135B57A124}" name="Column15626"/>
    <tableColumn id="15647" xr3:uid="{ACE5B02C-5AF4-F043-B42A-4395B96BD1A1}" name="Column15627"/>
    <tableColumn id="15648" xr3:uid="{38561A26-BDCE-B14F-9337-6D32855757AF}" name="Column15628"/>
    <tableColumn id="15649" xr3:uid="{07222019-39EB-7F4D-A46B-27A9794D9F8B}" name="Column15629"/>
    <tableColumn id="15650" xr3:uid="{6BB3715F-DA7F-D648-B6E1-F6162A782EB1}" name="Column15630"/>
    <tableColumn id="15651" xr3:uid="{3CAC44E6-592F-1E46-8A8E-F6920C58BBF7}" name="Column15631"/>
    <tableColumn id="15652" xr3:uid="{E9CF5F33-9A9A-0E42-8C15-B079CB7315D9}" name="Column15632"/>
    <tableColumn id="15653" xr3:uid="{54526C7B-5FEA-D348-9A49-691242574D57}" name="Column15633"/>
    <tableColumn id="15654" xr3:uid="{80A57287-59FF-FF47-B6F1-30D3ED0D939A}" name="Column15634"/>
    <tableColumn id="15655" xr3:uid="{61A45478-7845-0A4C-82E1-665B61D1A68F}" name="Column15635"/>
    <tableColumn id="15656" xr3:uid="{B725ED7B-2D55-804A-960D-0A34728E7ABB}" name="Column15636"/>
    <tableColumn id="15657" xr3:uid="{E61F7990-EBBD-3E48-A4E5-DBE276D3E4FA}" name="Column15637"/>
    <tableColumn id="15658" xr3:uid="{7B696824-CC00-4142-A8BF-67421FF08AE3}" name="Column15638"/>
    <tableColumn id="15659" xr3:uid="{AA188BF6-2434-3B46-A7D3-C299E25E2644}" name="Column15639"/>
    <tableColumn id="15660" xr3:uid="{5C616CFE-FFA4-7442-8C78-7FB32E2672FB}" name="Column15640"/>
    <tableColumn id="15661" xr3:uid="{B1C76F4E-EC69-F840-B52C-82071B5F6546}" name="Column15641"/>
    <tableColumn id="15662" xr3:uid="{39DEF66B-32F2-7046-A232-2782993A3657}" name="Column15642"/>
    <tableColumn id="15663" xr3:uid="{E92FD59F-7155-7B49-A2A4-7D9CAB586F18}" name="Column15643"/>
    <tableColumn id="15664" xr3:uid="{23952786-9E00-6B4F-ACFD-7A9FA61130B4}" name="Column15644"/>
    <tableColumn id="15665" xr3:uid="{DCC54BC9-B08A-1B42-B652-CF7017C5E3BB}" name="Column15645"/>
    <tableColumn id="15666" xr3:uid="{14E5E1E4-4B8A-5B43-8BE7-770B6E960058}" name="Column15646"/>
    <tableColumn id="15667" xr3:uid="{E3F7A4C5-CD1A-484A-9835-067958E5E863}" name="Column15647"/>
    <tableColumn id="15668" xr3:uid="{9C9F9356-A42C-B744-A066-FCB7A6973B63}" name="Column15648"/>
    <tableColumn id="15669" xr3:uid="{11622DA1-7C0D-5247-A6EA-D599B60CF569}" name="Column15649"/>
    <tableColumn id="15670" xr3:uid="{6C0749EC-FE94-E740-87CE-E164F0507D8A}" name="Column15650"/>
    <tableColumn id="15671" xr3:uid="{55876E7D-9B34-9F40-A4C8-672E28614B05}" name="Column15651"/>
    <tableColumn id="15672" xr3:uid="{0C246E14-87C7-5D4C-B671-CE2E10298793}" name="Column15652"/>
    <tableColumn id="15673" xr3:uid="{D54E1F93-23EB-CF4C-8327-1C9768755D04}" name="Column15653"/>
    <tableColumn id="15674" xr3:uid="{7C0AC9C5-E4E0-9D4A-BF65-7634A55E9EEC}" name="Column15654"/>
    <tableColumn id="15675" xr3:uid="{01F6CC79-8650-2D48-9072-80AA6E3E1143}" name="Column15655"/>
    <tableColumn id="15676" xr3:uid="{77328DB8-C6AB-9F44-954B-DAEB2113901E}" name="Column15656"/>
    <tableColumn id="15677" xr3:uid="{9CE192D6-9AF8-4A42-8970-0C01C1AFBC88}" name="Column15657"/>
    <tableColumn id="15678" xr3:uid="{C2549095-19F8-3F4D-B659-767EC5C3766C}" name="Column15658"/>
    <tableColumn id="15679" xr3:uid="{C517EB6A-02B0-A249-9080-7988F5B65B0E}" name="Column15659"/>
    <tableColumn id="15680" xr3:uid="{6516A31B-27D9-BF4E-9640-11C89922FA20}" name="Column15660"/>
    <tableColumn id="15681" xr3:uid="{4FD6C708-C303-364D-9EE9-F5B5D1418FC1}" name="Column15661"/>
    <tableColumn id="15682" xr3:uid="{7909D6BB-7A71-5C46-934E-F47CC24C5A07}" name="Column15662"/>
    <tableColumn id="15683" xr3:uid="{4229FAED-9999-5147-A717-98F5A8711761}" name="Column15663"/>
    <tableColumn id="15684" xr3:uid="{EC162AE9-71DF-674A-AA24-CB9049BB7CD7}" name="Column15664"/>
    <tableColumn id="15685" xr3:uid="{34066050-F526-D24D-8E70-B7B96F08E8AC}" name="Column15665"/>
    <tableColumn id="15686" xr3:uid="{F66B7340-4B26-DD48-BC99-AF850D192C9A}" name="Column15666"/>
    <tableColumn id="15687" xr3:uid="{206B9F9D-415A-E146-9AB7-2F455545786F}" name="Column15667"/>
    <tableColumn id="15688" xr3:uid="{95E8C4BD-0B7F-7144-B578-A1D0F3D0329D}" name="Column15668"/>
    <tableColumn id="15689" xr3:uid="{749633E8-A2AD-4942-AB8B-EEA02FE4A10C}" name="Column15669"/>
    <tableColumn id="15690" xr3:uid="{2D2F1A1E-0F37-084D-96AC-9561C80D8AD0}" name="Column15670"/>
    <tableColumn id="15691" xr3:uid="{4B8A0800-2D16-524E-A568-4C1D6379CE2C}" name="Column15671"/>
    <tableColumn id="15692" xr3:uid="{7EDD3279-4523-F549-8F6B-0C71E89856AD}" name="Column15672"/>
    <tableColumn id="15693" xr3:uid="{3031F6D3-FD3D-5941-A48F-C4037C9C1CEE}" name="Column15673"/>
    <tableColumn id="15694" xr3:uid="{7A496B3B-7C46-B445-8A2B-52CB72F8AF38}" name="Column15674"/>
    <tableColumn id="15695" xr3:uid="{30C306A5-1642-E248-83A6-C8541E116F63}" name="Column15675"/>
    <tableColumn id="15696" xr3:uid="{44653C14-8F32-6443-A7EB-F264FB5F1260}" name="Column15676"/>
    <tableColumn id="15697" xr3:uid="{27F29151-A236-9D43-B51A-44ADB4549D54}" name="Column15677"/>
    <tableColumn id="15698" xr3:uid="{BA1C8BB0-27B9-2D4B-86E6-88E4A7075C4A}" name="Column15678"/>
    <tableColumn id="15699" xr3:uid="{B14A3BBF-85AF-254F-BA5F-F4323C22CA24}" name="Column15679"/>
    <tableColumn id="15700" xr3:uid="{5FA16BBB-76B5-ED40-97A9-33967C199E45}" name="Column15680"/>
    <tableColumn id="15701" xr3:uid="{6383DB84-01DC-194E-9DE2-57364A812A58}" name="Column15681"/>
    <tableColumn id="15702" xr3:uid="{1B77FFB0-34C5-2C4A-BAFF-A1C4CDF3FBD8}" name="Column15682"/>
    <tableColumn id="15703" xr3:uid="{6E7D02A7-ECDB-0344-ABCA-D1AF72516B94}" name="Column15683"/>
    <tableColumn id="15704" xr3:uid="{37AD939A-43EB-1445-A952-76C1DEF6024E}" name="Column15684"/>
    <tableColumn id="15705" xr3:uid="{61BD8E43-A7B4-6F4E-9B09-0F16DB0EA60E}" name="Column15685"/>
    <tableColumn id="15706" xr3:uid="{AAD7BAC3-5A1F-1B4F-A2B0-4F55596BE00D}" name="Column15686"/>
    <tableColumn id="15707" xr3:uid="{1AE05D95-6BB1-174A-BF91-25D36BB39FFD}" name="Column15687"/>
    <tableColumn id="15708" xr3:uid="{D6FB9955-BBC8-1941-A481-D40B47C5A8DA}" name="Column15688"/>
    <tableColumn id="15709" xr3:uid="{03504496-FD59-1B46-A234-E3A86051DD54}" name="Column15689"/>
    <tableColumn id="15710" xr3:uid="{C84DC6CD-EA61-4C42-8A29-9D111AB44E7B}" name="Column15690"/>
    <tableColumn id="15711" xr3:uid="{868B62FC-AA53-A447-A8D2-9182BDDE001A}" name="Column15691"/>
    <tableColumn id="15712" xr3:uid="{A2085ED6-A03E-3044-8858-874681E5FD9A}" name="Column15692"/>
    <tableColumn id="15713" xr3:uid="{85776D12-871B-B243-ACD1-0B3F5A687B18}" name="Column15693"/>
    <tableColumn id="15714" xr3:uid="{06E7D49A-D8F7-1D40-ADC9-1DD267F16691}" name="Column15694"/>
    <tableColumn id="15715" xr3:uid="{50C3523E-5035-A448-A5F9-F9451386424C}" name="Column15695"/>
    <tableColumn id="15716" xr3:uid="{B6DEA152-2E19-CD45-910F-6B8C432A505F}" name="Column15696"/>
    <tableColumn id="15717" xr3:uid="{93811F95-EDAD-D648-B747-221ADD3F3DFA}" name="Column15697"/>
    <tableColumn id="15718" xr3:uid="{2ECBC6EC-2B60-FE49-8EF7-09852A7F8F8A}" name="Column15698"/>
    <tableColumn id="15719" xr3:uid="{88DE7424-5F54-0F45-A728-67EBF3376EAE}" name="Column15699"/>
    <tableColumn id="15720" xr3:uid="{CD0441DA-777E-D34C-A23A-0455E7510B9C}" name="Column15700"/>
    <tableColumn id="15721" xr3:uid="{E9B76C16-2ED9-9A4D-BDD8-82C4EC0BB692}" name="Column15701"/>
    <tableColumn id="15722" xr3:uid="{503D2E26-8D09-EB43-87D9-F880B754FAD9}" name="Column15702"/>
    <tableColumn id="15723" xr3:uid="{D9345E95-7A37-114F-B0F7-FE859A2402C3}" name="Column15703"/>
    <tableColumn id="15724" xr3:uid="{2DC13432-50AC-7B49-8C69-AE8C0B857F05}" name="Column15704"/>
    <tableColumn id="15725" xr3:uid="{7E73293F-3B57-C74C-B2CD-C0697E377CA4}" name="Column15705"/>
    <tableColumn id="15726" xr3:uid="{FE4A002E-49C4-2249-8673-698547E55A27}" name="Column15706"/>
    <tableColumn id="15727" xr3:uid="{F478CF1F-9896-D646-80D8-0C58E167C3BE}" name="Column15707"/>
    <tableColumn id="15728" xr3:uid="{FA1D2CD3-21EC-1B43-8CA4-28182B55244A}" name="Column15708"/>
    <tableColumn id="15729" xr3:uid="{1AE40633-B480-5B44-9E25-C3A30C86295F}" name="Column15709"/>
    <tableColumn id="15730" xr3:uid="{DB7CE869-3E92-6945-ACA7-6B5E9B364E44}" name="Column15710"/>
    <tableColumn id="15731" xr3:uid="{3E8F2FF3-83BA-974A-B26C-E6486D98520E}" name="Column15711"/>
    <tableColumn id="15732" xr3:uid="{D004D178-0D49-6647-AA0A-0D79E4A2BF2C}" name="Column15712"/>
    <tableColumn id="15733" xr3:uid="{F737AC54-D6EE-344A-A25C-03A1F0685300}" name="Column15713"/>
    <tableColumn id="15734" xr3:uid="{168167DD-F653-A243-AF68-34E9C85A1BC0}" name="Column15714"/>
    <tableColumn id="15735" xr3:uid="{B5136EDE-39A1-A046-AA2E-AF90CBBEF33D}" name="Column15715"/>
    <tableColumn id="15736" xr3:uid="{932ABC52-834B-DB4C-AC82-871BFB0FEB15}" name="Column15716"/>
    <tableColumn id="15737" xr3:uid="{CE0319C9-1499-1A48-B410-CBA23F6E6A2D}" name="Column15717"/>
    <tableColumn id="15738" xr3:uid="{0B3ACEAC-76AF-B048-B065-781A7C6DA345}" name="Column15718"/>
    <tableColumn id="15739" xr3:uid="{AE29AB94-8A57-7C45-AB09-A1675584FE1F}" name="Column15719"/>
    <tableColumn id="15740" xr3:uid="{4DA7DC6F-22BB-9D49-84C3-950DD661DF9D}" name="Column15720"/>
    <tableColumn id="15741" xr3:uid="{B6FFEB73-9504-D747-9305-ED63DE8159FD}" name="Column15721"/>
    <tableColumn id="15742" xr3:uid="{92730384-3BA4-1C45-8725-49C876EDAC37}" name="Column15722"/>
    <tableColumn id="15743" xr3:uid="{4AF2FE8E-A204-7440-8FB6-DA90218DE543}" name="Column15723"/>
    <tableColumn id="15744" xr3:uid="{8ADFD6C4-50FC-004F-95BD-E64118F538C6}" name="Column15724"/>
    <tableColumn id="15745" xr3:uid="{3B59BD5D-0EEC-B849-AAA1-B89047408135}" name="Column15725"/>
    <tableColumn id="15746" xr3:uid="{656509E9-2983-E94E-A274-40EDAB3796AA}" name="Column15726"/>
    <tableColumn id="15747" xr3:uid="{96A0E6B2-3AC1-6342-B41F-5565A16DC5D9}" name="Column15727"/>
    <tableColumn id="15748" xr3:uid="{78FB3442-3660-964F-A526-330EFA5F23DF}" name="Column15728"/>
    <tableColumn id="15749" xr3:uid="{D4EB791D-1FFF-3242-B342-CD6A63F0C9E3}" name="Column15729"/>
    <tableColumn id="15750" xr3:uid="{D017D88A-8179-954C-B66C-BD57B1C32F30}" name="Column15730"/>
    <tableColumn id="15751" xr3:uid="{9C37CF3F-28B6-344F-B9F3-1DB8845B5406}" name="Column15731"/>
    <tableColumn id="15752" xr3:uid="{B24E4CB2-DBCF-1D42-8620-06AF2A6E9B8D}" name="Column15732"/>
    <tableColumn id="15753" xr3:uid="{4EBA007A-7E5C-A248-B9F4-06BF06A11D8E}" name="Column15733"/>
    <tableColumn id="15754" xr3:uid="{AA4EB76B-0688-E642-B99A-69BDDDEF31E7}" name="Column15734"/>
    <tableColumn id="15755" xr3:uid="{B10CB4FA-755C-8349-8529-8B5368E2B526}" name="Column15735"/>
    <tableColumn id="15756" xr3:uid="{D6251B34-DF09-3143-83C8-933F458D8471}" name="Column15736"/>
    <tableColumn id="15757" xr3:uid="{6E6E7E5B-20F7-A14F-9415-F1E6FEFF25C4}" name="Column15737"/>
    <tableColumn id="15758" xr3:uid="{192B1338-EB4C-4E49-BEF4-1F72BF8F90E0}" name="Column15738"/>
    <tableColumn id="15759" xr3:uid="{21CBBFB5-1DB1-A642-B19E-28433FF82117}" name="Column15739"/>
    <tableColumn id="15760" xr3:uid="{E7AF30F8-FA85-E54C-A4DA-012C409F7A4D}" name="Column15740"/>
    <tableColumn id="15761" xr3:uid="{A45C0691-F3F7-0740-BD5F-362DAA748030}" name="Column15741"/>
    <tableColumn id="15762" xr3:uid="{837A3F51-C77B-D148-905C-EE5A16FF282B}" name="Column15742"/>
    <tableColumn id="15763" xr3:uid="{3D2E048D-023C-CF4C-816A-064601BBE700}" name="Column15743"/>
    <tableColumn id="15764" xr3:uid="{797A53E4-2808-9544-90D4-55E33E91BDBD}" name="Column15744"/>
    <tableColumn id="15765" xr3:uid="{D4722FE4-0DA6-A942-9882-BBB28AAAAAA7}" name="Column15745"/>
    <tableColumn id="15766" xr3:uid="{48225453-BB9B-A749-B4D9-5AAEB8AB27D1}" name="Column15746"/>
    <tableColumn id="15767" xr3:uid="{87C3A473-182D-344A-9527-C5BFC4359F12}" name="Column15747"/>
    <tableColumn id="15768" xr3:uid="{04BDEB41-45B9-DF40-8217-023AC7DF3260}" name="Column15748"/>
    <tableColumn id="15769" xr3:uid="{69F51328-E125-D945-BF10-92576766C4A1}" name="Column15749"/>
    <tableColumn id="15770" xr3:uid="{47236BDF-C449-ED41-B148-4B03F9131D46}" name="Column15750"/>
    <tableColumn id="15771" xr3:uid="{27E49D5B-431D-CB44-B09D-6C0015D4F385}" name="Column15751"/>
    <tableColumn id="15772" xr3:uid="{9DE05E76-7A7E-7E41-98C0-22C312FCC767}" name="Column15752"/>
    <tableColumn id="15773" xr3:uid="{F0E96739-9B31-B844-8EA9-962E604FE058}" name="Column15753"/>
    <tableColumn id="15774" xr3:uid="{CD19B705-D8FA-FE45-815B-DF5C6282CC30}" name="Column15754"/>
    <tableColumn id="15775" xr3:uid="{D44EAAFA-96A4-F241-8F6A-1C8C322BDB17}" name="Column15755"/>
    <tableColumn id="15776" xr3:uid="{BB259121-B534-E645-8160-07B672881D7D}" name="Column15756"/>
    <tableColumn id="15777" xr3:uid="{9B399D29-0A32-2048-9418-4F6F3F3FE194}" name="Column15757"/>
    <tableColumn id="15778" xr3:uid="{887BFDCE-E0A4-A848-80BA-9C90D336F800}" name="Column15758"/>
    <tableColumn id="15779" xr3:uid="{5EE373E1-87C9-7D45-B5FC-994883FE3E06}" name="Column15759"/>
    <tableColumn id="15780" xr3:uid="{AC98F5F0-1FDB-8B48-B957-6088315B5785}" name="Column15760"/>
    <tableColumn id="15781" xr3:uid="{63CF7B3C-DDA1-5248-AB83-46B36FBBCA77}" name="Column15761"/>
    <tableColumn id="15782" xr3:uid="{438354FD-5AAE-5C43-9C78-52B94599CE92}" name="Column15762"/>
    <tableColumn id="15783" xr3:uid="{14D4ED9A-31A3-5648-9D7A-49C4992EB110}" name="Column15763"/>
    <tableColumn id="15784" xr3:uid="{55EE95FB-C8B3-E649-94FE-0B79E5E0F7BC}" name="Column15764"/>
    <tableColumn id="15785" xr3:uid="{DD4E6EF2-BEF4-094D-96C1-D455499F7881}" name="Column15765"/>
    <tableColumn id="15786" xr3:uid="{CBBBF656-6E4C-D54A-8288-7C93031390C6}" name="Column15766"/>
    <tableColumn id="15787" xr3:uid="{5DF580EE-B364-9841-BC01-6203944F9724}" name="Column15767"/>
    <tableColumn id="15788" xr3:uid="{5B16E842-CA86-8846-BDFC-FD9E375D0908}" name="Column15768"/>
    <tableColumn id="15789" xr3:uid="{C372AD14-EAD2-444F-9B3D-B135D49CEA0A}" name="Column15769"/>
    <tableColumn id="15790" xr3:uid="{6DF33CA3-68E5-4643-A151-1084A7B6CE13}" name="Column15770"/>
    <tableColumn id="15791" xr3:uid="{C7FE2276-A8CA-F445-8BED-E89E9BF82BFD}" name="Column15771"/>
    <tableColumn id="15792" xr3:uid="{567A1A37-24B8-274A-A67F-A02ED220965D}" name="Column15772"/>
    <tableColumn id="15793" xr3:uid="{11ADEA46-2675-BA4F-B91A-499C25AFFDA4}" name="Column15773"/>
    <tableColumn id="15794" xr3:uid="{FC8C248B-168F-CF48-95C7-FCB06525252F}" name="Column15774"/>
    <tableColumn id="15795" xr3:uid="{BC86DD66-30E5-074C-B960-FB2E31E07764}" name="Column15775"/>
    <tableColumn id="15796" xr3:uid="{89AD0DA3-B291-C448-BF46-90EC08B2EBF3}" name="Column15776"/>
    <tableColumn id="15797" xr3:uid="{CF991E49-0AD6-874A-AEA0-DAFDEFE1F047}" name="Column15777"/>
    <tableColumn id="15798" xr3:uid="{E938FBD2-1326-7F40-9C48-779914B89519}" name="Column15778"/>
    <tableColumn id="15799" xr3:uid="{00DB32AA-4D12-CF4A-B184-FA0C2BF6CF07}" name="Column15779"/>
    <tableColumn id="15800" xr3:uid="{ED096F49-04E7-B340-9584-8BBC019708B9}" name="Column15780"/>
    <tableColumn id="15801" xr3:uid="{674EEEDE-B2DC-3747-A22A-85D833D5F9B9}" name="Column15781"/>
    <tableColumn id="15802" xr3:uid="{D2A79685-AD7D-F848-811F-CA8366D089E7}" name="Column15782"/>
    <tableColumn id="15803" xr3:uid="{02FE15F1-3397-684E-9458-11B609DC357C}" name="Column15783"/>
    <tableColumn id="15804" xr3:uid="{5286DB20-CC7D-7F4E-A9E6-12075BCEB55B}" name="Column15784"/>
    <tableColumn id="15805" xr3:uid="{7538783D-2B55-D842-B4DF-8089EF175694}" name="Column15785"/>
    <tableColumn id="15806" xr3:uid="{36AA54E4-EA0D-AE44-81F1-1F219A21DFE0}" name="Column15786"/>
    <tableColumn id="15807" xr3:uid="{A02FCE29-50EB-324D-B8FF-FB8EAC3EBF57}" name="Column15787"/>
    <tableColumn id="15808" xr3:uid="{B96A0DBD-5FA9-0A42-A893-11816B999DC6}" name="Column15788"/>
    <tableColumn id="15809" xr3:uid="{EE4CC63A-1CD3-4547-B8B8-9784F3B7EE45}" name="Column15789"/>
    <tableColumn id="15810" xr3:uid="{AAAE5582-EDE3-9342-AE65-C76DC5167E2B}" name="Column15790"/>
    <tableColumn id="15811" xr3:uid="{CA7083BA-261E-724D-8D37-7193D01EF686}" name="Column15791"/>
    <tableColumn id="15812" xr3:uid="{CB519403-318A-994D-8672-7864B962AD82}" name="Column15792"/>
    <tableColumn id="15813" xr3:uid="{298A912E-9CCD-8D40-8B6F-08972715BC07}" name="Column15793"/>
    <tableColumn id="15814" xr3:uid="{D212312B-91CA-D34C-BFFC-B4A597D19B47}" name="Column15794"/>
    <tableColumn id="15815" xr3:uid="{1312DCEC-48FC-D94A-919E-32951D641B95}" name="Column15795"/>
    <tableColumn id="15816" xr3:uid="{01B9642D-7B9B-4C4D-A36C-62D1F406A0B8}" name="Column15796"/>
    <tableColumn id="15817" xr3:uid="{EEF0F09A-FEBF-2049-8652-FF5E46260CA5}" name="Column15797"/>
    <tableColumn id="15818" xr3:uid="{4C19BB95-0A7B-9343-80AE-A650B90F1B6A}" name="Column15798"/>
    <tableColumn id="15819" xr3:uid="{077EB9D7-EC81-9744-B1B4-9CBC85BDCE04}" name="Column15799"/>
    <tableColumn id="15820" xr3:uid="{CA4DD2AC-777C-2D42-ACBE-1557D0369CE2}" name="Column15800"/>
    <tableColumn id="15821" xr3:uid="{0B178557-C697-1F43-8FDD-DE7A599FD2E7}" name="Column15801"/>
    <tableColumn id="15822" xr3:uid="{B685B7BD-6D77-AF4C-B27B-804AB05A84D4}" name="Column15802"/>
    <tableColumn id="15823" xr3:uid="{CA910DEE-EC00-7249-ADCC-2E5850B4DFBD}" name="Column15803"/>
    <tableColumn id="15824" xr3:uid="{3EDEFFB9-8678-9544-8CC9-1750A540C973}" name="Column15804"/>
    <tableColumn id="15825" xr3:uid="{065E0C5A-78B7-774A-92B6-0D6DCEB758FD}" name="Column15805"/>
    <tableColumn id="15826" xr3:uid="{28493212-C8EF-2A44-A28D-3C8485C2E78A}" name="Column15806"/>
    <tableColumn id="15827" xr3:uid="{A92D706C-E516-2D41-9A32-2A0DE4711AEE}" name="Column15807"/>
    <tableColumn id="15828" xr3:uid="{66484ADA-C067-B34D-A449-C2CED61EF90A}" name="Column15808"/>
    <tableColumn id="15829" xr3:uid="{AEE52DD2-6521-124B-8C5E-748CC1D226F1}" name="Column15809"/>
    <tableColumn id="15830" xr3:uid="{60D28B15-74F7-274F-9F49-80EC03B6BF83}" name="Column15810"/>
    <tableColumn id="15831" xr3:uid="{3B4BB812-0658-DE48-AA59-220110851516}" name="Column15811"/>
    <tableColumn id="15832" xr3:uid="{1F8C9E41-69BA-DA40-998A-BDC1C23C03D0}" name="Column15812"/>
    <tableColumn id="15833" xr3:uid="{55A0D278-3615-3440-86D2-AC8092688ED5}" name="Column15813"/>
    <tableColumn id="15834" xr3:uid="{50271FFD-0474-7D4C-9567-63626BD8DD19}" name="Column15814"/>
    <tableColumn id="15835" xr3:uid="{6E1C03DF-B4DF-CE44-B40E-B3548C271DB4}" name="Column15815"/>
    <tableColumn id="15836" xr3:uid="{86B2E4B7-8362-3842-B527-74E790886F4C}" name="Column15816"/>
    <tableColumn id="15837" xr3:uid="{99701BEC-DFF1-084F-8973-9F6D69AB226E}" name="Column15817"/>
    <tableColumn id="15838" xr3:uid="{2838F6D2-E81F-924A-B3CA-D1E6F27C9312}" name="Column15818"/>
    <tableColumn id="15839" xr3:uid="{5CB263A4-E677-8D48-814D-711A440E34D9}" name="Column15819"/>
    <tableColumn id="15840" xr3:uid="{264F4E5F-BAA7-9344-A33B-63FCD07367BB}" name="Column15820"/>
    <tableColumn id="15841" xr3:uid="{C2401E0E-C574-FF47-9BFD-C8481FB4563F}" name="Column15821"/>
    <tableColumn id="15842" xr3:uid="{A8E45916-E346-B542-BB44-AA1A57C94829}" name="Column15822"/>
    <tableColumn id="15843" xr3:uid="{CAD97718-2EE8-4A4E-A49D-56EC9649A0C3}" name="Column15823"/>
    <tableColumn id="15844" xr3:uid="{614735A8-8F09-7842-8D78-2D99B9A63274}" name="Column15824"/>
    <tableColumn id="15845" xr3:uid="{184186B6-D724-9E47-8F5A-E3BE8D35FB09}" name="Column15825"/>
    <tableColumn id="15846" xr3:uid="{3CBF6C42-EEF4-F242-AA6E-45A61B01585A}" name="Column15826"/>
    <tableColumn id="15847" xr3:uid="{79356BA5-3DA5-8C49-9725-3CCCDA2B0295}" name="Column15827"/>
    <tableColumn id="15848" xr3:uid="{1DE46E79-654D-A149-A323-07E1D6CCA48B}" name="Column15828"/>
    <tableColumn id="15849" xr3:uid="{7D39D8D5-C8D4-D841-BE1B-411092ACFF01}" name="Column15829"/>
    <tableColumn id="15850" xr3:uid="{FF72AA3D-13FC-274F-BAF1-2B2BB20AF1AC}" name="Column15830"/>
    <tableColumn id="15851" xr3:uid="{3700082A-3B79-504B-87C1-20A12F323C35}" name="Column15831"/>
    <tableColumn id="15852" xr3:uid="{3585A990-8C1A-3F4B-873A-CD2DC6B107BC}" name="Column15832"/>
    <tableColumn id="15853" xr3:uid="{2CBB34B9-8ADD-564B-9E73-2E4491A506B7}" name="Column15833"/>
    <tableColumn id="15854" xr3:uid="{65293114-5EF9-EB41-9C31-E57B98BD6498}" name="Column15834"/>
    <tableColumn id="15855" xr3:uid="{E6F9CDBB-1818-0C4D-95BE-7420CD653572}" name="Column15835"/>
    <tableColumn id="15856" xr3:uid="{6032521B-E7DB-D741-8DAA-8046D3962530}" name="Column15836"/>
    <tableColumn id="15857" xr3:uid="{21A317DA-FC5C-544E-BAF2-70C754C892D8}" name="Column15837"/>
    <tableColumn id="15858" xr3:uid="{8C94940E-4E3B-D04E-BA63-746ED58773A0}" name="Column15838"/>
    <tableColumn id="15859" xr3:uid="{0053B0AD-CDAE-8044-AF95-3F4C5A493C52}" name="Column15839"/>
    <tableColumn id="15860" xr3:uid="{1900F789-48F8-D847-A3FC-C7B1D29C9053}" name="Column15840"/>
    <tableColumn id="15861" xr3:uid="{918AD82F-2764-6A43-ACB1-AB1753804F67}" name="Column15841"/>
    <tableColumn id="15862" xr3:uid="{520E2ED3-2C5D-3D45-A0F1-32A034BECE25}" name="Column15842"/>
    <tableColumn id="15863" xr3:uid="{4B1FE161-1528-3E40-9E7F-FE9A44701E23}" name="Column15843"/>
    <tableColumn id="15864" xr3:uid="{8A789A72-6790-2E4A-8409-A371D4861CFC}" name="Column15844"/>
    <tableColumn id="15865" xr3:uid="{C4835C7F-0BB3-D742-A93A-CB3BFFD30978}" name="Column15845"/>
    <tableColumn id="15866" xr3:uid="{C695523A-C6A1-D247-9316-34D93403167E}" name="Column15846"/>
    <tableColumn id="15867" xr3:uid="{9013135B-57D5-7B41-AD36-BCDF04C527B1}" name="Column15847"/>
    <tableColumn id="15868" xr3:uid="{82137D5B-FA5A-8B4C-A7BF-A78045421A51}" name="Column15848"/>
    <tableColumn id="15869" xr3:uid="{C18D94A4-6093-0B48-ADA5-A09E6EB8E267}" name="Column15849"/>
    <tableColumn id="15870" xr3:uid="{C7870980-77A4-2041-AF96-B22AC34C3A97}" name="Column15850"/>
    <tableColumn id="15871" xr3:uid="{5783EC13-E19D-2444-BE7F-EDDCE6F8BBB0}" name="Column15851"/>
    <tableColumn id="15872" xr3:uid="{7E053733-3BE7-2A4A-A07F-5DEF4D37A00C}" name="Column15852"/>
    <tableColumn id="15873" xr3:uid="{28D32E4B-799C-844B-898F-142E9EFF5911}" name="Column15853"/>
    <tableColumn id="15874" xr3:uid="{932CD21D-F998-DE40-8747-A631495B230E}" name="Column15854"/>
    <tableColumn id="15875" xr3:uid="{DF1DD2C6-20E0-2942-9AAC-701AEF6153C5}" name="Column15855"/>
    <tableColumn id="15876" xr3:uid="{BDD014AE-DFD5-E249-A27A-8D599E463C0D}" name="Column15856"/>
    <tableColumn id="15877" xr3:uid="{720DE70B-84AD-5B47-8438-2CCA37AF06F4}" name="Column15857"/>
    <tableColumn id="15878" xr3:uid="{0E6BC225-811E-5346-8F0E-B03B1996474B}" name="Column15858"/>
    <tableColumn id="15879" xr3:uid="{C4200A6F-1C0C-B74E-901D-0C4C7A4F0117}" name="Column15859"/>
    <tableColumn id="15880" xr3:uid="{74297B94-9A26-954A-A97B-4F822AF97F7C}" name="Column15860"/>
    <tableColumn id="15881" xr3:uid="{3F3E4E6E-94E8-D043-87DA-CDEF6B93E5BC}" name="Column15861"/>
    <tableColumn id="15882" xr3:uid="{96E4A363-2313-DC4B-9C34-A0F2ED3802FB}" name="Column15862"/>
    <tableColumn id="15883" xr3:uid="{E4F58866-01C2-8C44-91A0-0946BFB2D7F0}" name="Column15863"/>
    <tableColumn id="15884" xr3:uid="{E8DD89FD-EE09-6446-909B-775105112516}" name="Column15864"/>
    <tableColumn id="15885" xr3:uid="{BA18A321-43F8-2B4E-A412-A438903B872B}" name="Column15865"/>
    <tableColumn id="15886" xr3:uid="{223C474B-270F-834F-9665-D93A64B3E862}" name="Column15866"/>
    <tableColumn id="15887" xr3:uid="{8A2CB4B7-A88C-3041-80C5-9CB78842635B}" name="Column15867"/>
    <tableColumn id="15888" xr3:uid="{96252929-3B24-8543-8FA5-B2FA6FE5387C}" name="Column15868"/>
    <tableColumn id="15889" xr3:uid="{D7372FAF-4F43-C04F-B446-624F3498EE1D}" name="Column15869"/>
    <tableColumn id="15890" xr3:uid="{5970EC7C-8D34-7948-8B19-2B3D54E6CFF1}" name="Column15870"/>
    <tableColumn id="15891" xr3:uid="{6549F6A1-86AE-A742-8117-744372091255}" name="Column15871"/>
    <tableColumn id="15892" xr3:uid="{3BDFA3CA-B68E-1848-8C9D-16B99044B36B}" name="Column15872"/>
    <tableColumn id="15893" xr3:uid="{BA8CB82A-ED72-ED4D-B8A1-D44BF193BF55}" name="Column15873"/>
    <tableColumn id="15894" xr3:uid="{17955196-33AD-DD4A-A782-E489D5F410BE}" name="Column15874"/>
    <tableColumn id="15895" xr3:uid="{882CFB5C-FC32-2F47-B3C4-5C1FF30150D8}" name="Column15875"/>
    <tableColumn id="15896" xr3:uid="{1480E96D-E229-F748-A54D-40F740C9FA5D}" name="Column15876"/>
    <tableColumn id="15897" xr3:uid="{4C69351E-8CD6-B846-A6C5-1AAE846EF67B}" name="Column15877"/>
    <tableColumn id="15898" xr3:uid="{EFE6D71F-76E2-B543-97A6-0DB65FF5047B}" name="Column15878"/>
    <tableColumn id="15899" xr3:uid="{7E42285C-9048-DC48-B9E0-BD6F71DB5DE1}" name="Column15879"/>
    <tableColumn id="15900" xr3:uid="{DE4A00D4-080A-1E49-8FEF-C590A466375A}" name="Column15880"/>
    <tableColumn id="15901" xr3:uid="{FD47B03A-A400-CD40-B158-DFF9C33ED18A}" name="Column15881"/>
    <tableColumn id="15902" xr3:uid="{FBC227B8-D3C0-1E40-A382-D3C2CBE04418}" name="Column15882"/>
    <tableColumn id="15903" xr3:uid="{7162941E-290D-2C40-8EC2-EC2E0E369011}" name="Column15883"/>
    <tableColumn id="15904" xr3:uid="{BE344F2B-75B7-1748-9B4C-6DA9FBE65B92}" name="Column15884"/>
    <tableColumn id="15905" xr3:uid="{841D8348-DA2B-A645-80D9-3C01F9E79351}" name="Column15885"/>
    <tableColumn id="15906" xr3:uid="{385677D2-E01D-4740-AA82-3F1C749DFD3A}" name="Column15886"/>
    <tableColumn id="15907" xr3:uid="{B53F35D9-CC41-2846-8EAE-54DD6CB9380A}" name="Column15887"/>
    <tableColumn id="15908" xr3:uid="{1FF3B78B-4C0E-754F-A4B7-52F48DD857E6}" name="Column15888"/>
    <tableColumn id="15909" xr3:uid="{04CEB73A-A2AD-FA4A-B9C5-02D15E74C26F}" name="Column15889"/>
    <tableColumn id="15910" xr3:uid="{7091A2AD-D3B6-874F-9C69-C288E1C730C0}" name="Column15890"/>
    <tableColumn id="15911" xr3:uid="{24580650-1C1B-124F-8E17-20F4C9C7F14C}" name="Column15891"/>
    <tableColumn id="15912" xr3:uid="{298E8930-BA5C-8A43-B0D4-628FDCA2B68D}" name="Column15892"/>
    <tableColumn id="15913" xr3:uid="{BA635FAA-3DBE-AC4C-9BC5-F0507C6DCB83}" name="Column15893"/>
    <tableColumn id="15914" xr3:uid="{4B1899B5-887D-F941-83AB-F0BB8B904687}" name="Column15894"/>
    <tableColumn id="15915" xr3:uid="{BC40C4E9-29AC-EC44-83B4-47D558047ECE}" name="Column15895"/>
    <tableColumn id="15916" xr3:uid="{9ADD8DB5-A04E-1D46-9DDB-D21CD5C942DC}" name="Column15896"/>
    <tableColumn id="15917" xr3:uid="{3C153A4C-7D7B-A748-950A-D5C394430D3E}" name="Column15897"/>
    <tableColumn id="15918" xr3:uid="{E2C18931-A376-2549-8AC8-D68F428DFDF9}" name="Column15898"/>
    <tableColumn id="15919" xr3:uid="{18FDFA4C-8646-8940-9C7A-CC809D0F8B01}" name="Column15899"/>
    <tableColumn id="15920" xr3:uid="{7CD67614-3E12-A147-A702-012FE3D304FC}" name="Column15900"/>
    <tableColumn id="15921" xr3:uid="{822D0E88-BC77-8648-8C20-4F315C97ECEC}" name="Column15901"/>
    <tableColumn id="15922" xr3:uid="{D442DFBF-2DFF-2748-B6D9-3B4919E80D35}" name="Column15902"/>
    <tableColumn id="15923" xr3:uid="{1C26071C-E761-EA42-8992-DC733958397D}" name="Column15903"/>
    <tableColumn id="15924" xr3:uid="{3F9C10EE-220D-5F42-81E6-97A1E65BCCBE}" name="Column15904"/>
    <tableColumn id="15925" xr3:uid="{D653900E-4EB9-B642-BECE-48C4AE533C1F}" name="Column15905"/>
    <tableColumn id="15926" xr3:uid="{0C8DBDF1-1CDB-D946-9ACF-162591BCCA21}" name="Column15906"/>
    <tableColumn id="15927" xr3:uid="{1EB8DDF7-1D3F-364D-A022-30BE9A6AD2E9}" name="Column15907"/>
    <tableColumn id="15928" xr3:uid="{BE7A523C-F293-214D-82B9-274A273DC728}" name="Column15908"/>
    <tableColumn id="15929" xr3:uid="{4250C32E-491B-0840-B633-04E125139AE5}" name="Column15909"/>
    <tableColumn id="15930" xr3:uid="{F0C8C918-D75C-694D-9DE6-FDCB073592B4}" name="Column15910"/>
    <tableColumn id="15931" xr3:uid="{9B7233D3-F55D-7A44-BF24-91958A653124}" name="Column15911"/>
    <tableColumn id="15932" xr3:uid="{C1BA66DD-EC93-C740-8D94-BCCBC3DCD7DD}" name="Column15912"/>
    <tableColumn id="15933" xr3:uid="{F44EDF94-643B-A54A-A449-EAAF89B6BE10}" name="Column15913"/>
    <tableColumn id="15934" xr3:uid="{FE779B40-A815-484A-8D87-75804C85024D}" name="Column15914"/>
    <tableColumn id="15935" xr3:uid="{8B1DBA2B-DB03-724E-9AE4-A034511CAC04}" name="Column15915"/>
    <tableColumn id="15936" xr3:uid="{A26D3B57-97CA-9D47-B0E3-0EB01C27E805}" name="Column15916"/>
    <tableColumn id="15937" xr3:uid="{2F639346-E1A4-5B46-B005-80E382932E03}" name="Column15917"/>
    <tableColumn id="15938" xr3:uid="{37E8204F-6A78-484B-A8A6-3A0E21ED40F9}" name="Column15918"/>
    <tableColumn id="15939" xr3:uid="{E69325F5-1B21-6840-9B84-82E971E1223A}" name="Column15919"/>
    <tableColumn id="15940" xr3:uid="{7008E172-2838-B942-906A-95784268E11D}" name="Column15920"/>
    <tableColumn id="15941" xr3:uid="{19A74819-368E-8341-AA85-4CAACBE74D59}" name="Column15921"/>
    <tableColumn id="15942" xr3:uid="{4040E57C-1728-6D4F-A172-6C0C60CC6F93}" name="Column15922"/>
    <tableColumn id="15943" xr3:uid="{7256B42F-7DBC-4B49-9D8E-7F645B9E5B30}" name="Column15923"/>
    <tableColumn id="15944" xr3:uid="{14FD78C0-C98E-9E4A-B1EC-926EBEE2D4A2}" name="Column15924"/>
    <tableColumn id="15945" xr3:uid="{4DAFB62C-AF44-1C46-AD62-12792A4D1CCB}" name="Column15925"/>
    <tableColumn id="15946" xr3:uid="{D8E863C7-B88E-8D4F-B538-CF9807C48251}" name="Column15926"/>
    <tableColumn id="15947" xr3:uid="{86C1DAC7-3C81-974A-AFFB-22E8A37A9705}" name="Column15927"/>
    <tableColumn id="15948" xr3:uid="{9B214AB2-70D5-DB47-A193-70AB7BC0D68C}" name="Column15928"/>
    <tableColumn id="15949" xr3:uid="{56D29F38-E907-5A4B-ADF6-24EA2EA8A876}" name="Column15929"/>
    <tableColumn id="15950" xr3:uid="{3A19A2D0-1A24-724B-BEB4-49071E6D09BB}" name="Column15930"/>
    <tableColumn id="15951" xr3:uid="{51AAD621-71C4-374C-95F4-824EAF699EF7}" name="Column15931"/>
    <tableColumn id="15952" xr3:uid="{2B25B25C-DCAD-574D-9103-7C0282E779AE}" name="Column15932"/>
    <tableColumn id="15953" xr3:uid="{EEE7A97E-308C-4640-9669-607EA8E41A88}" name="Column15933"/>
    <tableColumn id="15954" xr3:uid="{75B141AF-D2A7-4C40-B3E2-BFBAAC2D90E2}" name="Column15934"/>
    <tableColumn id="15955" xr3:uid="{E9B7731B-EB4B-1F4D-A985-1A5A438E9F87}" name="Column15935"/>
    <tableColumn id="15956" xr3:uid="{16BA70F8-A616-1E4C-89C7-1B341D743DEF}" name="Column15936"/>
    <tableColumn id="15957" xr3:uid="{D079C50B-F565-184A-997B-40C6F144F57C}" name="Column15937"/>
    <tableColumn id="15958" xr3:uid="{9A876FBE-8384-9745-A4DA-CCAEB09E2697}" name="Column15938"/>
    <tableColumn id="15959" xr3:uid="{B2F63A66-6DA6-3643-B3BD-EBA144B72430}" name="Column15939"/>
    <tableColumn id="15960" xr3:uid="{6280295F-EB44-D643-9A18-03FA44C2ED16}" name="Column15940"/>
    <tableColumn id="15961" xr3:uid="{10A6EFBE-1BD2-424F-823D-746B722544A4}" name="Column15941"/>
    <tableColumn id="15962" xr3:uid="{82978290-B70A-F046-BFC1-A1203FED234C}" name="Column15942"/>
    <tableColumn id="15963" xr3:uid="{38EFCC18-31A7-A647-B1FD-47008E4913B2}" name="Column15943"/>
    <tableColumn id="15964" xr3:uid="{A525AC48-3C4B-3B47-BBCB-5D9E93583841}" name="Column15944"/>
    <tableColumn id="15965" xr3:uid="{588A3B84-F391-3744-8087-15BE879F4CB6}" name="Column15945"/>
    <tableColumn id="15966" xr3:uid="{E9A56E7D-9C75-664F-8895-292075769E74}" name="Column15946"/>
    <tableColumn id="15967" xr3:uid="{DE2DC576-F2DC-B047-B541-6697D69FF7BD}" name="Column15947"/>
    <tableColumn id="15968" xr3:uid="{DF2E062D-939A-4E4E-A8FB-A987ED7D7489}" name="Column15948"/>
    <tableColumn id="15969" xr3:uid="{245347E6-0A92-1C42-8692-B0AEDEC86498}" name="Column15949"/>
    <tableColumn id="15970" xr3:uid="{C727B969-8F8A-B842-B71C-05BD4D644AD7}" name="Column15950"/>
    <tableColumn id="15971" xr3:uid="{A4227EAD-4CB7-084C-B60F-4DB79152078F}" name="Column15951"/>
    <tableColumn id="15972" xr3:uid="{9DF45414-4A3E-3A49-B0BA-64FACC5A9277}" name="Column15952"/>
    <tableColumn id="15973" xr3:uid="{9071751E-E9FB-2A4C-ABF2-31DF22923DD3}" name="Column15953"/>
    <tableColumn id="15974" xr3:uid="{A9C4212B-1EBC-1447-A7D5-7686A08E01FE}" name="Column15954"/>
    <tableColumn id="15975" xr3:uid="{5BF3CE84-82AA-8544-89E6-37706DA67AE9}" name="Column15955"/>
    <tableColumn id="15976" xr3:uid="{0637C344-75B6-014C-A37C-978537A7E264}" name="Column15956"/>
    <tableColumn id="15977" xr3:uid="{223086FB-B124-A24A-BFD7-74437914A947}" name="Column15957"/>
    <tableColumn id="15978" xr3:uid="{9890BF22-2970-FA4D-8A53-8118B58B615F}" name="Column15958"/>
    <tableColumn id="15979" xr3:uid="{F2E4F12F-E229-1047-A739-F727C03B561B}" name="Column15959"/>
    <tableColumn id="15980" xr3:uid="{6970C875-AF23-064E-9496-6D22E4677837}" name="Column15960"/>
    <tableColumn id="15981" xr3:uid="{D300A2A0-C026-BB44-BBD7-99956097FBCB}" name="Column15961"/>
    <tableColumn id="15982" xr3:uid="{9CA380F0-D15E-5A4D-A7E8-F1122BC082C3}" name="Column15962"/>
    <tableColumn id="15983" xr3:uid="{C426BAD0-7D19-F046-B791-18297347D32A}" name="Column15963"/>
    <tableColumn id="15984" xr3:uid="{421C58EC-9D45-1641-AA17-AF3205ECE4E9}" name="Column15964"/>
    <tableColumn id="15985" xr3:uid="{1F8CE0F8-0165-C843-971E-04FF84EDBB61}" name="Column15965"/>
    <tableColumn id="15986" xr3:uid="{607C9EE3-76A0-1749-A06A-43FDB778701C}" name="Column15966"/>
    <tableColumn id="15987" xr3:uid="{62378F31-5E14-1845-909C-46D279C2B04A}" name="Column15967"/>
    <tableColumn id="15988" xr3:uid="{721FDF2A-3B8B-2341-A278-7B6492B85A6E}" name="Column15968"/>
    <tableColumn id="15989" xr3:uid="{418B8849-853B-DE4D-8F25-61D0D0AD7F61}" name="Column15969"/>
    <tableColumn id="15990" xr3:uid="{358E064B-6141-BB43-82E8-86CB31B25DCF}" name="Column15970"/>
    <tableColumn id="15991" xr3:uid="{0F6E4360-C1C9-5B4D-8E18-306845DEE697}" name="Column15971"/>
    <tableColumn id="15992" xr3:uid="{7E68F963-F408-8B45-AA2E-7B66232AEFA3}" name="Column15972"/>
    <tableColumn id="15993" xr3:uid="{7F845AC6-DD08-674A-A2D1-2576FA7DF092}" name="Column15973"/>
    <tableColumn id="15994" xr3:uid="{59551F9D-464C-BA44-85C0-6F244F8DF1C3}" name="Column15974"/>
    <tableColumn id="15995" xr3:uid="{3F934221-7292-AD40-8FE0-B38A94D87575}" name="Column15975"/>
    <tableColumn id="15996" xr3:uid="{412F7E2A-368C-7642-81F5-85DEAD7ACD45}" name="Column15976"/>
    <tableColumn id="15997" xr3:uid="{707FEA20-C208-454A-A432-5CAF6861C080}" name="Column15977"/>
    <tableColumn id="15998" xr3:uid="{D0058BCD-EBB0-A341-A995-260F53638560}" name="Column15978"/>
    <tableColumn id="15999" xr3:uid="{1B042316-2767-C045-BAE2-B36566406046}" name="Column15979"/>
    <tableColumn id="16000" xr3:uid="{195A97A0-D8A4-084D-A77D-65C1C43B296C}" name="Column15980"/>
    <tableColumn id="16001" xr3:uid="{B9A29059-A62F-6140-8FD5-C439507D8043}" name="Column15981"/>
    <tableColumn id="16002" xr3:uid="{28A3825F-4133-974C-9833-BD026E075870}" name="Column15982"/>
    <tableColumn id="16003" xr3:uid="{D03F44FA-8DF4-5140-A20A-8AD79BB27D28}" name="Column15983"/>
    <tableColumn id="16004" xr3:uid="{11C67C9B-3D6D-FA43-96BD-71F5F4912ABB}" name="Column15984"/>
    <tableColumn id="16005" xr3:uid="{EF1C6000-FC86-2C4A-ADA6-3BAB868845B1}" name="Column15985"/>
    <tableColumn id="16006" xr3:uid="{BE86A62D-4C1D-3F42-8E83-9A6DB89EB5BE}" name="Column15986"/>
    <tableColumn id="16007" xr3:uid="{70F9BA8C-6B49-2242-86F7-4BB426134786}" name="Column15987"/>
    <tableColumn id="16008" xr3:uid="{1B0551AB-7987-E747-A8A0-4ACF985735E0}" name="Column15988"/>
    <tableColumn id="16009" xr3:uid="{190FDE2F-165A-B848-879B-919B12E07D2A}" name="Column15989"/>
    <tableColumn id="16010" xr3:uid="{EDCA1CEA-4035-C54A-9A57-3C71A5533E2D}" name="Column15990"/>
    <tableColumn id="16011" xr3:uid="{476E5C8C-14C7-4646-A1F3-F788CDD6A78A}" name="Column15991"/>
    <tableColumn id="16012" xr3:uid="{BBE2E827-FD3F-E742-9998-18EA54DB9685}" name="Column15992"/>
    <tableColumn id="16013" xr3:uid="{FEC0531B-D8BA-F54A-B67F-129629E87786}" name="Column15993"/>
    <tableColumn id="16014" xr3:uid="{6EB84F5B-87FA-5745-8978-CD367A2F1927}" name="Column15994"/>
    <tableColumn id="16015" xr3:uid="{D15ABD52-9C5A-7749-AD7D-6D29750BE8A9}" name="Column15995"/>
    <tableColumn id="16016" xr3:uid="{11EC1F14-ABE3-6846-8C66-BDCA2A45F9B6}" name="Column15996"/>
    <tableColumn id="16017" xr3:uid="{780D24FB-7DCA-3A4F-A8BE-6C2B8EB6F7E7}" name="Column15997"/>
    <tableColumn id="16018" xr3:uid="{4F0CD78C-7959-A549-8485-5CB524557E42}" name="Column15998"/>
    <tableColumn id="16019" xr3:uid="{8A08561E-5E2C-6C49-ACFE-C4686353A32B}" name="Column15999"/>
    <tableColumn id="16020" xr3:uid="{794B45C6-F635-5F45-9151-1857385DEA73}" name="Column16000"/>
    <tableColumn id="16021" xr3:uid="{BC5134C4-21B1-FE47-8701-3BDC59721F10}" name="Column16001"/>
    <tableColumn id="16022" xr3:uid="{6D379CC3-DD94-9743-BB5F-5EB72DD64AD8}" name="Column16002"/>
    <tableColumn id="16023" xr3:uid="{57BFCAAB-91E4-CA46-8E0B-E37FF6F145F4}" name="Column16003"/>
    <tableColumn id="16024" xr3:uid="{85415BE3-2267-164B-8283-C8002E7BEBB0}" name="Column16004"/>
    <tableColumn id="16025" xr3:uid="{1CEE08B0-1B41-E241-916A-387C5F9CD184}" name="Column16005"/>
    <tableColumn id="16026" xr3:uid="{CC1AF096-6637-DB4A-843A-A3968D4DCD4A}" name="Column16006"/>
    <tableColumn id="16027" xr3:uid="{992C5A5F-94D5-CB4A-B549-7BF7EE1C1282}" name="Column16007"/>
    <tableColumn id="16028" xr3:uid="{4E9DB6BD-55C3-3D46-92E9-747ADD906FB3}" name="Column16008"/>
    <tableColumn id="16029" xr3:uid="{416D8247-4A7E-8641-9B15-6030EF125138}" name="Column16009"/>
    <tableColumn id="16030" xr3:uid="{3AECA7B6-6FFD-CE4E-979D-CBC4BA7F290F}" name="Column16010"/>
    <tableColumn id="16031" xr3:uid="{F201A057-01A9-DB42-98C6-B3E519C3DCEB}" name="Column16011"/>
    <tableColumn id="16032" xr3:uid="{0A042C42-C6C3-7F48-B15F-1D60DBA0D83C}" name="Column16012"/>
    <tableColumn id="16033" xr3:uid="{82E2D9C4-6F1D-8E4F-9A02-3D2E03DFBD8F}" name="Column16013"/>
    <tableColumn id="16034" xr3:uid="{5CEB9907-F539-8541-BF52-1B773692F978}" name="Column16014"/>
    <tableColumn id="16035" xr3:uid="{8D4A7569-04FB-6C49-9C5D-EF6C0821BCDD}" name="Column16015"/>
    <tableColumn id="16036" xr3:uid="{86931DDD-C89E-7746-9FEC-DEB409ADE0D2}" name="Column16016"/>
    <tableColumn id="16037" xr3:uid="{91143128-96CD-CB4A-866B-A528735A83BE}" name="Column16017"/>
    <tableColumn id="16038" xr3:uid="{E72540F7-2E8F-C547-9F97-0584B0046376}" name="Column16018"/>
    <tableColumn id="16039" xr3:uid="{804F2C3C-B048-EB40-B3DA-270C5EEBC013}" name="Column16019"/>
    <tableColumn id="16040" xr3:uid="{93938496-759F-D048-9D2F-B2860D378151}" name="Column16020"/>
    <tableColumn id="16041" xr3:uid="{F46AD544-BC5B-DC49-A0CD-34A8485A940C}" name="Column16021"/>
    <tableColumn id="16042" xr3:uid="{45DD42A7-A493-B441-803E-43FB0A28B47D}" name="Column16022"/>
    <tableColumn id="16043" xr3:uid="{A21BB64F-9A7F-D54A-B414-49BFAE6DCB22}" name="Column16023"/>
    <tableColumn id="16044" xr3:uid="{76070F55-B780-774D-BBED-03E774CD1A3E}" name="Column16024"/>
    <tableColumn id="16045" xr3:uid="{672830A5-D320-6F40-9FB3-F40B2EB78E76}" name="Column16025"/>
    <tableColumn id="16046" xr3:uid="{B2C870D5-FA60-D440-8A39-86E0A581CDB1}" name="Column16026"/>
    <tableColumn id="16047" xr3:uid="{2095C686-77AE-FA4C-BB42-42E360131868}" name="Column16027"/>
    <tableColumn id="16048" xr3:uid="{3DD1CB34-F270-A949-93D0-8C7047F81CB2}" name="Column16028"/>
    <tableColumn id="16049" xr3:uid="{CA673B1B-1830-A14C-9E90-16D08ED6CE66}" name="Column16029"/>
    <tableColumn id="16050" xr3:uid="{CC6F0764-08A9-AF44-B1EA-31B9BB9205BC}" name="Column16030"/>
    <tableColumn id="16051" xr3:uid="{8D8CD0EE-39CB-C148-831A-5384C93FD2F2}" name="Column16031"/>
    <tableColumn id="16052" xr3:uid="{B3424A41-1FC7-CD4F-8B25-A80ED06EDD1B}" name="Column16032"/>
    <tableColumn id="16053" xr3:uid="{8BE7AE0F-F01D-CB4A-8D07-ECB5B840B0C1}" name="Column16033"/>
    <tableColumn id="16054" xr3:uid="{25060CB0-0212-8844-8932-F0634D30CA0E}" name="Column16034"/>
    <tableColumn id="16055" xr3:uid="{8E1B1A7C-53B6-3C40-883D-22301AC33A49}" name="Column16035"/>
    <tableColumn id="16056" xr3:uid="{46DB3DDF-EB92-B646-8B3D-C094CE0F0F1C}" name="Column16036"/>
    <tableColumn id="16057" xr3:uid="{868B7C87-88DD-7848-9DB7-2FB035BAD229}" name="Column16037"/>
    <tableColumn id="16058" xr3:uid="{FE3AFAA0-6483-3E48-B712-40F7D6D9BF59}" name="Column16038"/>
    <tableColumn id="16059" xr3:uid="{17E5D38D-469A-E64E-91FD-263239F2EAC0}" name="Column16039"/>
    <tableColumn id="16060" xr3:uid="{A01292F4-4D0B-4C4B-A970-3DC909F25AA6}" name="Column16040"/>
    <tableColumn id="16061" xr3:uid="{B73DD0B7-09EF-2F43-B07F-B35CB427AAE7}" name="Column16041"/>
    <tableColumn id="16062" xr3:uid="{79E21802-EFBF-014A-9159-7FAF1DDB3334}" name="Column16042"/>
    <tableColumn id="16063" xr3:uid="{2D4043ED-CFFF-0B43-AE4C-AB7844287E39}" name="Column16043"/>
    <tableColumn id="16064" xr3:uid="{1B105005-4421-6B4D-9C15-0BB795B4716B}" name="Column16044"/>
    <tableColumn id="16065" xr3:uid="{94C7FFB7-1585-C94A-ACB2-FCB2931AAAF2}" name="Column16045"/>
    <tableColumn id="16066" xr3:uid="{FD03333D-43A3-E946-AD76-AE29AFFBCCCF}" name="Column16046"/>
    <tableColumn id="16067" xr3:uid="{4FA462CF-820F-A64E-86BB-7109E35026EA}" name="Column16047"/>
    <tableColumn id="16068" xr3:uid="{D0A6282E-FB06-9F48-860D-8020FC58AAD7}" name="Column16048"/>
    <tableColumn id="16069" xr3:uid="{F0D19531-0D6C-104E-8B56-8CA5343F923B}" name="Column16049"/>
    <tableColumn id="16070" xr3:uid="{C5FBB3F0-4689-E646-883E-E4C531038E22}" name="Column16050"/>
    <tableColumn id="16071" xr3:uid="{5A4B309C-3003-664B-9428-383B366D47A3}" name="Column16051"/>
    <tableColumn id="16072" xr3:uid="{DB9911AE-DF6C-E041-B767-97969D18A2B5}" name="Column16052"/>
    <tableColumn id="16073" xr3:uid="{8C1AB688-82AA-D641-BD3F-0942F0182539}" name="Column16053"/>
    <tableColumn id="16074" xr3:uid="{E639E094-5F7E-4645-B6A5-962690919158}" name="Column16054"/>
    <tableColumn id="16075" xr3:uid="{AA8B0D92-7880-D04B-8959-04891E514CB3}" name="Column16055"/>
    <tableColumn id="16076" xr3:uid="{45E5EC57-DF68-C94F-9AF8-D7C234C56D5D}" name="Column16056"/>
    <tableColumn id="16077" xr3:uid="{009CDDC3-1975-A843-B5F2-074D784A2430}" name="Column16057"/>
    <tableColumn id="16078" xr3:uid="{CD408864-C7C7-6647-84AB-AFBD16BD77CB}" name="Column16058"/>
    <tableColumn id="16079" xr3:uid="{824CBEE8-8180-944F-8501-57ACDA290FF6}" name="Column16059"/>
    <tableColumn id="16080" xr3:uid="{9ED87B06-01B4-8B4E-88CC-A3B4DD9D1BD1}" name="Column16060"/>
    <tableColumn id="16081" xr3:uid="{3D43F672-9EA9-B248-9126-5F3C17C6D8C1}" name="Column16061"/>
    <tableColumn id="16082" xr3:uid="{A28E48D0-0146-854E-A376-9AB822B79B67}" name="Column16062"/>
    <tableColumn id="16083" xr3:uid="{AB9FFC5E-8D7D-9C49-8E07-E6FC65757FD1}" name="Column16063"/>
    <tableColumn id="16084" xr3:uid="{D077AFBE-D298-264D-8BC4-DDC5107B3426}" name="Column16064"/>
    <tableColumn id="16085" xr3:uid="{62EB9BEF-9B3C-4648-9E9D-0AD14C0BCD1F}" name="Column16065"/>
    <tableColumn id="16086" xr3:uid="{1A0FAECA-63A2-DB4C-89AE-768FDAE9E734}" name="Column16066"/>
    <tableColumn id="16087" xr3:uid="{515D1C5E-B5C9-E14D-9C69-7C3496AFB7B8}" name="Column16067"/>
    <tableColumn id="16088" xr3:uid="{9F1DE9A2-F665-104E-A345-87569E09DCA8}" name="Column16068"/>
    <tableColumn id="16089" xr3:uid="{A3F6BDC8-ED23-704A-812C-C57741A400FB}" name="Column16069"/>
    <tableColumn id="16090" xr3:uid="{5D1C7907-657A-1547-BE1F-A4936786266B}" name="Column16070"/>
    <tableColumn id="16091" xr3:uid="{AAA442EC-B5A4-D047-9290-4C36215C6990}" name="Column16071"/>
    <tableColumn id="16092" xr3:uid="{85539DF6-D38C-E040-BF13-200F69D4C063}" name="Column16072"/>
    <tableColumn id="16093" xr3:uid="{D3359EBE-4EF5-7743-8A45-7407F9C44E85}" name="Column16073"/>
    <tableColumn id="16094" xr3:uid="{1AE5DEC2-314E-7949-8C99-51D975F123C4}" name="Column16074"/>
    <tableColumn id="16095" xr3:uid="{5B8F3AEE-C75C-6843-9F25-923C14EF24A4}" name="Column16075"/>
    <tableColumn id="16096" xr3:uid="{0C95B21A-E5D5-4342-96F8-69D3A3D7DFD5}" name="Column16076"/>
    <tableColumn id="16097" xr3:uid="{40F4C6B5-3252-464F-96FE-F621BE941B0A}" name="Column16077"/>
    <tableColumn id="16098" xr3:uid="{82E1403E-58AA-6648-B4AD-2355F4527C24}" name="Column16078"/>
    <tableColumn id="16099" xr3:uid="{7F183E34-C2F9-4648-8D27-595DF2F7B6C7}" name="Column16079"/>
    <tableColumn id="16100" xr3:uid="{E0D19898-7F43-B142-B37A-3DBDB8367CEF}" name="Column16080"/>
    <tableColumn id="16101" xr3:uid="{102F8A00-C020-9D4F-81F2-1A75D8334205}" name="Column16081"/>
    <tableColumn id="16102" xr3:uid="{BE702A9F-B82C-634E-B874-EDADD565B0F5}" name="Column16082"/>
    <tableColumn id="16103" xr3:uid="{1C6547F8-5DAF-0A46-A5B1-9DA9711D63AD}" name="Column16083"/>
    <tableColumn id="16104" xr3:uid="{ECE2BA7C-FB15-F647-8BEC-45D8417EC69D}" name="Column16084"/>
    <tableColumn id="16105" xr3:uid="{15AF8229-9D37-FB4A-BEBF-CF1F23D43086}" name="Column16085"/>
    <tableColumn id="16106" xr3:uid="{42A67E1E-8582-2F4E-A919-C657A18C6A4D}" name="Column16086"/>
    <tableColumn id="16107" xr3:uid="{C04B42F2-5BDA-E242-A50C-B960079CF1F2}" name="Column16087"/>
    <tableColumn id="16108" xr3:uid="{0A6F4281-CF75-AC44-BFAD-A395D6012B1D}" name="Column16088"/>
    <tableColumn id="16109" xr3:uid="{E8EDF0FB-A72A-8740-9637-39A129E6C261}" name="Column16089"/>
    <tableColumn id="16110" xr3:uid="{8D7E3CA9-25EA-024F-82E0-D255B4A65F66}" name="Column16090"/>
    <tableColumn id="16111" xr3:uid="{3D384505-7A47-7345-9E6E-9D98FBB234CA}" name="Column16091"/>
    <tableColumn id="16112" xr3:uid="{CD96D9A6-1FA0-6647-855C-4FAD3D66A505}" name="Column16092"/>
    <tableColumn id="16113" xr3:uid="{64582865-28A0-5C40-B68A-93A8284966CE}" name="Column16093"/>
    <tableColumn id="16114" xr3:uid="{8F49BEC7-1BBD-C041-BFB5-2D58BC5C0E29}" name="Column16094"/>
    <tableColumn id="16115" xr3:uid="{57F9A0EC-CEE7-A84A-B1C7-3F10C20CDCA6}" name="Column16095"/>
    <tableColumn id="16116" xr3:uid="{8EBA4EE2-7D4D-A546-BFE5-D3CCE7D30D5B}" name="Column16096"/>
    <tableColumn id="16117" xr3:uid="{11C8F308-7F4A-024F-86BB-8D5CF1304D4B}" name="Column16097"/>
    <tableColumn id="16118" xr3:uid="{11BCF184-B05B-1D44-8A63-5E5B391673FA}" name="Column16098"/>
    <tableColumn id="16119" xr3:uid="{CA17BADA-9E33-5A48-916C-C08B318FCC81}" name="Column16099"/>
    <tableColumn id="16120" xr3:uid="{E7C555A8-770A-BF4D-9092-2DFE630DAA3E}" name="Column16100"/>
    <tableColumn id="16121" xr3:uid="{ABDE4212-A301-4143-8D54-2570C3AD7F4C}" name="Column16101"/>
    <tableColumn id="16122" xr3:uid="{2A066C6F-927E-A541-8377-3ADB2E8F1631}" name="Column16102"/>
    <tableColumn id="16123" xr3:uid="{AEDC01C7-2E42-2D44-AD1E-61F654F8640B}" name="Column16103"/>
    <tableColumn id="16124" xr3:uid="{E20C5C3D-B601-7749-9191-CBD4E754F97F}" name="Column16104"/>
    <tableColumn id="16125" xr3:uid="{1986861F-4184-D245-AEDC-9C4F0ADF939C}" name="Column16105"/>
    <tableColumn id="16126" xr3:uid="{E39B7F2C-8546-6545-924D-C27514E5A3D9}" name="Column16106"/>
    <tableColumn id="16127" xr3:uid="{9D446C48-58CB-654D-AEB0-92197F5441FF}" name="Column16107"/>
    <tableColumn id="16128" xr3:uid="{A984B7B4-BB34-FB47-8CA4-F096B299EC7E}" name="Column16108"/>
    <tableColumn id="16129" xr3:uid="{187DE0B9-C90F-C247-B708-1AE4224724B1}" name="Column16109"/>
    <tableColumn id="16130" xr3:uid="{05A4A4EE-1650-484C-B3DA-B8BE3E4F636D}" name="Column16110"/>
    <tableColumn id="16131" xr3:uid="{D3C4DEBE-717B-6642-9294-FFE9F842862C}" name="Column16111"/>
    <tableColumn id="16132" xr3:uid="{309524F9-EA7E-4745-876D-74CA23BE2082}" name="Column16112"/>
    <tableColumn id="16133" xr3:uid="{88EBBAD7-DEF7-9E40-8A62-F5FA7B4594C3}" name="Column16113"/>
    <tableColumn id="16134" xr3:uid="{EDAB57C6-F14C-4541-B754-73693054A84C}" name="Column16114"/>
    <tableColumn id="16135" xr3:uid="{6EBEB235-BAB1-0640-9D5A-79ECF74E7EB8}" name="Column16115"/>
    <tableColumn id="16136" xr3:uid="{C2F0BB1B-FD9B-8741-B8B6-EDD917BFB60B}" name="Column16116"/>
    <tableColumn id="16137" xr3:uid="{87BA0D55-7049-E94E-A162-E23CA2D7ACAA}" name="Column16117"/>
    <tableColumn id="16138" xr3:uid="{77460370-8268-D44E-8BEC-EDBA4F098C09}" name="Column16118"/>
    <tableColumn id="16139" xr3:uid="{3F789806-9C32-524E-92A0-90E391AE6C0F}" name="Column16119"/>
    <tableColumn id="16140" xr3:uid="{5B609CA2-CF3B-1B43-92B1-48B086B99D78}" name="Column16120"/>
    <tableColumn id="16141" xr3:uid="{7725B238-A8B4-6143-92BD-45750989E74F}" name="Column16121"/>
    <tableColumn id="16142" xr3:uid="{97ED5C64-745A-6342-AE7A-31C87078E5B8}" name="Column16122"/>
    <tableColumn id="16143" xr3:uid="{1CDD28B2-5F4E-634A-9406-9BA01D4A4C4C}" name="Column16123"/>
    <tableColumn id="16144" xr3:uid="{64F79C24-F2BB-6E48-8755-766DE0E237D5}" name="Column16124"/>
    <tableColumn id="16145" xr3:uid="{59D9DFDF-A87D-1146-BBAE-745F0953416A}" name="Column16125"/>
    <tableColumn id="16146" xr3:uid="{62EBE1CC-5943-6146-B5AB-0421B5F94EC0}" name="Column16126"/>
    <tableColumn id="16147" xr3:uid="{58B69AA9-BE6C-8647-A743-21FEF4C66B43}" name="Column16127"/>
    <tableColumn id="16148" xr3:uid="{F22CF535-D622-F046-898F-1B61250E51FE}" name="Column16128"/>
    <tableColumn id="16149" xr3:uid="{7B66EC3D-32E2-7545-80C6-FBA753BCA4FD}" name="Column16129"/>
    <tableColumn id="16150" xr3:uid="{1ECFEAFA-58C8-B448-B9C1-38E4124A6CB7}" name="Column16130"/>
    <tableColumn id="16151" xr3:uid="{0F03764B-5BA4-C543-991B-86471175BBDC}" name="Column16131"/>
    <tableColumn id="16152" xr3:uid="{E95FBD90-0AEF-8E48-8206-08AA45D68299}" name="Column16132"/>
    <tableColumn id="16153" xr3:uid="{F917ED8E-F6FB-9D44-8953-654EA498AA6C}" name="Column16133"/>
    <tableColumn id="16154" xr3:uid="{A2892292-112D-CA4E-82E9-3CA46E945CDC}" name="Column16134"/>
    <tableColumn id="16155" xr3:uid="{D8536CCD-DEE7-694E-8103-06E3DA7BE309}" name="Column16135"/>
    <tableColumn id="16156" xr3:uid="{12A36339-736A-994F-8CA7-183CC156F99E}" name="Column16136"/>
    <tableColumn id="16157" xr3:uid="{7B5E37DF-2CC4-A440-9587-5662E6385B7F}" name="Column16137"/>
    <tableColumn id="16158" xr3:uid="{00BB85E4-BD90-804E-B091-8356BA981DC5}" name="Column16138"/>
    <tableColumn id="16159" xr3:uid="{DA24976E-0CAA-A24C-BEC3-4EDF38904CAE}" name="Column16139"/>
    <tableColumn id="16160" xr3:uid="{A3AE2BED-3522-C046-B8E1-C99D5AD4C51A}" name="Column16140"/>
    <tableColumn id="16161" xr3:uid="{CE8F5F89-9D36-A14B-88E2-D5C23CFB25E5}" name="Column16141"/>
    <tableColumn id="16162" xr3:uid="{8937B5E0-2B17-E040-85C5-11287D6F07E8}" name="Column16142"/>
    <tableColumn id="16163" xr3:uid="{32CCED59-5621-E14F-BABA-1BCDB68C2357}" name="Column16143"/>
    <tableColumn id="16164" xr3:uid="{5E97F267-EAF1-F943-A5BA-CAD03BA44B2B}" name="Column16144"/>
    <tableColumn id="16165" xr3:uid="{D66C7FE2-9CD4-AE48-ADA1-8030675ED51A}" name="Column16145"/>
    <tableColumn id="16166" xr3:uid="{6D3D932D-4074-E148-8668-686D46B5AD58}" name="Column16146"/>
    <tableColumn id="16167" xr3:uid="{FB277A3E-C557-9242-8125-BD846DDB7696}" name="Column16147"/>
    <tableColumn id="16168" xr3:uid="{303F2F86-11C9-5548-A040-BD5366EFD1AC}" name="Column16148"/>
    <tableColumn id="16169" xr3:uid="{09C7850C-D4B4-7046-8E57-903D32E5BE55}" name="Column16149"/>
    <tableColumn id="16170" xr3:uid="{51C642F8-7B85-D440-9006-A883D96A4678}" name="Column16150"/>
    <tableColumn id="16171" xr3:uid="{B6B2ECA4-0E36-B346-80BF-5273C2D75F32}" name="Column16151"/>
    <tableColumn id="16172" xr3:uid="{DA78348C-1704-BB46-A3C3-7A9A4B916D59}" name="Column16152"/>
    <tableColumn id="16173" xr3:uid="{81A3508D-C4B4-DF4E-9CF9-4D9F28F233F5}" name="Column16153"/>
    <tableColumn id="16174" xr3:uid="{5B34F9CF-0689-9B46-9F29-8E2E4224F195}" name="Column16154"/>
    <tableColumn id="16175" xr3:uid="{014F9253-A0EB-5440-90CE-9382CB3B22F9}" name="Column16155"/>
    <tableColumn id="16176" xr3:uid="{8F1B78AC-B32C-4942-AF42-05936ECA7AF0}" name="Column16156"/>
    <tableColumn id="16177" xr3:uid="{0F803752-7DF0-A644-87B0-2058642ABC3C}" name="Column16157"/>
    <tableColumn id="16178" xr3:uid="{DBB7AA3A-A945-6241-B56C-9D19CF609E7E}" name="Column16158"/>
    <tableColumn id="16179" xr3:uid="{0AD99146-F994-9C40-BEEC-0BB8795675C0}" name="Column16159"/>
    <tableColumn id="16180" xr3:uid="{A7FD33ED-3B79-6445-879E-8C9090480CCC}" name="Column16160"/>
    <tableColumn id="16181" xr3:uid="{E1DEA4E9-F9F3-5A47-BDDE-49F98CABE9D8}" name="Column16161"/>
    <tableColumn id="16182" xr3:uid="{0B673623-6F87-814A-8D1D-6EC52BB19532}" name="Column16162"/>
    <tableColumn id="16183" xr3:uid="{FC12DEF6-86FB-E541-895B-0C76A370A564}" name="Column16163"/>
    <tableColumn id="16184" xr3:uid="{9F94F961-A97E-E24D-BA7C-E1F1E985C3C3}" name="Column16164"/>
    <tableColumn id="16185" xr3:uid="{627F2F0C-A8FE-7B46-95D5-FC0DD7A6731F}" name="Column16165"/>
    <tableColumn id="16186" xr3:uid="{C6114ABE-D590-E74A-9FD5-6F782149D322}" name="Column16166"/>
    <tableColumn id="16187" xr3:uid="{49EA44B0-A1DD-7E40-9047-C90E94FB8E01}" name="Column16167"/>
    <tableColumn id="16188" xr3:uid="{D8D14639-885C-5540-A5F4-EC3AB3643089}" name="Column16168"/>
    <tableColumn id="16189" xr3:uid="{AE9F1F5E-F3A1-6A44-9829-D039D7E8531B}" name="Column16169"/>
    <tableColumn id="16190" xr3:uid="{2F351393-E28A-1C49-AB28-47FEC22ED6BD}" name="Column16170"/>
    <tableColumn id="16191" xr3:uid="{A001DC84-75BE-7249-A3B0-680FD51985DE}" name="Column16171"/>
    <tableColumn id="16192" xr3:uid="{50DE9FAA-76AF-7A43-88C8-4525B1682DE1}" name="Column16172"/>
    <tableColumn id="16193" xr3:uid="{1D6EBD6A-A0AE-324C-94F3-1BBC9B185B55}" name="Column16173"/>
    <tableColumn id="16194" xr3:uid="{340012EA-5C5B-354F-A2C6-3BB31A0591B6}" name="Column16174"/>
    <tableColumn id="16195" xr3:uid="{5DC714A3-A322-1041-819B-E79787C31F77}" name="Column16175"/>
    <tableColumn id="16196" xr3:uid="{0B85836A-173A-FA46-8AEC-368948435553}" name="Column16176"/>
    <tableColumn id="16197" xr3:uid="{0A1B88BD-D8F4-A948-9074-E365CA23448D}" name="Column16177"/>
    <tableColumn id="16198" xr3:uid="{3DB8D9D1-A2F0-8743-B30B-530AE4299082}" name="Column16178"/>
    <tableColumn id="16199" xr3:uid="{465BFC7F-4207-0544-9396-8A35CD86DC1C}" name="Column16179"/>
    <tableColumn id="16200" xr3:uid="{FA0230DE-C824-154C-809F-24C349F30C0D}" name="Column16180"/>
    <tableColumn id="16201" xr3:uid="{FD4201EE-2FD3-5349-9510-AF8263B52AEF}" name="Column16181"/>
    <tableColumn id="16202" xr3:uid="{99417A95-7A62-0A4A-921F-F81EAA77662E}" name="Column16182"/>
    <tableColumn id="16203" xr3:uid="{1422E5B9-1010-564F-977A-417A046FB51B}" name="Column16183"/>
    <tableColumn id="16204" xr3:uid="{4F0CE187-0589-434F-B961-24F8ED903402}" name="Column16184"/>
    <tableColumn id="16205" xr3:uid="{9F5DB145-6648-6A47-9B9D-81FD32A4F9AB}" name="Column16185"/>
    <tableColumn id="16206" xr3:uid="{4276C8CE-7F2E-9046-BCD3-DF321ED1B2CE}" name="Column16186"/>
    <tableColumn id="16207" xr3:uid="{C36DC123-6560-F34F-AC4B-EDB39E74E79C}" name="Column16187"/>
    <tableColumn id="16208" xr3:uid="{B7519964-1C32-1D48-90BC-D57C8F84170C}" name="Column16188"/>
    <tableColumn id="16209" xr3:uid="{1DDF8A40-744B-4D4C-A9AD-4B57F6902537}" name="Column16189"/>
    <tableColumn id="16210" xr3:uid="{BDCF848F-3BF5-E045-8053-C8246B4CCF50}" name="Column16190"/>
    <tableColumn id="16211" xr3:uid="{C0D9604F-F7B9-9749-97C8-88D2915022E9}" name="Column16191"/>
    <tableColumn id="16212" xr3:uid="{D3C62443-3C40-2346-BAA4-120BCF6A50C1}" name="Column16192"/>
    <tableColumn id="16213" xr3:uid="{1F60DA9D-142A-094A-B2DC-02DBC12BA573}" name="Column16193"/>
    <tableColumn id="16214" xr3:uid="{6D1D34FE-FD24-BE44-B51B-8ABEF0034918}" name="Column16194"/>
    <tableColumn id="16215" xr3:uid="{80317C27-47D5-B140-B49F-C14D84586338}" name="Column16195"/>
    <tableColumn id="16216" xr3:uid="{2F4C7DB3-37D9-8B40-AE85-CF7CB6E7FEB2}" name="Column16196"/>
    <tableColumn id="16217" xr3:uid="{87703247-3C4B-7446-A3CE-D9BF2B6050FD}" name="Column16197"/>
    <tableColumn id="16218" xr3:uid="{A04C27CF-0F05-904C-B10C-7C954F06633C}" name="Column16198"/>
    <tableColumn id="16219" xr3:uid="{CE73E28B-371B-5D4C-86D9-0C2589ADE3CA}" name="Column16199"/>
    <tableColumn id="16220" xr3:uid="{68B78E64-B8AA-EF45-8241-BA6A9DE65C7B}" name="Column16200"/>
    <tableColumn id="16221" xr3:uid="{5E7111F0-EE30-FD40-AE37-F5F7AFD7C9A0}" name="Column16201"/>
    <tableColumn id="16222" xr3:uid="{420D8AD7-5991-7C4E-8865-CAE2F2C6262E}" name="Column16202"/>
    <tableColumn id="16223" xr3:uid="{63DF97AB-B5AA-1445-9A71-AA95EE9A9842}" name="Column16203"/>
    <tableColumn id="16224" xr3:uid="{94187D09-C803-5749-B914-6F1C4C579DC9}" name="Column16204"/>
    <tableColumn id="16225" xr3:uid="{F9225519-13E7-4E42-A319-020F8D82E89C}" name="Column16205"/>
    <tableColumn id="16226" xr3:uid="{507D881E-4B7D-C344-AD3B-2102B79166FC}" name="Column16206"/>
    <tableColumn id="16227" xr3:uid="{7972D955-C3CF-2746-BB28-1085E9C3E6C9}" name="Column16207"/>
    <tableColumn id="16228" xr3:uid="{922FF1D0-8CDC-A143-97D8-6E48653773DB}" name="Column16208"/>
    <tableColumn id="16229" xr3:uid="{09D2FCDC-646E-FA48-8071-A400AB058769}" name="Column16209"/>
    <tableColumn id="16230" xr3:uid="{54C07EFB-0D63-5342-A162-7071B3EDBBB9}" name="Column16210"/>
    <tableColumn id="16231" xr3:uid="{A411EFFB-B6DA-9A49-8580-DC11A6F02872}" name="Column16211"/>
    <tableColumn id="16232" xr3:uid="{C282FFD4-5813-5B47-BA0A-CA2B97EA4A00}" name="Column16212"/>
    <tableColumn id="16233" xr3:uid="{CB05BA1B-D7CD-C342-BDCF-C7EE802E6378}" name="Column16213"/>
    <tableColumn id="16234" xr3:uid="{4A73616B-4E5B-3748-B134-C937ADA86BF4}" name="Column16214"/>
    <tableColumn id="16235" xr3:uid="{08A646AB-46A9-C049-9B40-372F337A009D}" name="Column16215"/>
    <tableColumn id="16236" xr3:uid="{3560FED8-0B18-314F-8DB3-E2B43022D135}" name="Column16216"/>
    <tableColumn id="16237" xr3:uid="{032AFE7D-43B0-2B45-8263-6300CE3DB97D}" name="Column16217"/>
    <tableColumn id="16238" xr3:uid="{AB7FAC97-6B72-2443-9BD2-5AB16E73B592}" name="Column16218"/>
    <tableColumn id="16239" xr3:uid="{D2F0B863-05AA-104C-A468-D2F0178BDEEB}" name="Column16219"/>
    <tableColumn id="16240" xr3:uid="{8CC0BAF4-4FEB-2544-96F0-68E0513C38B4}" name="Column16220"/>
    <tableColumn id="16241" xr3:uid="{9DB2A7AA-4061-1645-96DE-CE81D3BBFC30}" name="Column16221"/>
    <tableColumn id="16242" xr3:uid="{4EAE90E9-21F6-AF49-9D22-958DF4A70A5E}" name="Column16222"/>
    <tableColumn id="16243" xr3:uid="{F8956591-E487-144F-AA84-F11BF21A1BB6}" name="Column16223"/>
    <tableColumn id="16244" xr3:uid="{6DF5E967-9B38-7546-92A3-6C48BFEFA2D7}" name="Column16224"/>
    <tableColumn id="16245" xr3:uid="{B27D508F-8839-134F-B6B0-A6A3C8E72464}" name="Column16225"/>
    <tableColumn id="16246" xr3:uid="{2A03581D-5588-8A40-940B-38B1EF8F84BB}" name="Column16226"/>
    <tableColumn id="16247" xr3:uid="{2E8B4A16-5CCF-774E-B8C0-AAAEB97E8917}" name="Column16227"/>
    <tableColumn id="16248" xr3:uid="{F08E95BC-DA81-BD4B-A6BD-A87809EE2AE6}" name="Column16228"/>
    <tableColumn id="16249" xr3:uid="{84D92D4A-4454-CC41-97D6-665189FCA635}" name="Column16229"/>
    <tableColumn id="16250" xr3:uid="{26585F71-8517-4F4D-AD6A-892255B5C021}" name="Column16230"/>
    <tableColumn id="16251" xr3:uid="{F2FA8B51-E4CA-CF49-8B48-343E8AA54876}" name="Column16231"/>
    <tableColumn id="16252" xr3:uid="{F8550745-734C-9448-9472-89E2C1E0E0A9}" name="Column16232"/>
    <tableColumn id="16253" xr3:uid="{0DAC90CB-B898-174B-9336-3454BD38D706}" name="Column16233"/>
    <tableColumn id="16254" xr3:uid="{62375F54-8080-3149-AAE3-F8D9A253C38F}" name="Column16234"/>
    <tableColumn id="16255" xr3:uid="{9E482411-971A-B94F-B5D3-C512BAF82305}" name="Column16235"/>
    <tableColumn id="16256" xr3:uid="{EC33D0BD-13C4-E44E-A298-A9DDA605C254}" name="Column16236"/>
    <tableColumn id="16257" xr3:uid="{DFBB9851-964A-F247-B079-B2689265F6E2}" name="Column16237"/>
    <tableColumn id="16258" xr3:uid="{9A9DFB11-41C2-AA48-87EB-F3492BB7A120}" name="Column16238"/>
    <tableColumn id="16259" xr3:uid="{BD39B151-D883-1648-B394-722DE6D25251}" name="Column16239"/>
    <tableColumn id="16260" xr3:uid="{41AB1D34-5525-A44E-991B-114D6A593D22}" name="Column16240"/>
    <tableColumn id="16261" xr3:uid="{CE651FE0-0EBF-914B-9446-5E323F2CDC0D}" name="Column16241"/>
    <tableColumn id="16262" xr3:uid="{CBB3D94E-7FD9-754A-B47F-E1355F650900}" name="Column16242"/>
    <tableColumn id="16263" xr3:uid="{D1225399-5C7C-8446-A49B-B1BEDE92958B}" name="Column16243"/>
    <tableColumn id="16264" xr3:uid="{8D71A683-2BCC-4E4D-9482-A0E823F63D60}" name="Column16244"/>
    <tableColumn id="16265" xr3:uid="{09E33433-F4B5-184E-87EB-CE4CF0CEA40B}" name="Column16245"/>
    <tableColumn id="16266" xr3:uid="{B1E27374-B0E4-0145-85C7-903BC5366C02}" name="Column16246"/>
    <tableColumn id="16267" xr3:uid="{66022D69-615D-AA43-B2B5-A04D38D2595A}" name="Column16247"/>
    <tableColumn id="16268" xr3:uid="{42499816-EEB4-944B-AE04-A873B3FDED8D}" name="Column16248"/>
    <tableColumn id="16269" xr3:uid="{8DA29A98-0445-274B-A4AB-416F14F42305}" name="Column16249"/>
    <tableColumn id="16270" xr3:uid="{6617ABA5-0F68-ED4A-ADC2-7E294AC51FFB}" name="Column16250"/>
    <tableColumn id="16271" xr3:uid="{A33B4FFA-2548-7F45-8A2B-3C2274483CED}" name="Column16251"/>
    <tableColumn id="16272" xr3:uid="{0D89B66D-785C-F547-87B2-350ED3C98A94}" name="Column16252"/>
    <tableColumn id="16273" xr3:uid="{49D559F7-27AE-2F4A-BAFD-7956C52FE11B}" name="Column16253"/>
    <tableColumn id="16274" xr3:uid="{7D912F66-59E0-2D40-B93A-7496B965D007}" name="Column16254"/>
    <tableColumn id="16275" xr3:uid="{7AAF6BD0-F3E6-1042-B1AF-6900705FF13A}" name="Column16255"/>
    <tableColumn id="16276" xr3:uid="{0FB2AC69-DBFA-1E49-89AA-0769E97A82C1}" name="Column16256"/>
    <tableColumn id="16277" xr3:uid="{C4BBB5E1-A686-0C4B-8DF5-33C10A655508}" name="Column16257"/>
    <tableColumn id="16278" xr3:uid="{B23F05C3-D43A-9747-BB6C-8334BF084F0C}" name="Column16258"/>
    <tableColumn id="16279" xr3:uid="{EE503628-2667-6E40-A393-61C8F669CD31}" name="Column16259"/>
    <tableColumn id="16280" xr3:uid="{31B44183-C10D-FB46-A59F-BE0E87E8786E}" name="Column16260"/>
    <tableColumn id="16281" xr3:uid="{FA1122AA-FD59-7642-BA4A-29A12D8EA580}" name="Column16261"/>
    <tableColumn id="16282" xr3:uid="{EFFBD329-FCF0-174C-91B8-B475AB038D69}" name="Column16262"/>
    <tableColumn id="16283" xr3:uid="{F86B284E-4794-D24E-A92F-86A1B884F6D2}" name="Column16263"/>
    <tableColumn id="16284" xr3:uid="{DFC48C78-F1C3-B042-A8DC-AC903872E322}" name="Column16264"/>
    <tableColumn id="16285" xr3:uid="{7A95D17A-129F-5749-9F71-76AA428B32DE}" name="Column16265"/>
    <tableColumn id="16286" xr3:uid="{97F6D46F-245A-2F4F-A200-C29ECE728C6B}" name="Column16266"/>
    <tableColumn id="16287" xr3:uid="{84B6BD28-0082-1B40-B979-792B47EB0FF1}" name="Column16267"/>
    <tableColumn id="16288" xr3:uid="{07304F3F-B778-DE44-9A50-EB5D6B33993F}" name="Column16268"/>
    <tableColumn id="16289" xr3:uid="{A3EA9A79-8DF1-8644-A09E-A78628ED6059}" name="Column16269"/>
    <tableColumn id="16290" xr3:uid="{0714630A-0C74-8744-99B2-D4A23F759762}" name="Column16270"/>
    <tableColumn id="16291" xr3:uid="{FD4B97A7-9285-CB4A-8478-BD6ECC0505F6}" name="Column16271"/>
    <tableColumn id="16292" xr3:uid="{434D1AD4-1C7D-3640-874F-93DF0F04108E}" name="Column16272"/>
    <tableColumn id="16293" xr3:uid="{0A0A70CA-666D-3940-8A60-054A7A712BB2}" name="Column16273"/>
    <tableColumn id="16294" xr3:uid="{D23E2B04-5506-DE46-8475-4B8A90B305C6}" name="Column16274"/>
    <tableColumn id="16295" xr3:uid="{22B64C66-A53D-8D47-A629-BB247C86D726}" name="Column16275"/>
    <tableColumn id="16296" xr3:uid="{3F5BC877-52B7-9A40-ABB4-8C9E49E50C5A}" name="Column16276"/>
    <tableColumn id="16297" xr3:uid="{4AF98E6C-8363-404B-A013-4ADE0C259667}" name="Column16277"/>
    <tableColumn id="16298" xr3:uid="{B17725F6-5FA6-1146-ABCC-33EFFD4C8891}" name="Column16278"/>
    <tableColumn id="16299" xr3:uid="{FB0865CF-1749-9B4F-9F62-61A88058828E}" name="Column16279"/>
    <tableColumn id="16300" xr3:uid="{2FBDC333-5D12-1E47-BCDA-8D058EB44E67}" name="Column16280"/>
    <tableColumn id="16301" xr3:uid="{28D4AA83-AB25-3D4F-B85B-B0E01827F7B7}" name="Column16281"/>
    <tableColumn id="16302" xr3:uid="{24AB8379-705E-9949-B4ED-A80259495350}" name="Column16282"/>
    <tableColumn id="16303" xr3:uid="{1C02257F-5717-3E44-B263-0E6D160B35AC}" name="Column16283"/>
    <tableColumn id="16304" xr3:uid="{BFE49FAB-64F8-784F-961A-A9602356A0C3}" name="Column16284"/>
    <tableColumn id="16305" xr3:uid="{889DB7FD-64E0-1042-8F2A-A46D5A34305F}" name="Column16285"/>
    <tableColumn id="16306" xr3:uid="{A887430F-FCA7-FE45-8210-05189B7304C2}" name="Column16286"/>
    <tableColumn id="16307" xr3:uid="{38DE7A1A-13DF-9341-BCDC-D83179D985B4}" name="Column16287"/>
    <tableColumn id="16308" xr3:uid="{9DE9EC0C-C9EB-AE4E-9D6D-E56FBCC26772}" name="Column16288"/>
    <tableColumn id="16309" xr3:uid="{C63B6DB1-9D48-7847-B2E9-BB981A07CC75}" name="Column16289"/>
    <tableColumn id="16310" xr3:uid="{BBC6C71C-CE5A-3740-8E2C-3F882FF68062}" name="Column16290"/>
    <tableColumn id="16311" xr3:uid="{7955028D-C995-4449-B10F-EF1BDA798B97}" name="Column16291"/>
    <tableColumn id="16312" xr3:uid="{80F24821-679D-394C-A949-B94AC9F685C9}" name="Column16292"/>
    <tableColumn id="16313" xr3:uid="{58AB66C9-7D5E-F248-857F-CDF7BEB60ACC}" name="Column16293"/>
    <tableColumn id="16314" xr3:uid="{BABF7B1E-47B0-7A4F-8BE6-A36AC9ABEE58}" name="Column16294"/>
    <tableColumn id="16315" xr3:uid="{B1CD805C-A7BD-1B47-AE26-0F16062C7072}" name="Column16295"/>
    <tableColumn id="16316" xr3:uid="{173867B0-2492-7E48-B22A-7CAFAFF83566}" name="Column16296"/>
    <tableColumn id="16317" xr3:uid="{8EC3F4C9-EC1B-AA45-9250-56FB77A0A547}" name="Column16297"/>
    <tableColumn id="16318" xr3:uid="{55293D52-4353-094A-88BD-6D235AD6EC80}" name="Column16298"/>
    <tableColumn id="16319" xr3:uid="{2C19944D-99FC-CE42-A404-050EA6B9E8A8}" name="Column16299"/>
    <tableColumn id="16320" xr3:uid="{BF353A54-3BBA-8940-A611-3410A622A415}" name="Column16300"/>
    <tableColumn id="16321" xr3:uid="{108E761D-C7BF-1448-BC66-56E6F0CBD5BC}" name="Column16301"/>
    <tableColumn id="16322" xr3:uid="{9EE05AA7-438B-6742-97E5-BBE7C636D7B1}" name="Column16302"/>
    <tableColumn id="16323" xr3:uid="{1EC0C000-C474-6A4E-B8B6-5239D02B1188}" name="Column16303"/>
    <tableColumn id="16324" xr3:uid="{5C1AEA20-497F-7642-9045-9EBDC042E5C9}" name="Column16304"/>
    <tableColumn id="16325" xr3:uid="{BF7EEF03-D7FF-4446-8ADE-93B8858EE07C}" name="Column16305"/>
    <tableColumn id="16326" xr3:uid="{3CEE4504-21C9-AC40-B68D-647591D05721}" name="Column16306"/>
    <tableColumn id="16327" xr3:uid="{30D87BFF-58C5-804C-BA64-BB03A6D3AD7C}" name="Column16307"/>
    <tableColumn id="16328" xr3:uid="{2216A657-47DA-8A49-9365-CE55B8239BD5}" name="Column16308"/>
    <tableColumn id="16329" xr3:uid="{957FF30D-89A5-0B49-B10B-0C1164B6E697}" name="Column16309"/>
    <tableColumn id="16330" xr3:uid="{42AD766E-46DF-2C46-B311-635A7B7C0708}" name="Column16310"/>
    <tableColumn id="16331" xr3:uid="{447FE2F0-E9D1-024A-977A-69F5B260C45B}" name="Column16311"/>
    <tableColumn id="16332" xr3:uid="{6E2D0653-16EC-4E40-BAB3-3C7FD0FEF4A5}" name="Column16312"/>
    <tableColumn id="16333" xr3:uid="{3CCA149B-19E2-3A44-8AD8-349CF10127F7}" name="Column16313"/>
    <tableColumn id="16334" xr3:uid="{A042E9ED-2673-A849-A8E8-208E32307ECA}" name="Column16314"/>
    <tableColumn id="16335" xr3:uid="{B5C3E895-71ED-3F49-B588-3CEEDB97BA88}" name="Column16315"/>
    <tableColumn id="16336" xr3:uid="{9645D56D-C245-4C44-BD45-3ABFD2163612}" name="Column16316"/>
    <tableColumn id="16337" xr3:uid="{8E21C85E-58F6-A44B-9531-D47F9987F985}" name="Column16317"/>
    <tableColumn id="16338" xr3:uid="{B31594A8-1D91-4A40-96E6-89BA076D1377}" name="Column16318"/>
    <tableColumn id="16339" xr3:uid="{25EF30D4-33A7-D146-8C54-7FC93EF406AF}" name="Column16319"/>
    <tableColumn id="16340" xr3:uid="{CC436482-4B43-CD46-AB54-134641754341}" name="Column16320"/>
    <tableColumn id="16341" xr3:uid="{1741BBB9-C825-2B45-B508-96658DAC9564}" name="Column16321"/>
    <tableColumn id="16342" xr3:uid="{848F0EDD-1E4F-BB46-88F9-48B4F0D1E818}" name="Column16322"/>
    <tableColumn id="16343" xr3:uid="{6ECCCB32-483C-0F4F-81E5-F33162D841BB}" name="Column16323"/>
    <tableColumn id="16344" xr3:uid="{81CBD117-8D15-6E46-B55B-BC5CA331F2DC}" name="Column16324"/>
    <tableColumn id="16345" xr3:uid="{DCFDE5A4-F984-B745-9899-56EB9FD65452}" name="Column16325"/>
    <tableColumn id="16346" xr3:uid="{99BFA967-E07B-3D44-88AB-2934DA60FF71}" name="Column16326"/>
    <tableColumn id="16347" xr3:uid="{ED96C54C-658E-C14D-9B43-4724921BE81C}" name="Column16327"/>
    <tableColumn id="16348" xr3:uid="{4DF479BD-394C-1B47-BFE4-6CA91A530D19}" name="Column16328"/>
    <tableColumn id="16349" xr3:uid="{00C1B015-89F8-014C-94D8-CACB6D9302B2}" name="Column16329"/>
    <tableColumn id="16350" xr3:uid="{61752AE4-229B-FE40-8EF2-F27773B1F797}" name="Column16330"/>
    <tableColumn id="16351" xr3:uid="{A83F9929-1E25-EA44-BD50-5E9E3268655C}" name="Column16331"/>
    <tableColumn id="16352" xr3:uid="{1286C734-6D85-D04F-9BB6-98FA421AC8EC}" name="Column16332"/>
    <tableColumn id="16353" xr3:uid="{565B2E6C-65DA-8341-94C0-F112DB033316}" name="Column16333"/>
    <tableColumn id="16354" xr3:uid="{43FC8ADF-5312-5949-8107-B8B1DE46F0F6}" name="Column16334"/>
    <tableColumn id="16355" xr3:uid="{045AA442-037E-AD42-943F-F22165D54138}" name="Column16335"/>
    <tableColumn id="16356" xr3:uid="{AF43F4D6-9AC5-954D-B89C-DD2F7CB080A0}" name="Column16336"/>
    <tableColumn id="16357" xr3:uid="{344BDDCE-88E3-9844-B473-726DAF7B50B1}" name="Column16337"/>
    <tableColumn id="16358" xr3:uid="{6B26A38E-7307-C846-8F64-7CFFE48E81C0}" name="Column16338"/>
    <tableColumn id="16359" xr3:uid="{8ACF0BA9-47C3-E54D-9932-3ADAA2738CDC}" name="Column16339"/>
    <tableColumn id="16360" xr3:uid="{5A07FAE5-4B50-7948-A414-EAA9EC433933}" name="Column16340"/>
    <tableColumn id="16361" xr3:uid="{622B071B-7715-5940-BD9D-06A180F8791E}" name="Column16341"/>
    <tableColumn id="16362" xr3:uid="{57C9AB09-39A3-8D44-ACD1-98B392722D7C}" name="Column16342"/>
    <tableColumn id="16363" xr3:uid="{321A792C-C37F-954A-B992-C21D417E66AD}" name="Column16343"/>
    <tableColumn id="16364" xr3:uid="{6C62CEB5-DBAF-4E47-BC1F-D6C67A926171}" name="Column16344"/>
    <tableColumn id="16365" xr3:uid="{1AA18A51-46FB-4749-A1C7-2118215806EB}" name="Column16345"/>
    <tableColumn id="16366" xr3:uid="{65D3AA55-4D51-394D-9458-31ED2BA0099A}" name="Column16346"/>
    <tableColumn id="16367" xr3:uid="{7723F4C6-864B-E940-A460-14C227A10EBE}" name="Column16347"/>
    <tableColumn id="16368" xr3:uid="{B2677BA5-66C6-DC49-BFD8-30B376CA8966}" name="Column16348"/>
    <tableColumn id="16369" xr3:uid="{F2EB5A65-F8B8-D246-A65A-86298551A596}" name="Column16349"/>
    <tableColumn id="16370" xr3:uid="{4D54BD1E-57E1-9C4E-9130-FFCCC77E9922}" name="Column16350"/>
    <tableColumn id="16371" xr3:uid="{D3BB499B-A94C-BB49-8FC2-529E4D5B947F}" name="Column16351"/>
    <tableColumn id="16372" xr3:uid="{D5159ED0-0791-1D4C-B623-791E775BC760}" name="Column16352"/>
    <tableColumn id="16373" xr3:uid="{3844C4B0-0F7E-9C47-8EA9-66B2945147A5}" name="Column16353"/>
    <tableColumn id="16374" xr3:uid="{193C7BE2-15B4-914C-A756-291A53C8DEB3}" name="Column16354"/>
    <tableColumn id="16375" xr3:uid="{4ABF3ABE-B472-1244-B75D-DD6D624804EA}" name="Column16355"/>
    <tableColumn id="16376" xr3:uid="{1DAD855B-0412-4D4C-8EF5-E02D10D50D82}" name="Column16356"/>
    <tableColumn id="16377" xr3:uid="{8317D0DE-3FE4-C040-BB03-A88FF69390CD}" name="Column16357"/>
    <tableColumn id="16378" xr3:uid="{58E3A561-D1E8-B04C-9EF2-F7A446969D95}" name="Column16358"/>
    <tableColumn id="16379" xr3:uid="{64F351EA-4808-5645-BA26-3467C859C915}" name="Column16359"/>
    <tableColumn id="16380" xr3:uid="{ECCE83D1-91AB-5645-A94D-411E6B6F142E}" name="Column16360"/>
    <tableColumn id="16381" xr3:uid="{C80ACEA9-A901-2D40-91E6-F978D1928782}" name="Column16361"/>
    <tableColumn id="16382" xr3:uid="{11458E54-0489-6D4C-A3F7-C14D6FC2DD33}" name="Column16362"/>
    <tableColumn id="16383" xr3:uid="{C7729C58-A3E5-0C42-936E-A645EF098EA1}" name="Column16363"/>
    <tableColumn id="16384" xr3:uid="{889AACDD-27F5-F04E-A58B-5CEE24D9ED83}" name="Column163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9B2E-1B35-324E-97E2-4BC2C790DE38}">
  <dimension ref="A3:F14"/>
  <sheetViews>
    <sheetView workbookViewId="0">
      <selection activeCell="A3" sqref="A3:F14"/>
    </sheetView>
  </sheetViews>
  <sheetFormatPr baseColWidth="10" defaultRowHeight="16" x14ac:dyDescent="0.2"/>
  <cols>
    <col min="1" max="1" width="21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18" width="21.83203125" bestFit="1" customWidth="1"/>
    <col min="19" max="19" width="26.6640625" bestFit="1" customWidth="1"/>
    <col min="20" max="20" width="20.5" bestFit="1" customWidth="1"/>
  </cols>
  <sheetData>
    <row r="3" spans="1:6" x14ac:dyDescent="0.2">
      <c r="A3" s="7" t="s">
        <v>2033</v>
      </c>
      <c r="B3" s="7" t="s">
        <v>2036</v>
      </c>
    </row>
    <row r="4" spans="1:6" x14ac:dyDescent="0.2">
      <c r="A4" s="7" t="s">
        <v>2047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5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2046</v>
      </c>
      <c r="E8">
        <v>4</v>
      </c>
      <c r="F8">
        <v>4</v>
      </c>
    </row>
    <row r="9" spans="1:6" x14ac:dyDescent="0.2">
      <c r="A9" s="5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2037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61BB-02B9-184D-BE34-1A9CF665E814}">
  <dimension ref="A1:F30"/>
  <sheetViews>
    <sheetView topLeftCell="A4" workbookViewId="0">
      <selection activeCell="A4" sqref="A4:F3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19.33203125" bestFit="1" customWidth="1"/>
    <col min="9" max="9" width="20.5" bestFit="1" customWidth="1"/>
    <col min="10" max="10" width="24.1640625" bestFit="1" customWidth="1"/>
  </cols>
  <sheetData>
    <row r="1" spans="1:6" x14ac:dyDescent="0.2">
      <c r="A1" s="7" t="s">
        <v>6</v>
      </c>
      <c r="B1" t="s">
        <v>2034</v>
      </c>
    </row>
    <row r="2" spans="1:6" x14ac:dyDescent="0.2">
      <c r="A2" s="7" t="s">
        <v>2031</v>
      </c>
      <c r="B2" t="s">
        <v>2034</v>
      </c>
    </row>
    <row r="4" spans="1:6" x14ac:dyDescent="0.2">
      <c r="A4" s="7" t="s">
        <v>2035</v>
      </c>
      <c r="B4" s="7" t="s">
        <v>2036</v>
      </c>
    </row>
    <row r="5" spans="1:6" x14ac:dyDescent="0.2">
      <c r="A5" s="7" t="s">
        <v>2047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5" t="s">
        <v>2048</v>
      </c>
      <c r="B6" s="11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2049</v>
      </c>
      <c r="B7" s="11"/>
      <c r="E7">
        <v>4</v>
      </c>
      <c r="F7">
        <v>4</v>
      </c>
    </row>
    <row r="8" spans="1:6" x14ac:dyDescent="0.2">
      <c r="A8" s="5" t="s">
        <v>2050</v>
      </c>
      <c r="B8" s="11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2051</v>
      </c>
      <c r="B9" s="11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2052</v>
      </c>
      <c r="B10" s="11"/>
      <c r="C10">
        <v>8</v>
      </c>
      <c r="E10">
        <v>10</v>
      </c>
      <c r="F10">
        <v>18</v>
      </c>
    </row>
    <row r="11" spans="1:6" x14ac:dyDescent="0.2">
      <c r="A11" s="5" t="s">
        <v>2053</v>
      </c>
      <c r="B11" s="11">
        <v>1</v>
      </c>
      <c r="C11">
        <v>7</v>
      </c>
      <c r="E11">
        <v>9</v>
      </c>
      <c r="F11">
        <v>17</v>
      </c>
    </row>
    <row r="12" spans="1:6" x14ac:dyDescent="0.2">
      <c r="A12" s="5" t="s">
        <v>2054</v>
      </c>
      <c r="B12" s="11">
        <v>4</v>
      </c>
      <c r="C12">
        <v>20</v>
      </c>
      <c r="E12">
        <v>22</v>
      </c>
      <c r="F12">
        <v>46</v>
      </c>
    </row>
    <row r="13" spans="1:6" x14ac:dyDescent="0.2">
      <c r="A13" s="5" t="s">
        <v>2055</v>
      </c>
      <c r="B13" s="11">
        <v>3</v>
      </c>
      <c r="C13">
        <v>19</v>
      </c>
      <c r="E13">
        <v>23</v>
      </c>
      <c r="F13">
        <v>45</v>
      </c>
    </row>
    <row r="14" spans="1:6" x14ac:dyDescent="0.2">
      <c r="A14" s="5" t="s">
        <v>2056</v>
      </c>
      <c r="B14" s="11">
        <v>1</v>
      </c>
      <c r="C14">
        <v>6</v>
      </c>
      <c r="E14">
        <v>10</v>
      </c>
      <c r="F14">
        <v>17</v>
      </c>
    </row>
    <row r="15" spans="1:6" x14ac:dyDescent="0.2">
      <c r="A15" s="5" t="s">
        <v>2057</v>
      </c>
      <c r="B15" s="11"/>
      <c r="C15">
        <v>3</v>
      </c>
      <c r="E15">
        <v>4</v>
      </c>
      <c r="F15">
        <v>7</v>
      </c>
    </row>
    <row r="16" spans="1:6" x14ac:dyDescent="0.2">
      <c r="A16" s="5" t="s">
        <v>2058</v>
      </c>
      <c r="B16" s="11"/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2059</v>
      </c>
      <c r="B17" s="11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2060</v>
      </c>
      <c r="B18" s="11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2061</v>
      </c>
      <c r="B19" s="11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2062</v>
      </c>
      <c r="B20" s="11"/>
      <c r="C20">
        <v>4</v>
      </c>
      <c r="E20">
        <v>4</v>
      </c>
      <c r="F20">
        <v>8</v>
      </c>
    </row>
    <row r="21" spans="1:6" x14ac:dyDescent="0.2">
      <c r="A21" s="5" t="s">
        <v>2063</v>
      </c>
      <c r="B21" s="11">
        <v>6</v>
      </c>
      <c r="C21">
        <v>30</v>
      </c>
      <c r="E21">
        <v>49</v>
      </c>
      <c r="F21">
        <v>85</v>
      </c>
    </row>
    <row r="22" spans="1:6" x14ac:dyDescent="0.2">
      <c r="A22" s="5" t="s">
        <v>2064</v>
      </c>
      <c r="B22" s="11"/>
      <c r="C22">
        <v>9</v>
      </c>
      <c r="E22">
        <v>5</v>
      </c>
      <c r="F22">
        <v>14</v>
      </c>
    </row>
    <row r="23" spans="1:6" x14ac:dyDescent="0.2">
      <c r="A23" s="5" t="s">
        <v>2065</v>
      </c>
      <c r="B23" s="11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2066</v>
      </c>
      <c r="B24" s="11">
        <v>3</v>
      </c>
      <c r="C24">
        <v>3</v>
      </c>
      <c r="E24">
        <v>11</v>
      </c>
      <c r="F24">
        <v>17</v>
      </c>
    </row>
    <row r="25" spans="1:6" x14ac:dyDescent="0.2">
      <c r="A25" s="5" t="s">
        <v>2067</v>
      </c>
      <c r="B25" s="11"/>
      <c r="C25">
        <v>7</v>
      </c>
      <c r="E25">
        <v>14</v>
      </c>
      <c r="F25">
        <v>21</v>
      </c>
    </row>
    <row r="26" spans="1:6" x14ac:dyDescent="0.2">
      <c r="A26" s="5" t="s">
        <v>2068</v>
      </c>
      <c r="B26" s="11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2069</v>
      </c>
      <c r="B27" s="11"/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2070</v>
      </c>
      <c r="B28" s="11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2071</v>
      </c>
      <c r="B29" s="11"/>
      <c r="E29">
        <v>3</v>
      </c>
      <c r="F29">
        <v>3</v>
      </c>
    </row>
    <row r="30" spans="1:6" x14ac:dyDescent="0.2">
      <c r="A30" s="5" t="s">
        <v>2037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7DCD-227D-2541-82EF-A3D674B8B12E}">
  <dimension ref="A2:F18"/>
  <sheetViews>
    <sheetView workbookViewId="0">
      <selection activeCell="A4" sqref="A4:F18"/>
    </sheetView>
  </sheetViews>
  <sheetFormatPr baseColWidth="10" defaultRowHeight="16" x14ac:dyDescent="0.2"/>
  <cols>
    <col min="1" max="1" width="21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9" bestFit="1" customWidth="1"/>
    <col min="9" max="9" width="26.6640625" bestFit="1" customWidth="1"/>
    <col min="10" max="10" width="33.83203125" bestFit="1" customWidth="1"/>
    <col min="11" max="11" width="5.1640625" bestFit="1" customWidth="1"/>
    <col min="12" max="12" width="13" bestFit="1" customWidth="1"/>
    <col min="13" max="13" width="5.83203125" bestFit="1" customWidth="1"/>
    <col min="14" max="23" width="5.1640625" bestFit="1" customWidth="1"/>
    <col min="24" max="24" width="10.5" bestFit="1" customWidth="1"/>
    <col min="25" max="33" width="5.1640625" bestFit="1" customWidth="1"/>
    <col min="34" max="34" width="8.83203125" bestFit="1" customWidth="1"/>
    <col min="35" max="35" width="9.5" bestFit="1" customWidth="1"/>
    <col min="36" max="44" width="5.1640625" bestFit="1" customWidth="1"/>
    <col min="45" max="45" width="14.1640625" bestFit="1" customWidth="1"/>
  </cols>
  <sheetData>
    <row r="2" spans="1:6" x14ac:dyDescent="0.2">
      <c r="A2" s="7" t="s">
        <v>2031</v>
      </c>
      <c r="B2" t="s">
        <v>2034</v>
      </c>
    </row>
    <row r="4" spans="1:6" x14ac:dyDescent="0.2">
      <c r="A4" s="7" t="s">
        <v>2033</v>
      </c>
      <c r="B4" s="7" t="s">
        <v>2036</v>
      </c>
    </row>
    <row r="5" spans="1:6" x14ac:dyDescent="0.2">
      <c r="A5" s="7" t="s">
        <v>2047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5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5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5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5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5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5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5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5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5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5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5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5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5" t="s">
        <v>2037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01"/>
  <sheetViews>
    <sheetView topLeftCell="C1" workbookViewId="0">
      <selection activeCell="G1" sqref="G1:H1048576"/>
    </sheetView>
  </sheetViews>
  <sheetFormatPr baseColWidth="10" defaultRowHeight="16" zeroHeight="1" x14ac:dyDescent="0.2"/>
  <cols>
    <col min="1" max="1" width="5" customWidth="1"/>
    <col min="2" max="2" width="30.6640625" bestFit="1" customWidth="1"/>
    <col min="3" max="3" width="33.5" style="3" customWidth="1"/>
    <col min="6" max="6" width="15.83203125" customWidth="1"/>
    <col min="7" max="7" width="10.83203125" style="5"/>
    <col min="8" max="8" width="15.33203125" customWidth="1"/>
    <col min="9" max="9" width="18" customWidth="1"/>
    <col min="12" max="12" width="13.5" customWidth="1"/>
    <col min="13" max="13" width="26.6640625" style="10" bestFit="1" customWidth="1"/>
    <col min="14" max="14" width="11.1640625" bestFit="1" customWidth="1"/>
    <col min="15" max="15" width="26.6640625" style="10" bestFit="1" customWidth="1"/>
    <col min="16" max="16" width="11.6640625" customWidth="1"/>
    <col min="18" max="18" width="28" bestFit="1" customWidth="1"/>
    <col min="19" max="19" width="16.5" customWidth="1"/>
    <col min="20" max="20" width="16.6640625" bestFit="1" customWidth="1"/>
    <col min="30" max="119" width="11.6640625" customWidth="1"/>
    <col min="120" max="1019" width="12.6640625" customWidth="1"/>
    <col min="1020" max="10019" width="13.6640625" customWidth="1"/>
    <col min="10020" max="16384" width="14.6640625" customWidth="1"/>
  </cols>
  <sheetData>
    <row r="1" spans="1:1638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4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2072</v>
      </c>
      <c r="N1" s="1" t="s">
        <v>9</v>
      </c>
      <c r="O1" s="8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U1" s="1" t="s">
        <v>2106</v>
      </c>
      <c r="V1" s="1" t="s">
        <v>2107</v>
      </c>
      <c r="W1" s="1" t="s">
        <v>2108</v>
      </c>
      <c r="X1" s="1" t="s">
        <v>2109</v>
      </c>
      <c r="Y1" s="1" t="s">
        <v>2110</v>
      </c>
      <c r="Z1" s="1" t="s">
        <v>2111</v>
      </c>
      <c r="AA1" s="1" t="s">
        <v>2112</v>
      </c>
      <c r="AB1" s="1" t="s">
        <v>2113</v>
      </c>
      <c r="AC1" s="1" t="s">
        <v>2114</v>
      </c>
      <c r="AD1" s="1" t="s">
        <v>2115</v>
      </c>
      <c r="AE1" s="1" t="s">
        <v>2116</v>
      </c>
      <c r="AF1" s="1" t="s">
        <v>2117</v>
      </c>
      <c r="AG1" s="1" t="s">
        <v>2118</v>
      </c>
      <c r="AH1" s="1" t="s">
        <v>2119</v>
      </c>
      <c r="AI1" s="1" t="s">
        <v>2120</v>
      </c>
      <c r="AJ1" s="1" t="s">
        <v>2121</v>
      </c>
      <c r="AK1" s="1" t="s">
        <v>2122</v>
      </c>
      <c r="AL1" s="1" t="s">
        <v>2123</v>
      </c>
      <c r="AM1" s="1" t="s">
        <v>2124</v>
      </c>
      <c r="AN1" s="1" t="s">
        <v>2125</v>
      </c>
      <c r="AO1" s="1" t="s">
        <v>2126</v>
      </c>
      <c r="AP1" s="1" t="s">
        <v>2127</v>
      </c>
      <c r="AQ1" s="1" t="s">
        <v>2128</v>
      </c>
      <c r="AR1" s="1" t="s">
        <v>2129</v>
      </c>
      <c r="AS1" s="1" t="s">
        <v>2130</v>
      </c>
      <c r="AT1" s="1" t="s">
        <v>2131</v>
      </c>
      <c r="AU1" s="1" t="s">
        <v>2132</v>
      </c>
      <c r="AV1" s="1" t="s">
        <v>2133</v>
      </c>
      <c r="AW1" s="1" t="s">
        <v>2134</v>
      </c>
      <c r="AX1" s="1" t="s">
        <v>2135</v>
      </c>
      <c r="AY1" s="1" t="s">
        <v>2136</v>
      </c>
      <c r="AZ1" s="1" t="s">
        <v>2137</v>
      </c>
      <c r="BA1" s="1" t="s">
        <v>2138</v>
      </c>
      <c r="BB1" s="1" t="s">
        <v>2139</v>
      </c>
      <c r="BC1" s="1" t="s">
        <v>2140</v>
      </c>
      <c r="BD1" s="1" t="s">
        <v>2141</v>
      </c>
      <c r="BE1" s="1" t="s">
        <v>2142</v>
      </c>
      <c r="BF1" s="1" t="s">
        <v>2143</v>
      </c>
      <c r="BG1" s="1" t="s">
        <v>2144</v>
      </c>
      <c r="BH1" s="1" t="s">
        <v>2145</v>
      </c>
      <c r="BI1" s="1" t="s">
        <v>2146</v>
      </c>
      <c r="BJ1" s="1" t="s">
        <v>2147</v>
      </c>
      <c r="BK1" s="1" t="s">
        <v>2148</v>
      </c>
      <c r="BL1" s="1" t="s">
        <v>2149</v>
      </c>
      <c r="BM1" s="1" t="s">
        <v>2150</v>
      </c>
      <c r="BN1" s="1" t="s">
        <v>2151</v>
      </c>
      <c r="BO1" s="1" t="s">
        <v>2152</v>
      </c>
      <c r="BP1" s="1" t="s">
        <v>2153</v>
      </c>
      <c r="BQ1" s="1" t="s">
        <v>2154</v>
      </c>
      <c r="BR1" s="1" t="s">
        <v>2155</v>
      </c>
      <c r="BS1" s="1" t="s">
        <v>2156</v>
      </c>
      <c r="BT1" s="1" t="s">
        <v>2157</v>
      </c>
      <c r="BU1" s="1" t="s">
        <v>2158</v>
      </c>
      <c r="BV1" s="1" t="s">
        <v>2159</v>
      </c>
      <c r="BW1" s="1" t="s">
        <v>2160</v>
      </c>
      <c r="BX1" s="1" t="s">
        <v>2161</v>
      </c>
      <c r="BY1" s="1" t="s">
        <v>2162</v>
      </c>
      <c r="BZ1" s="1" t="s">
        <v>2163</v>
      </c>
      <c r="CA1" s="1" t="s">
        <v>2164</v>
      </c>
      <c r="CB1" s="1" t="s">
        <v>2165</v>
      </c>
      <c r="CC1" s="1" t="s">
        <v>2166</v>
      </c>
      <c r="CD1" s="1" t="s">
        <v>2167</v>
      </c>
      <c r="CE1" s="1" t="s">
        <v>2168</v>
      </c>
      <c r="CF1" s="1" t="s">
        <v>2169</v>
      </c>
      <c r="CG1" s="1" t="s">
        <v>2170</v>
      </c>
      <c r="CH1" s="1" t="s">
        <v>2171</v>
      </c>
      <c r="CI1" s="1" t="s">
        <v>2172</v>
      </c>
      <c r="CJ1" s="1" t="s">
        <v>2173</v>
      </c>
      <c r="CK1" s="1" t="s">
        <v>2174</v>
      </c>
      <c r="CL1" s="1" t="s">
        <v>2175</v>
      </c>
      <c r="CM1" s="1" t="s">
        <v>2176</v>
      </c>
      <c r="CN1" s="1" t="s">
        <v>2177</v>
      </c>
      <c r="CO1" s="1" t="s">
        <v>2178</v>
      </c>
      <c r="CP1" s="1" t="s">
        <v>2179</v>
      </c>
      <c r="CQ1" s="1" t="s">
        <v>2180</v>
      </c>
      <c r="CR1" s="1" t="s">
        <v>2181</v>
      </c>
      <c r="CS1" s="1" t="s">
        <v>2182</v>
      </c>
      <c r="CT1" s="1" t="s">
        <v>2183</v>
      </c>
      <c r="CU1" s="1" t="s">
        <v>2184</v>
      </c>
      <c r="CV1" s="1" t="s">
        <v>2185</v>
      </c>
      <c r="CW1" s="1" t="s">
        <v>2186</v>
      </c>
      <c r="CX1" s="1" t="s">
        <v>2187</v>
      </c>
      <c r="CY1" s="1" t="s">
        <v>2188</v>
      </c>
      <c r="CZ1" s="1" t="s">
        <v>2189</v>
      </c>
      <c r="DA1" s="1" t="s">
        <v>2190</v>
      </c>
      <c r="DB1" s="1" t="s">
        <v>2191</v>
      </c>
      <c r="DC1" s="1" t="s">
        <v>2192</v>
      </c>
      <c r="DD1" s="1" t="s">
        <v>2193</v>
      </c>
      <c r="DE1" s="1" t="s">
        <v>2194</v>
      </c>
      <c r="DF1" s="1" t="s">
        <v>2195</v>
      </c>
      <c r="DG1" s="1" t="s">
        <v>2196</v>
      </c>
      <c r="DH1" s="1" t="s">
        <v>2197</v>
      </c>
      <c r="DI1" s="1" t="s">
        <v>2198</v>
      </c>
      <c r="DJ1" s="1" t="s">
        <v>2199</v>
      </c>
      <c r="DK1" s="1" t="s">
        <v>2200</v>
      </c>
      <c r="DL1" s="1" t="s">
        <v>2201</v>
      </c>
      <c r="DM1" s="1" t="s">
        <v>2202</v>
      </c>
      <c r="DN1" s="1" t="s">
        <v>2203</v>
      </c>
      <c r="DO1" s="1" t="s">
        <v>2204</v>
      </c>
      <c r="DP1" s="1" t="s">
        <v>2205</v>
      </c>
      <c r="DQ1" s="1" t="s">
        <v>2206</v>
      </c>
      <c r="DR1" s="1" t="s">
        <v>2207</v>
      </c>
      <c r="DS1" s="1" t="s">
        <v>2208</v>
      </c>
      <c r="DT1" s="1" t="s">
        <v>2209</v>
      </c>
      <c r="DU1" s="1" t="s">
        <v>2210</v>
      </c>
      <c r="DV1" s="1" t="s">
        <v>2211</v>
      </c>
      <c r="DW1" s="1" t="s">
        <v>2212</v>
      </c>
      <c r="DX1" s="1" t="s">
        <v>2213</v>
      </c>
      <c r="DY1" s="1" t="s">
        <v>2214</v>
      </c>
      <c r="DZ1" s="1" t="s">
        <v>2215</v>
      </c>
      <c r="EA1" s="1" t="s">
        <v>2216</v>
      </c>
      <c r="EB1" s="1" t="s">
        <v>2217</v>
      </c>
      <c r="EC1" s="1" t="s">
        <v>2218</v>
      </c>
      <c r="ED1" s="1" t="s">
        <v>2219</v>
      </c>
      <c r="EE1" s="1" t="s">
        <v>2220</v>
      </c>
      <c r="EF1" s="1" t="s">
        <v>2221</v>
      </c>
      <c r="EG1" s="1" t="s">
        <v>2222</v>
      </c>
      <c r="EH1" s="1" t="s">
        <v>2223</v>
      </c>
      <c r="EI1" s="1" t="s">
        <v>2224</v>
      </c>
      <c r="EJ1" s="1" t="s">
        <v>2225</v>
      </c>
      <c r="EK1" s="1" t="s">
        <v>2226</v>
      </c>
      <c r="EL1" s="1" t="s">
        <v>2227</v>
      </c>
      <c r="EM1" s="1" t="s">
        <v>2228</v>
      </c>
      <c r="EN1" s="1" t="s">
        <v>2229</v>
      </c>
      <c r="EO1" s="1" t="s">
        <v>2230</v>
      </c>
      <c r="EP1" s="1" t="s">
        <v>2231</v>
      </c>
      <c r="EQ1" s="1" t="s">
        <v>2232</v>
      </c>
      <c r="ER1" s="1" t="s">
        <v>2233</v>
      </c>
      <c r="ES1" s="1" t="s">
        <v>2234</v>
      </c>
      <c r="ET1" s="1" t="s">
        <v>2235</v>
      </c>
      <c r="EU1" s="1" t="s">
        <v>2236</v>
      </c>
      <c r="EV1" s="1" t="s">
        <v>2237</v>
      </c>
      <c r="EW1" s="1" t="s">
        <v>2238</v>
      </c>
      <c r="EX1" s="1" t="s">
        <v>2239</v>
      </c>
      <c r="EY1" s="1" t="s">
        <v>2240</v>
      </c>
      <c r="EZ1" s="1" t="s">
        <v>2241</v>
      </c>
      <c r="FA1" s="1" t="s">
        <v>2242</v>
      </c>
      <c r="FB1" s="1" t="s">
        <v>2243</v>
      </c>
      <c r="FC1" s="1" t="s">
        <v>2244</v>
      </c>
      <c r="FD1" s="1" t="s">
        <v>2245</v>
      </c>
      <c r="FE1" s="1" t="s">
        <v>2246</v>
      </c>
      <c r="FF1" s="1" t="s">
        <v>2247</v>
      </c>
      <c r="FG1" s="1" t="s">
        <v>2248</v>
      </c>
      <c r="FH1" s="1" t="s">
        <v>2249</v>
      </c>
      <c r="FI1" s="1" t="s">
        <v>2250</v>
      </c>
      <c r="FJ1" s="1" t="s">
        <v>2251</v>
      </c>
      <c r="FK1" s="1" t="s">
        <v>2252</v>
      </c>
      <c r="FL1" s="1" t="s">
        <v>2253</v>
      </c>
      <c r="FM1" s="1" t="s">
        <v>2254</v>
      </c>
      <c r="FN1" s="1" t="s">
        <v>2255</v>
      </c>
      <c r="FO1" s="1" t="s">
        <v>2256</v>
      </c>
      <c r="FP1" s="1" t="s">
        <v>2257</v>
      </c>
      <c r="FQ1" s="1" t="s">
        <v>2258</v>
      </c>
      <c r="FR1" s="1" t="s">
        <v>2259</v>
      </c>
      <c r="FS1" s="1" t="s">
        <v>2260</v>
      </c>
      <c r="FT1" s="1" t="s">
        <v>2261</v>
      </c>
      <c r="FU1" s="1" t="s">
        <v>2262</v>
      </c>
      <c r="FV1" s="1" t="s">
        <v>2263</v>
      </c>
      <c r="FW1" s="1" t="s">
        <v>2264</v>
      </c>
      <c r="FX1" s="1" t="s">
        <v>2265</v>
      </c>
      <c r="FY1" s="1" t="s">
        <v>2266</v>
      </c>
      <c r="FZ1" s="1" t="s">
        <v>2267</v>
      </c>
      <c r="GA1" s="1" t="s">
        <v>2268</v>
      </c>
      <c r="GB1" s="1" t="s">
        <v>2269</v>
      </c>
      <c r="GC1" s="1" t="s">
        <v>2270</v>
      </c>
      <c r="GD1" s="1" t="s">
        <v>2271</v>
      </c>
      <c r="GE1" s="1" t="s">
        <v>2272</v>
      </c>
      <c r="GF1" s="1" t="s">
        <v>2273</v>
      </c>
      <c r="GG1" s="1" t="s">
        <v>2274</v>
      </c>
      <c r="GH1" s="1" t="s">
        <v>2275</v>
      </c>
      <c r="GI1" s="1" t="s">
        <v>2276</v>
      </c>
      <c r="GJ1" s="1" t="s">
        <v>2277</v>
      </c>
      <c r="GK1" s="1" t="s">
        <v>2278</v>
      </c>
      <c r="GL1" s="1" t="s">
        <v>2279</v>
      </c>
      <c r="GM1" s="1" t="s">
        <v>2280</v>
      </c>
      <c r="GN1" s="1" t="s">
        <v>2281</v>
      </c>
      <c r="GO1" s="1" t="s">
        <v>2282</v>
      </c>
      <c r="GP1" s="1" t="s">
        <v>2283</v>
      </c>
      <c r="GQ1" s="1" t="s">
        <v>2284</v>
      </c>
      <c r="GR1" s="1" t="s">
        <v>2285</v>
      </c>
      <c r="GS1" s="1" t="s">
        <v>2286</v>
      </c>
      <c r="GT1" s="1" t="s">
        <v>2287</v>
      </c>
      <c r="GU1" s="1" t="s">
        <v>2288</v>
      </c>
      <c r="GV1" s="1" t="s">
        <v>2289</v>
      </c>
      <c r="GW1" s="1" t="s">
        <v>2290</v>
      </c>
      <c r="GX1" s="1" t="s">
        <v>2291</v>
      </c>
      <c r="GY1" s="1" t="s">
        <v>2292</v>
      </c>
      <c r="GZ1" s="1" t="s">
        <v>2293</v>
      </c>
      <c r="HA1" s="1" t="s">
        <v>2294</v>
      </c>
      <c r="HB1" s="1" t="s">
        <v>2295</v>
      </c>
      <c r="HC1" s="1" t="s">
        <v>2296</v>
      </c>
      <c r="HD1" s="1" t="s">
        <v>2297</v>
      </c>
      <c r="HE1" s="1" t="s">
        <v>2298</v>
      </c>
      <c r="HF1" s="1" t="s">
        <v>2299</v>
      </c>
      <c r="HG1" s="1" t="s">
        <v>2300</v>
      </c>
      <c r="HH1" s="1" t="s">
        <v>2301</v>
      </c>
      <c r="HI1" s="1" t="s">
        <v>2302</v>
      </c>
      <c r="HJ1" s="1" t="s">
        <v>2303</v>
      </c>
      <c r="HK1" s="1" t="s">
        <v>2304</v>
      </c>
      <c r="HL1" s="1" t="s">
        <v>2305</v>
      </c>
      <c r="HM1" s="1" t="s">
        <v>2306</v>
      </c>
      <c r="HN1" s="1" t="s">
        <v>2307</v>
      </c>
      <c r="HO1" s="1" t="s">
        <v>2308</v>
      </c>
      <c r="HP1" s="1" t="s">
        <v>2309</v>
      </c>
      <c r="HQ1" s="1" t="s">
        <v>2310</v>
      </c>
      <c r="HR1" s="1" t="s">
        <v>2311</v>
      </c>
      <c r="HS1" s="1" t="s">
        <v>2312</v>
      </c>
      <c r="HT1" s="1" t="s">
        <v>2313</v>
      </c>
      <c r="HU1" s="1" t="s">
        <v>2314</v>
      </c>
      <c r="HV1" s="1" t="s">
        <v>2315</v>
      </c>
      <c r="HW1" s="1" t="s">
        <v>2316</v>
      </c>
      <c r="HX1" s="1" t="s">
        <v>2317</v>
      </c>
      <c r="HY1" s="1" t="s">
        <v>2318</v>
      </c>
      <c r="HZ1" s="1" t="s">
        <v>2319</v>
      </c>
      <c r="IA1" s="1" t="s">
        <v>2320</v>
      </c>
      <c r="IB1" s="1" t="s">
        <v>2321</v>
      </c>
      <c r="IC1" s="1" t="s">
        <v>2322</v>
      </c>
      <c r="ID1" s="1" t="s">
        <v>2323</v>
      </c>
      <c r="IE1" s="1" t="s">
        <v>2324</v>
      </c>
      <c r="IF1" s="1" t="s">
        <v>2325</v>
      </c>
      <c r="IG1" s="1" t="s">
        <v>2326</v>
      </c>
      <c r="IH1" s="1" t="s">
        <v>2327</v>
      </c>
      <c r="II1" s="1" t="s">
        <v>2328</v>
      </c>
      <c r="IJ1" s="1" t="s">
        <v>2329</v>
      </c>
      <c r="IK1" s="1" t="s">
        <v>2330</v>
      </c>
      <c r="IL1" s="1" t="s">
        <v>2331</v>
      </c>
      <c r="IM1" s="1" t="s">
        <v>2332</v>
      </c>
      <c r="IN1" s="1" t="s">
        <v>2333</v>
      </c>
      <c r="IO1" s="1" t="s">
        <v>2334</v>
      </c>
      <c r="IP1" s="1" t="s">
        <v>2335</v>
      </c>
      <c r="IQ1" s="1" t="s">
        <v>2336</v>
      </c>
      <c r="IR1" s="1" t="s">
        <v>2337</v>
      </c>
      <c r="IS1" s="1" t="s">
        <v>2338</v>
      </c>
      <c r="IT1" s="1" t="s">
        <v>2339</v>
      </c>
      <c r="IU1" s="1" t="s">
        <v>2340</v>
      </c>
      <c r="IV1" s="1" t="s">
        <v>2341</v>
      </c>
      <c r="IW1" s="1" t="s">
        <v>2342</v>
      </c>
      <c r="IX1" s="1" t="s">
        <v>2343</v>
      </c>
      <c r="IY1" s="1" t="s">
        <v>2344</v>
      </c>
      <c r="IZ1" s="1" t="s">
        <v>2345</v>
      </c>
      <c r="JA1" s="1" t="s">
        <v>2346</v>
      </c>
      <c r="JB1" s="1" t="s">
        <v>2347</v>
      </c>
      <c r="JC1" s="1" t="s">
        <v>2348</v>
      </c>
      <c r="JD1" s="1" t="s">
        <v>2349</v>
      </c>
      <c r="JE1" s="1" t="s">
        <v>2350</v>
      </c>
      <c r="JF1" s="1" t="s">
        <v>2351</v>
      </c>
      <c r="JG1" s="1" t="s">
        <v>2352</v>
      </c>
      <c r="JH1" s="1" t="s">
        <v>2353</v>
      </c>
      <c r="JI1" s="1" t="s">
        <v>2354</v>
      </c>
      <c r="JJ1" s="1" t="s">
        <v>2355</v>
      </c>
      <c r="JK1" s="1" t="s">
        <v>2356</v>
      </c>
      <c r="JL1" s="1" t="s">
        <v>2357</v>
      </c>
      <c r="JM1" s="1" t="s">
        <v>2358</v>
      </c>
      <c r="JN1" s="1" t="s">
        <v>2359</v>
      </c>
      <c r="JO1" s="1" t="s">
        <v>2360</v>
      </c>
      <c r="JP1" s="1" t="s">
        <v>2361</v>
      </c>
      <c r="JQ1" s="1" t="s">
        <v>2362</v>
      </c>
      <c r="JR1" s="1" t="s">
        <v>2363</v>
      </c>
      <c r="JS1" s="1" t="s">
        <v>2364</v>
      </c>
      <c r="JT1" s="1" t="s">
        <v>2365</v>
      </c>
      <c r="JU1" s="1" t="s">
        <v>2366</v>
      </c>
      <c r="JV1" s="1" t="s">
        <v>2367</v>
      </c>
      <c r="JW1" s="1" t="s">
        <v>2368</v>
      </c>
      <c r="JX1" s="1" t="s">
        <v>2369</v>
      </c>
      <c r="JY1" s="1" t="s">
        <v>2370</v>
      </c>
      <c r="JZ1" s="1" t="s">
        <v>2371</v>
      </c>
      <c r="KA1" s="1" t="s">
        <v>2372</v>
      </c>
      <c r="KB1" s="1" t="s">
        <v>2373</v>
      </c>
      <c r="KC1" s="1" t="s">
        <v>2374</v>
      </c>
      <c r="KD1" s="1" t="s">
        <v>2375</v>
      </c>
      <c r="KE1" s="1" t="s">
        <v>2376</v>
      </c>
      <c r="KF1" s="1" t="s">
        <v>2377</v>
      </c>
      <c r="KG1" s="1" t="s">
        <v>2378</v>
      </c>
      <c r="KH1" s="1" t="s">
        <v>2379</v>
      </c>
      <c r="KI1" s="1" t="s">
        <v>2380</v>
      </c>
      <c r="KJ1" s="1" t="s">
        <v>2381</v>
      </c>
      <c r="KK1" s="1" t="s">
        <v>2382</v>
      </c>
      <c r="KL1" s="1" t="s">
        <v>2383</v>
      </c>
      <c r="KM1" s="1" t="s">
        <v>2384</v>
      </c>
      <c r="KN1" s="1" t="s">
        <v>2385</v>
      </c>
      <c r="KO1" s="1" t="s">
        <v>2386</v>
      </c>
      <c r="KP1" s="1" t="s">
        <v>2387</v>
      </c>
      <c r="KQ1" s="1" t="s">
        <v>2388</v>
      </c>
      <c r="KR1" s="1" t="s">
        <v>2389</v>
      </c>
      <c r="KS1" s="1" t="s">
        <v>2390</v>
      </c>
      <c r="KT1" s="1" t="s">
        <v>2391</v>
      </c>
      <c r="KU1" s="1" t="s">
        <v>2392</v>
      </c>
      <c r="KV1" s="1" t="s">
        <v>2393</v>
      </c>
      <c r="KW1" s="1" t="s">
        <v>2394</v>
      </c>
      <c r="KX1" s="1" t="s">
        <v>2395</v>
      </c>
      <c r="KY1" s="1" t="s">
        <v>2396</v>
      </c>
      <c r="KZ1" s="1" t="s">
        <v>2397</v>
      </c>
      <c r="LA1" s="1" t="s">
        <v>2398</v>
      </c>
      <c r="LB1" s="1" t="s">
        <v>2399</v>
      </c>
      <c r="LC1" s="1" t="s">
        <v>2400</v>
      </c>
      <c r="LD1" s="1" t="s">
        <v>2401</v>
      </c>
      <c r="LE1" s="1" t="s">
        <v>2402</v>
      </c>
      <c r="LF1" s="1" t="s">
        <v>2403</v>
      </c>
      <c r="LG1" s="1" t="s">
        <v>2404</v>
      </c>
      <c r="LH1" s="1" t="s">
        <v>2405</v>
      </c>
      <c r="LI1" s="1" t="s">
        <v>2406</v>
      </c>
      <c r="LJ1" s="1" t="s">
        <v>2407</v>
      </c>
      <c r="LK1" s="1" t="s">
        <v>2408</v>
      </c>
      <c r="LL1" s="1" t="s">
        <v>2409</v>
      </c>
      <c r="LM1" s="1" t="s">
        <v>2410</v>
      </c>
      <c r="LN1" s="1" t="s">
        <v>2411</v>
      </c>
      <c r="LO1" s="1" t="s">
        <v>2412</v>
      </c>
      <c r="LP1" s="1" t="s">
        <v>2413</v>
      </c>
      <c r="LQ1" s="1" t="s">
        <v>2414</v>
      </c>
      <c r="LR1" s="1" t="s">
        <v>2415</v>
      </c>
      <c r="LS1" s="1" t="s">
        <v>2416</v>
      </c>
      <c r="LT1" s="1" t="s">
        <v>2417</v>
      </c>
      <c r="LU1" s="1" t="s">
        <v>2418</v>
      </c>
      <c r="LV1" s="1" t="s">
        <v>2419</v>
      </c>
      <c r="LW1" s="1" t="s">
        <v>2420</v>
      </c>
      <c r="LX1" s="1" t="s">
        <v>2421</v>
      </c>
      <c r="LY1" s="1" t="s">
        <v>2422</v>
      </c>
      <c r="LZ1" s="1" t="s">
        <v>2423</v>
      </c>
      <c r="MA1" s="1" t="s">
        <v>2424</v>
      </c>
      <c r="MB1" s="1" t="s">
        <v>2425</v>
      </c>
      <c r="MC1" s="1" t="s">
        <v>2426</v>
      </c>
      <c r="MD1" s="1" t="s">
        <v>2427</v>
      </c>
      <c r="ME1" s="1" t="s">
        <v>2428</v>
      </c>
      <c r="MF1" s="1" t="s">
        <v>2429</v>
      </c>
      <c r="MG1" s="1" t="s">
        <v>2430</v>
      </c>
      <c r="MH1" s="1" t="s">
        <v>2431</v>
      </c>
      <c r="MI1" s="1" t="s">
        <v>2432</v>
      </c>
      <c r="MJ1" s="1" t="s">
        <v>2433</v>
      </c>
      <c r="MK1" s="1" t="s">
        <v>2434</v>
      </c>
      <c r="ML1" s="1" t="s">
        <v>2435</v>
      </c>
      <c r="MM1" s="1" t="s">
        <v>2436</v>
      </c>
      <c r="MN1" s="1" t="s">
        <v>2437</v>
      </c>
      <c r="MO1" s="1" t="s">
        <v>2438</v>
      </c>
      <c r="MP1" s="1" t="s">
        <v>2439</v>
      </c>
      <c r="MQ1" s="1" t="s">
        <v>2440</v>
      </c>
      <c r="MR1" s="1" t="s">
        <v>2441</v>
      </c>
      <c r="MS1" s="1" t="s">
        <v>2442</v>
      </c>
      <c r="MT1" s="1" t="s">
        <v>2443</v>
      </c>
      <c r="MU1" s="1" t="s">
        <v>2444</v>
      </c>
      <c r="MV1" s="1" t="s">
        <v>2445</v>
      </c>
      <c r="MW1" s="1" t="s">
        <v>2446</v>
      </c>
      <c r="MX1" s="1" t="s">
        <v>2447</v>
      </c>
      <c r="MY1" s="1" t="s">
        <v>2448</v>
      </c>
      <c r="MZ1" s="1" t="s">
        <v>2449</v>
      </c>
      <c r="NA1" s="1" t="s">
        <v>2450</v>
      </c>
      <c r="NB1" s="1" t="s">
        <v>2451</v>
      </c>
      <c r="NC1" s="1" t="s">
        <v>2452</v>
      </c>
      <c r="ND1" s="1" t="s">
        <v>2453</v>
      </c>
      <c r="NE1" s="1" t="s">
        <v>2454</v>
      </c>
      <c r="NF1" s="1" t="s">
        <v>2455</v>
      </c>
      <c r="NG1" s="1" t="s">
        <v>2456</v>
      </c>
      <c r="NH1" s="1" t="s">
        <v>2457</v>
      </c>
      <c r="NI1" s="1" t="s">
        <v>2458</v>
      </c>
      <c r="NJ1" s="1" t="s">
        <v>2459</v>
      </c>
      <c r="NK1" s="1" t="s">
        <v>2460</v>
      </c>
      <c r="NL1" s="1" t="s">
        <v>2461</v>
      </c>
      <c r="NM1" s="1" t="s">
        <v>2462</v>
      </c>
      <c r="NN1" s="1" t="s">
        <v>2463</v>
      </c>
      <c r="NO1" s="1" t="s">
        <v>2464</v>
      </c>
      <c r="NP1" s="1" t="s">
        <v>2465</v>
      </c>
      <c r="NQ1" s="1" t="s">
        <v>2466</v>
      </c>
      <c r="NR1" s="1" t="s">
        <v>2467</v>
      </c>
      <c r="NS1" s="1" t="s">
        <v>2468</v>
      </c>
      <c r="NT1" s="1" t="s">
        <v>2469</v>
      </c>
      <c r="NU1" s="1" t="s">
        <v>2470</v>
      </c>
      <c r="NV1" s="1" t="s">
        <v>2471</v>
      </c>
      <c r="NW1" s="1" t="s">
        <v>2472</v>
      </c>
      <c r="NX1" s="1" t="s">
        <v>2473</v>
      </c>
      <c r="NY1" s="1" t="s">
        <v>2474</v>
      </c>
      <c r="NZ1" s="1" t="s">
        <v>2475</v>
      </c>
      <c r="OA1" s="1" t="s">
        <v>2476</v>
      </c>
      <c r="OB1" s="1" t="s">
        <v>2477</v>
      </c>
      <c r="OC1" s="1" t="s">
        <v>2478</v>
      </c>
      <c r="OD1" s="1" t="s">
        <v>2479</v>
      </c>
      <c r="OE1" s="1" t="s">
        <v>2480</v>
      </c>
      <c r="OF1" s="1" t="s">
        <v>2481</v>
      </c>
      <c r="OG1" s="1" t="s">
        <v>2482</v>
      </c>
      <c r="OH1" s="1" t="s">
        <v>2483</v>
      </c>
      <c r="OI1" s="1" t="s">
        <v>2484</v>
      </c>
      <c r="OJ1" s="1" t="s">
        <v>2485</v>
      </c>
      <c r="OK1" s="1" t="s">
        <v>2486</v>
      </c>
      <c r="OL1" s="1" t="s">
        <v>2487</v>
      </c>
      <c r="OM1" s="1" t="s">
        <v>2488</v>
      </c>
      <c r="ON1" s="1" t="s">
        <v>2489</v>
      </c>
      <c r="OO1" s="1" t="s">
        <v>2490</v>
      </c>
      <c r="OP1" s="1" t="s">
        <v>2491</v>
      </c>
      <c r="OQ1" s="1" t="s">
        <v>2492</v>
      </c>
      <c r="OR1" s="1" t="s">
        <v>2493</v>
      </c>
      <c r="OS1" s="1" t="s">
        <v>2494</v>
      </c>
      <c r="OT1" s="1" t="s">
        <v>2495</v>
      </c>
      <c r="OU1" s="1" t="s">
        <v>2496</v>
      </c>
      <c r="OV1" s="1" t="s">
        <v>2497</v>
      </c>
      <c r="OW1" s="1" t="s">
        <v>2498</v>
      </c>
      <c r="OX1" s="1" t="s">
        <v>2499</v>
      </c>
      <c r="OY1" s="1" t="s">
        <v>2500</v>
      </c>
      <c r="OZ1" s="1" t="s">
        <v>2501</v>
      </c>
      <c r="PA1" s="1" t="s">
        <v>2502</v>
      </c>
      <c r="PB1" s="1" t="s">
        <v>2503</v>
      </c>
      <c r="PC1" s="1" t="s">
        <v>2504</v>
      </c>
      <c r="PD1" s="1" t="s">
        <v>2505</v>
      </c>
      <c r="PE1" s="1" t="s">
        <v>2506</v>
      </c>
      <c r="PF1" s="1" t="s">
        <v>2507</v>
      </c>
      <c r="PG1" s="1" t="s">
        <v>2508</v>
      </c>
      <c r="PH1" s="1" t="s">
        <v>2509</v>
      </c>
      <c r="PI1" s="1" t="s">
        <v>2510</v>
      </c>
      <c r="PJ1" s="1" t="s">
        <v>2511</v>
      </c>
      <c r="PK1" s="1" t="s">
        <v>2512</v>
      </c>
      <c r="PL1" s="1" t="s">
        <v>2513</v>
      </c>
      <c r="PM1" s="1" t="s">
        <v>2514</v>
      </c>
      <c r="PN1" s="1" t="s">
        <v>2515</v>
      </c>
      <c r="PO1" s="1" t="s">
        <v>2516</v>
      </c>
      <c r="PP1" s="1" t="s">
        <v>2517</v>
      </c>
      <c r="PQ1" s="1" t="s">
        <v>2518</v>
      </c>
      <c r="PR1" s="1" t="s">
        <v>2519</v>
      </c>
      <c r="PS1" s="1" t="s">
        <v>2520</v>
      </c>
      <c r="PT1" s="1" t="s">
        <v>2521</v>
      </c>
      <c r="PU1" s="1" t="s">
        <v>2522</v>
      </c>
      <c r="PV1" s="1" t="s">
        <v>2523</v>
      </c>
      <c r="PW1" s="1" t="s">
        <v>2524</v>
      </c>
      <c r="PX1" s="1" t="s">
        <v>2525</v>
      </c>
      <c r="PY1" s="1" t="s">
        <v>2526</v>
      </c>
      <c r="PZ1" s="1" t="s">
        <v>2527</v>
      </c>
      <c r="QA1" s="1" t="s">
        <v>2528</v>
      </c>
      <c r="QB1" s="1" t="s">
        <v>2529</v>
      </c>
      <c r="QC1" s="1" t="s">
        <v>2530</v>
      </c>
      <c r="QD1" s="1" t="s">
        <v>2531</v>
      </c>
      <c r="QE1" s="1" t="s">
        <v>2532</v>
      </c>
      <c r="QF1" s="1" t="s">
        <v>2533</v>
      </c>
      <c r="QG1" s="1" t="s">
        <v>2534</v>
      </c>
      <c r="QH1" s="1" t="s">
        <v>2535</v>
      </c>
      <c r="QI1" s="1" t="s">
        <v>2536</v>
      </c>
      <c r="QJ1" s="1" t="s">
        <v>2537</v>
      </c>
      <c r="QK1" s="1" t="s">
        <v>2538</v>
      </c>
      <c r="QL1" s="1" t="s">
        <v>2539</v>
      </c>
      <c r="QM1" s="1" t="s">
        <v>2540</v>
      </c>
      <c r="QN1" s="1" t="s">
        <v>2541</v>
      </c>
      <c r="QO1" s="1" t="s">
        <v>2542</v>
      </c>
      <c r="QP1" s="1" t="s">
        <v>2543</v>
      </c>
      <c r="QQ1" s="1" t="s">
        <v>2544</v>
      </c>
      <c r="QR1" s="1" t="s">
        <v>2545</v>
      </c>
      <c r="QS1" s="1" t="s">
        <v>2546</v>
      </c>
      <c r="QT1" s="1" t="s">
        <v>2547</v>
      </c>
      <c r="QU1" s="1" t="s">
        <v>2548</v>
      </c>
      <c r="QV1" s="1" t="s">
        <v>2549</v>
      </c>
      <c r="QW1" s="1" t="s">
        <v>2550</v>
      </c>
      <c r="QX1" s="1" t="s">
        <v>2551</v>
      </c>
      <c r="QY1" s="1" t="s">
        <v>2552</v>
      </c>
      <c r="QZ1" s="1" t="s">
        <v>2553</v>
      </c>
      <c r="RA1" s="1" t="s">
        <v>2554</v>
      </c>
      <c r="RB1" s="1" t="s">
        <v>2555</v>
      </c>
      <c r="RC1" s="1" t="s">
        <v>2556</v>
      </c>
      <c r="RD1" s="1" t="s">
        <v>2557</v>
      </c>
      <c r="RE1" s="1" t="s">
        <v>2558</v>
      </c>
      <c r="RF1" s="1" t="s">
        <v>2559</v>
      </c>
      <c r="RG1" s="1" t="s">
        <v>2560</v>
      </c>
      <c r="RH1" s="1" t="s">
        <v>2561</v>
      </c>
      <c r="RI1" s="1" t="s">
        <v>2562</v>
      </c>
      <c r="RJ1" s="1" t="s">
        <v>2563</v>
      </c>
      <c r="RK1" s="1" t="s">
        <v>2564</v>
      </c>
      <c r="RL1" s="1" t="s">
        <v>2565</v>
      </c>
      <c r="RM1" s="1" t="s">
        <v>2566</v>
      </c>
      <c r="RN1" s="1" t="s">
        <v>2567</v>
      </c>
      <c r="RO1" s="1" t="s">
        <v>2568</v>
      </c>
      <c r="RP1" s="1" t="s">
        <v>2569</v>
      </c>
      <c r="RQ1" s="1" t="s">
        <v>2570</v>
      </c>
      <c r="RR1" s="1" t="s">
        <v>2571</v>
      </c>
      <c r="RS1" s="1" t="s">
        <v>2572</v>
      </c>
      <c r="RT1" s="1" t="s">
        <v>2573</v>
      </c>
      <c r="RU1" s="1" t="s">
        <v>2574</v>
      </c>
      <c r="RV1" s="1" t="s">
        <v>2575</v>
      </c>
      <c r="RW1" s="1" t="s">
        <v>2576</v>
      </c>
      <c r="RX1" s="1" t="s">
        <v>2577</v>
      </c>
      <c r="RY1" s="1" t="s">
        <v>2578</v>
      </c>
      <c r="RZ1" s="1" t="s">
        <v>2579</v>
      </c>
      <c r="SA1" s="1" t="s">
        <v>2580</v>
      </c>
      <c r="SB1" s="1" t="s">
        <v>2581</v>
      </c>
      <c r="SC1" s="1" t="s">
        <v>2582</v>
      </c>
      <c r="SD1" s="1" t="s">
        <v>2583</v>
      </c>
      <c r="SE1" s="1" t="s">
        <v>2584</v>
      </c>
      <c r="SF1" s="1" t="s">
        <v>2585</v>
      </c>
      <c r="SG1" s="1" t="s">
        <v>2586</v>
      </c>
      <c r="SH1" s="1" t="s">
        <v>2587</v>
      </c>
      <c r="SI1" s="1" t="s">
        <v>2588</v>
      </c>
      <c r="SJ1" s="1" t="s">
        <v>2589</v>
      </c>
      <c r="SK1" s="1" t="s">
        <v>2590</v>
      </c>
      <c r="SL1" s="1" t="s">
        <v>2591</v>
      </c>
      <c r="SM1" s="1" t="s">
        <v>2592</v>
      </c>
      <c r="SN1" s="1" t="s">
        <v>2593</v>
      </c>
      <c r="SO1" s="1" t="s">
        <v>2594</v>
      </c>
      <c r="SP1" s="1" t="s">
        <v>2595</v>
      </c>
      <c r="SQ1" s="1" t="s">
        <v>2596</v>
      </c>
      <c r="SR1" s="1" t="s">
        <v>2597</v>
      </c>
      <c r="SS1" s="1" t="s">
        <v>2598</v>
      </c>
      <c r="ST1" s="1" t="s">
        <v>2599</v>
      </c>
      <c r="SU1" s="1" t="s">
        <v>2600</v>
      </c>
      <c r="SV1" s="1" t="s">
        <v>2601</v>
      </c>
      <c r="SW1" s="1" t="s">
        <v>2602</v>
      </c>
      <c r="SX1" s="1" t="s">
        <v>2603</v>
      </c>
      <c r="SY1" s="1" t="s">
        <v>2604</v>
      </c>
      <c r="SZ1" s="1" t="s">
        <v>2605</v>
      </c>
      <c r="TA1" s="1" t="s">
        <v>2606</v>
      </c>
      <c r="TB1" s="1" t="s">
        <v>2607</v>
      </c>
      <c r="TC1" s="1" t="s">
        <v>2608</v>
      </c>
      <c r="TD1" s="1" t="s">
        <v>2609</v>
      </c>
      <c r="TE1" s="1" t="s">
        <v>2610</v>
      </c>
      <c r="TF1" s="1" t="s">
        <v>2611</v>
      </c>
      <c r="TG1" s="1" t="s">
        <v>2612</v>
      </c>
      <c r="TH1" s="1" t="s">
        <v>2613</v>
      </c>
      <c r="TI1" s="1" t="s">
        <v>2614</v>
      </c>
      <c r="TJ1" s="1" t="s">
        <v>2615</v>
      </c>
      <c r="TK1" s="1" t="s">
        <v>2616</v>
      </c>
      <c r="TL1" s="1" t="s">
        <v>2617</v>
      </c>
      <c r="TM1" s="1" t="s">
        <v>2618</v>
      </c>
      <c r="TN1" s="1" t="s">
        <v>2619</v>
      </c>
      <c r="TO1" s="1" t="s">
        <v>2620</v>
      </c>
      <c r="TP1" s="1" t="s">
        <v>2621</v>
      </c>
      <c r="TQ1" s="1" t="s">
        <v>2622</v>
      </c>
      <c r="TR1" s="1" t="s">
        <v>2623</v>
      </c>
      <c r="TS1" s="1" t="s">
        <v>2624</v>
      </c>
      <c r="TT1" s="1" t="s">
        <v>2625</v>
      </c>
      <c r="TU1" s="1" t="s">
        <v>2626</v>
      </c>
      <c r="TV1" s="1" t="s">
        <v>2627</v>
      </c>
      <c r="TW1" s="1" t="s">
        <v>2628</v>
      </c>
      <c r="TX1" s="1" t="s">
        <v>2629</v>
      </c>
      <c r="TY1" s="1" t="s">
        <v>2630</v>
      </c>
      <c r="TZ1" s="1" t="s">
        <v>2631</v>
      </c>
      <c r="UA1" s="1" t="s">
        <v>2632</v>
      </c>
      <c r="UB1" s="1" t="s">
        <v>2633</v>
      </c>
      <c r="UC1" s="1" t="s">
        <v>2634</v>
      </c>
      <c r="UD1" s="1" t="s">
        <v>2635</v>
      </c>
      <c r="UE1" s="1" t="s">
        <v>2636</v>
      </c>
      <c r="UF1" s="1" t="s">
        <v>2637</v>
      </c>
      <c r="UG1" s="1" t="s">
        <v>2638</v>
      </c>
      <c r="UH1" s="1" t="s">
        <v>2639</v>
      </c>
      <c r="UI1" s="1" t="s">
        <v>2640</v>
      </c>
      <c r="UJ1" s="1" t="s">
        <v>2641</v>
      </c>
      <c r="UK1" s="1" t="s">
        <v>2642</v>
      </c>
      <c r="UL1" s="1" t="s">
        <v>2643</v>
      </c>
      <c r="UM1" s="1" t="s">
        <v>2644</v>
      </c>
      <c r="UN1" s="1" t="s">
        <v>2645</v>
      </c>
      <c r="UO1" s="1" t="s">
        <v>2646</v>
      </c>
      <c r="UP1" s="1" t="s">
        <v>2647</v>
      </c>
      <c r="UQ1" s="1" t="s">
        <v>2648</v>
      </c>
      <c r="UR1" s="1" t="s">
        <v>2649</v>
      </c>
      <c r="US1" s="1" t="s">
        <v>2650</v>
      </c>
      <c r="UT1" s="1" t="s">
        <v>2651</v>
      </c>
      <c r="UU1" s="1" t="s">
        <v>2652</v>
      </c>
      <c r="UV1" s="1" t="s">
        <v>2653</v>
      </c>
      <c r="UW1" s="1" t="s">
        <v>2654</v>
      </c>
      <c r="UX1" s="1" t="s">
        <v>2655</v>
      </c>
      <c r="UY1" s="1" t="s">
        <v>2656</v>
      </c>
      <c r="UZ1" s="1" t="s">
        <v>2657</v>
      </c>
      <c r="VA1" s="1" t="s">
        <v>2658</v>
      </c>
      <c r="VB1" s="1" t="s">
        <v>2659</v>
      </c>
      <c r="VC1" s="1" t="s">
        <v>2660</v>
      </c>
      <c r="VD1" s="1" t="s">
        <v>2661</v>
      </c>
      <c r="VE1" s="1" t="s">
        <v>2662</v>
      </c>
      <c r="VF1" s="1" t="s">
        <v>2663</v>
      </c>
      <c r="VG1" s="1" t="s">
        <v>2664</v>
      </c>
      <c r="VH1" s="1" t="s">
        <v>2665</v>
      </c>
      <c r="VI1" s="1" t="s">
        <v>2666</v>
      </c>
      <c r="VJ1" s="1" t="s">
        <v>2667</v>
      </c>
      <c r="VK1" s="1" t="s">
        <v>2668</v>
      </c>
      <c r="VL1" s="1" t="s">
        <v>2669</v>
      </c>
      <c r="VM1" s="1" t="s">
        <v>2670</v>
      </c>
      <c r="VN1" s="1" t="s">
        <v>2671</v>
      </c>
      <c r="VO1" s="1" t="s">
        <v>2672</v>
      </c>
      <c r="VP1" s="1" t="s">
        <v>2673</v>
      </c>
      <c r="VQ1" s="1" t="s">
        <v>2674</v>
      </c>
      <c r="VR1" s="1" t="s">
        <v>2675</v>
      </c>
      <c r="VS1" s="1" t="s">
        <v>2676</v>
      </c>
      <c r="VT1" s="1" t="s">
        <v>2677</v>
      </c>
      <c r="VU1" s="1" t="s">
        <v>2678</v>
      </c>
      <c r="VV1" s="1" t="s">
        <v>2679</v>
      </c>
      <c r="VW1" s="1" t="s">
        <v>2680</v>
      </c>
      <c r="VX1" s="1" t="s">
        <v>2681</v>
      </c>
      <c r="VY1" s="1" t="s">
        <v>2682</v>
      </c>
      <c r="VZ1" s="1" t="s">
        <v>2683</v>
      </c>
      <c r="WA1" s="1" t="s">
        <v>2684</v>
      </c>
      <c r="WB1" s="1" t="s">
        <v>2685</v>
      </c>
      <c r="WC1" s="1" t="s">
        <v>2686</v>
      </c>
      <c r="WD1" s="1" t="s">
        <v>2687</v>
      </c>
      <c r="WE1" s="1" t="s">
        <v>2688</v>
      </c>
      <c r="WF1" s="1" t="s">
        <v>2689</v>
      </c>
      <c r="WG1" s="1" t="s">
        <v>2690</v>
      </c>
      <c r="WH1" s="1" t="s">
        <v>2691</v>
      </c>
      <c r="WI1" s="1" t="s">
        <v>2692</v>
      </c>
      <c r="WJ1" s="1" t="s">
        <v>2693</v>
      </c>
      <c r="WK1" s="1" t="s">
        <v>2694</v>
      </c>
      <c r="WL1" s="1" t="s">
        <v>2695</v>
      </c>
      <c r="WM1" s="1" t="s">
        <v>2696</v>
      </c>
      <c r="WN1" s="1" t="s">
        <v>2697</v>
      </c>
      <c r="WO1" s="1" t="s">
        <v>2698</v>
      </c>
      <c r="WP1" s="1" t="s">
        <v>2699</v>
      </c>
      <c r="WQ1" s="1" t="s">
        <v>2700</v>
      </c>
      <c r="WR1" s="1" t="s">
        <v>2701</v>
      </c>
      <c r="WS1" s="1" t="s">
        <v>2702</v>
      </c>
      <c r="WT1" s="1" t="s">
        <v>2703</v>
      </c>
      <c r="WU1" s="1" t="s">
        <v>2704</v>
      </c>
      <c r="WV1" s="1" t="s">
        <v>2705</v>
      </c>
      <c r="WW1" s="1" t="s">
        <v>2706</v>
      </c>
      <c r="WX1" s="1" t="s">
        <v>2707</v>
      </c>
      <c r="WY1" s="1" t="s">
        <v>2708</v>
      </c>
      <c r="WZ1" s="1" t="s">
        <v>2709</v>
      </c>
      <c r="XA1" s="1" t="s">
        <v>2710</v>
      </c>
      <c r="XB1" s="1" t="s">
        <v>2711</v>
      </c>
      <c r="XC1" s="1" t="s">
        <v>2712</v>
      </c>
      <c r="XD1" s="1" t="s">
        <v>2713</v>
      </c>
      <c r="XE1" s="1" t="s">
        <v>2714</v>
      </c>
      <c r="XF1" s="1" t="s">
        <v>2715</v>
      </c>
      <c r="XG1" s="1" t="s">
        <v>2716</v>
      </c>
      <c r="XH1" s="1" t="s">
        <v>2717</v>
      </c>
      <c r="XI1" s="1" t="s">
        <v>2718</v>
      </c>
      <c r="XJ1" s="1" t="s">
        <v>2719</v>
      </c>
      <c r="XK1" s="1" t="s">
        <v>2720</v>
      </c>
      <c r="XL1" s="1" t="s">
        <v>2721</v>
      </c>
      <c r="XM1" s="1" t="s">
        <v>2722</v>
      </c>
      <c r="XN1" s="1" t="s">
        <v>2723</v>
      </c>
      <c r="XO1" s="1" t="s">
        <v>2724</v>
      </c>
      <c r="XP1" s="1" t="s">
        <v>2725</v>
      </c>
      <c r="XQ1" s="1" t="s">
        <v>2726</v>
      </c>
      <c r="XR1" s="1" t="s">
        <v>2727</v>
      </c>
      <c r="XS1" s="1" t="s">
        <v>2728</v>
      </c>
      <c r="XT1" s="1" t="s">
        <v>2729</v>
      </c>
      <c r="XU1" s="1" t="s">
        <v>2730</v>
      </c>
      <c r="XV1" s="1" t="s">
        <v>2731</v>
      </c>
      <c r="XW1" s="1" t="s">
        <v>2732</v>
      </c>
      <c r="XX1" s="1" t="s">
        <v>2733</v>
      </c>
      <c r="XY1" s="1" t="s">
        <v>2734</v>
      </c>
      <c r="XZ1" s="1" t="s">
        <v>2735</v>
      </c>
      <c r="YA1" s="1" t="s">
        <v>2736</v>
      </c>
      <c r="YB1" s="1" t="s">
        <v>2737</v>
      </c>
      <c r="YC1" s="1" t="s">
        <v>2738</v>
      </c>
      <c r="YD1" s="1" t="s">
        <v>2739</v>
      </c>
      <c r="YE1" s="1" t="s">
        <v>2740</v>
      </c>
      <c r="YF1" s="1" t="s">
        <v>2741</v>
      </c>
      <c r="YG1" s="1" t="s">
        <v>2742</v>
      </c>
      <c r="YH1" s="1" t="s">
        <v>2743</v>
      </c>
      <c r="YI1" s="1" t="s">
        <v>2744</v>
      </c>
      <c r="YJ1" s="1" t="s">
        <v>2745</v>
      </c>
      <c r="YK1" s="1" t="s">
        <v>2746</v>
      </c>
      <c r="YL1" s="1" t="s">
        <v>2747</v>
      </c>
      <c r="YM1" s="1" t="s">
        <v>2748</v>
      </c>
      <c r="YN1" s="1" t="s">
        <v>2749</v>
      </c>
      <c r="YO1" s="1" t="s">
        <v>2750</v>
      </c>
      <c r="YP1" s="1" t="s">
        <v>2751</v>
      </c>
      <c r="YQ1" s="1" t="s">
        <v>2752</v>
      </c>
      <c r="YR1" s="1" t="s">
        <v>2753</v>
      </c>
      <c r="YS1" s="1" t="s">
        <v>2754</v>
      </c>
      <c r="YT1" s="1" t="s">
        <v>2755</v>
      </c>
      <c r="YU1" s="1" t="s">
        <v>2756</v>
      </c>
      <c r="YV1" s="1" t="s">
        <v>2757</v>
      </c>
      <c r="YW1" s="1" t="s">
        <v>2758</v>
      </c>
      <c r="YX1" s="1" t="s">
        <v>2759</v>
      </c>
      <c r="YY1" s="1" t="s">
        <v>2760</v>
      </c>
      <c r="YZ1" s="1" t="s">
        <v>2761</v>
      </c>
      <c r="ZA1" s="1" t="s">
        <v>2762</v>
      </c>
      <c r="ZB1" s="1" t="s">
        <v>2763</v>
      </c>
      <c r="ZC1" s="1" t="s">
        <v>2764</v>
      </c>
      <c r="ZD1" s="1" t="s">
        <v>2765</v>
      </c>
      <c r="ZE1" s="1" t="s">
        <v>2766</v>
      </c>
      <c r="ZF1" s="1" t="s">
        <v>2767</v>
      </c>
      <c r="ZG1" s="1" t="s">
        <v>2768</v>
      </c>
      <c r="ZH1" s="1" t="s">
        <v>2769</v>
      </c>
      <c r="ZI1" s="1" t="s">
        <v>2770</v>
      </c>
      <c r="ZJ1" s="1" t="s">
        <v>2771</v>
      </c>
      <c r="ZK1" s="1" t="s">
        <v>2772</v>
      </c>
      <c r="ZL1" s="1" t="s">
        <v>2773</v>
      </c>
      <c r="ZM1" s="1" t="s">
        <v>2774</v>
      </c>
      <c r="ZN1" s="1" t="s">
        <v>2775</v>
      </c>
      <c r="ZO1" s="1" t="s">
        <v>2776</v>
      </c>
      <c r="ZP1" s="1" t="s">
        <v>2777</v>
      </c>
      <c r="ZQ1" s="1" t="s">
        <v>2778</v>
      </c>
      <c r="ZR1" s="1" t="s">
        <v>2779</v>
      </c>
      <c r="ZS1" s="1" t="s">
        <v>2780</v>
      </c>
      <c r="ZT1" s="1" t="s">
        <v>2781</v>
      </c>
      <c r="ZU1" s="1" t="s">
        <v>2782</v>
      </c>
      <c r="ZV1" s="1" t="s">
        <v>2783</v>
      </c>
      <c r="ZW1" s="1" t="s">
        <v>2784</v>
      </c>
      <c r="ZX1" s="1" t="s">
        <v>2785</v>
      </c>
      <c r="ZY1" s="1" t="s">
        <v>2786</v>
      </c>
      <c r="ZZ1" s="1" t="s">
        <v>2787</v>
      </c>
      <c r="AAA1" s="1" t="s">
        <v>2788</v>
      </c>
      <c r="AAB1" s="1" t="s">
        <v>2789</v>
      </c>
      <c r="AAC1" s="1" t="s">
        <v>2790</v>
      </c>
      <c r="AAD1" s="1" t="s">
        <v>2791</v>
      </c>
      <c r="AAE1" s="1" t="s">
        <v>2792</v>
      </c>
      <c r="AAF1" s="1" t="s">
        <v>2793</v>
      </c>
      <c r="AAG1" s="1" t="s">
        <v>2794</v>
      </c>
      <c r="AAH1" s="1" t="s">
        <v>2795</v>
      </c>
      <c r="AAI1" s="1" t="s">
        <v>2796</v>
      </c>
      <c r="AAJ1" s="1" t="s">
        <v>2797</v>
      </c>
      <c r="AAK1" s="1" t="s">
        <v>2798</v>
      </c>
      <c r="AAL1" s="1" t="s">
        <v>2799</v>
      </c>
      <c r="AAM1" s="1" t="s">
        <v>2800</v>
      </c>
      <c r="AAN1" s="1" t="s">
        <v>2801</v>
      </c>
      <c r="AAO1" s="1" t="s">
        <v>2802</v>
      </c>
      <c r="AAP1" s="1" t="s">
        <v>2803</v>
      </c>
      <c r="AAQ1" s="1" t="s">
        <v>2804</v>
      </c>
      <c r="AAR1" s="1" t="s">
        <v>2805</v>
      </c>
      <c r="AAS1" s="1" t="s">
        <v>2806</v>
      </c>
      <c r="AAT1" s="1" t="s">
        <v>2807</v>
      </c>
      <c r="AAU1" s="1" t="s">
        <v>2808</v>
      </c>
      <c r="AAV1" s="1" t="s">
        <v>2809</v>
      </c>
      <c r="AAW1" s="1" t="s">
        <v>2810</v>
      </c>
      <c r="AAX1" s="1" t="s">
        <v>2811</v>
      </c>
      <c r="AAY1" s="1" t="s">
        <v>2812</v>
      </c>
      <c r="AAZ1" s="1" t="s">
        <v>2813</v>
      </c>
      <c r="ABA1" s="1" t="s">
        <v>2814</v>
      </c>
      <c r="ABB1" s="1" t="s">
        <v>2815</v>
      </c>
      <c r="ABC1" s="1" t="s">
        <v>2816</v>
      </c>
      <c r="ABD1" s="1" t="s">
        <v>2817</v>
      </c>
      <c r="ABE1" s="1" t="s">
        <v>2818</v>
      </c>
      <c r="ABF1" s="1" t="s">
        <v>2819</v>
      </c>
      <c r="ABG1" s="1" t="s">
        <v>2820</v>
      </c>
      <c r="ABH1" s="1" t="s">
        <v>2821</v>
      </c>
      <c r="ABI1" s="1" t="s">
        <v>2822</v>
      </c>
      <c r="ABJ1" s="1" t="s">
        <v>2823</v>
      </c>
      <c r="ABK1" s="1" t="s">
        <v>2824</v>
      </c>
      <c r="ABL1" s="1" t="s">
        <v>2825</v>
      </c>
      <c r="ABM1" s="1" t="s">
        <v>2826</v>
      </c>
      <c r="ABN1" s="1" t="s">
        <v>2827</v>
      </c>
      <c r="ABO1" s="1" t="s">
        <v>2828</v>
      </c>
      <c r="ABP1" s="1" t="s">
        <v>2829</v>
      </c>
      <c r="ABQ1" s="1" t="s">
        <v>2830</v>
      </c>
      <c r="ABR1" s="1" t="s">
        <v>2831</v>
      </c>
      <c r="ABS1" s="1" t="s">
        <v>2832</v>
      </c>
      <c r="ABT1" s="1" t="s">
        <v>2833</v>
      </c>
      <c r="ABU1" s="1" t="s">
        <v>2834</v>
      </c>
      <c r="ABV1" s="1" t="s">
        <v>2835</v>
      </c>
      <c r="ABW1" s="1" t="s">
        <v>2836</v>
      </c>
      <c r="ABX1" s="1" t="s">
        <v>2837</v>
      </c>
      <c r="ABY1" s="1" t="s">
        <v>2838</v>
      </c>
      <c r="ABZ1" s="1" t="s">
        <v>2839</v>
      </c>
      <c r="ACA1" s="1" t="s">
        <v>2840</v>
      </c>
      <c r="ACB1" s="1" t="s">
        <v>2841</v>
      </c>
      <c r="ACC1" s="1" t="s">
        <v>2842</v>
      </c>
      <c r="ACD1" s="1" t="s">
        <v>2843</v>
      </c>
      <c r="ACE1" s="1" t="s">
        <v>2844</v>
      </c>
      <c r="ACF1" s="1" t="s">
        <v>2845</v>
      </c>
      <c r="ACG1" s="1" t="s">
        <v>2846</v>
      </c>
      <c r="ACH1" s="1" t="s">
        <v>2847</v>
      </c>
      <c r="ACI1" s="1" t="s">
        <v>2848</v>
      </c>
      <c r="ACJ1" s="1" t="s">
        <v>2849</v>
      </c>
      <c r="ACK1" s="1" t="s">
        <v>2850</v>
      </c>
      <c r="ACL1" s="1" t="s">
        <v>2851</v>
      </c>
      <c r="ACM1" s="1" t="s">
        <v>2852</v>
      </c>
      <c r="ACN1" s="1" t="s">
        <v>2853</v>
      </c>
      <c r="ACO1" s="1" t="s">
        <v>2854</v>
      </c>
      <c r="ACP1" s="1" t="s">
        <v>2855</v>
      </c>
      <c r="ACQ1" s="1" t="s">
        <v>2856</v>
      </c>
      <c r="ACR1" s="1" t="s">
        <v>2857</v>
      </c>
      <c r="ACS1" s="1" t="s">
        <v>2858</v>
      </c>
      <c r="ACT1" s="1" t="s">
        <v>2859</v>
      </c>
      <c r="ACU1" s="1" t="s">
        <v>2860</v>
      </c>
      <c r="ACV1" s="1" t="s">
        <v>2861</v>
      </c>
      <c r="ACW1" s="1" t="s">
        <v>2862</v>
      </c>
      <c r="ACX1" s="1" t="s">
        <v>2863</v>
      </c>
      <c r="ACY1" s="1" t="s">
        <v>2864</v>
      </c>
      <c r="ACZ1" s="1" t="s">
        <v>2865</v>
      </c>
      <c r="ADA1" s="1" t="s">
        <v>2866</v>
      </c>
      <c r="ADB1" s="1" t="s">
        <v>2867</v>
      </c>
      <c r="ADC1" s="1" t="s">
        <v>2868</v>
      </c>
      <c r="ADD1" s="1" t="s">
        <v>2869</v>
      </c>
      <c r="ADE1" s="1" t="s">
        <v>2870</v>
      </c>
      <c r="ADF1" s="1" t="s">
        <v>2871</v>
      </c>
      <c r="ADG1" s="1" t="s">
        <v>2872</v>
      </c>
      <c r="ADH1" s="1" t="s">
        <v>2873</v>
      </c>
      <c r="ADI1" s="1" t="s">
        <v>2874</v>
      </c>
      <c r="ADJ1" s="1" t="s">
        <v>2875</v>
      </c>
      <c r="ADK1" s="1" t="s">
        <v>2876</v>
      </c>
      <c r="ADL1" s="1" t="s">
        <v>2877</v>
      </c>
      <c r="ADM1" s="1" t="s">
        <v>2878</v>
      </c>
      <c r="ADN1" s="1" t="s">
        <v>2879</v>
      </c>
      <c r="ADO1" s="1" t="s">
        <v>2880</v>
      </c>
      <c r="ADP1" s="1" t="s">
        <v>2881</v>
      </c>
      <c r="ADQ1" s="1" t="s">
        <v>2882</v>
      </c>
      <c r="ADR1" s="1" t="s">
        <v>2883</v>
      </c>
      <c r="ADS1" s="1" t="s">
        <v>2884</v>
      </c>
      <c r="ADT1" s="1" t="s">
        <v>2885</v>
      </c>
      <c r="ADU1" s="1" t="s">
        <v>2886</v>
      </c>
      <c r="ADV1" s="1" t="s">
        <v>2887</v>
      </c>
      <c r="ADW1" s="1" t="s">
        <v>2888</v>
      </c>
      <c r="ADX1" s="1" t="s">
        <v>2889</v>
      </c>
      <c r="ADY1" s="1" t="s">
        <v>2890</v>
      </c>
      <c r="ADZ1" s="1" t="s">
        <v>2891</v>
      </c>
      <c r="AEA1" s="1" t="s">
        <v>2892</v>
      </c>
      <c r="AEB1" s="1" t="s">
        <v>2893</v>
      </c>
      <c r="AEC1" s="1" t="s">
        <v>2894</v>
      </c>
      <c r="AED1" s="1" t="s">
        <v>2895</v>
      </c>
      <c r="AEE1" s="1" t="s">
        <v>2896</v>
      </c>
      <c r="AEF1" s="1" t="s">
        <v>2897</v>
      </c>
      <c r="AEG1" s="1" t="s">
        <v>2898</v>
      </c>
      <c r="AEH1" s="1" t="s">
        <v>2899</v>
      </c>
      <c r="AEI1" s="1" t="s">
        <v>2900</v>
      </c>
      <c r="AEJ1" s="1" t="s">
        <v>2901</v>
      </c>
      <c r="AEK1" s="1" t="s">
        <v>2902</v>
      </c>
      <c r="AEL1" s="1" t="s">
        <v>2903</v>
      </c>
      <c r="AEM1" s="1" t="s">
        <v>2904</v>
      </c>
      <c r="AEN1" s="1" t="s">
        <v>2905</v>
      </c>
      <c r="AEO1" s="1" t="s">
        <v>2906</v>
      </c>
      <c r="AEP1" s="1" t="s">
        <v>2907</v>
      </c>
      <c r="AEQ1" s="1" t="s">
        <v>2908</v>
      </c>
      <c r="AER1" s="1" t="s">
        <v>2909</v>
      </c>
      <c r="AES1" s="1" t="s">
        <v>2910</v>
      </c>
      <c r="AET1" s="1" t="s">
        <v>2911</v>
      </c>
      <c r="AEU1" s="1" t="s">
        <v>2912</v>
      </c>
      <c r="AEV1" s="1" t="s">
        <v>2913</v>
      </c>
      <c r="AEW1" s="1" t="s">
        <v>2914</v>
      </c>
      <c r="AEX1" s="1" t="s">
        <v>2915</v>
      </c>
      <c r="AEY1" s="1" t="s">
        <v>2916</v>
      </c>
      <c r="AEZ1" s="1" t="s">
        <v>2917</v>
      </c>
      <c r="AFA1" s="1" t="s">
        <v>2918</v>
      </c>
      <c r="AFB1" s="1" t="s">
        <v>2919</v>
      </c>
      <c r="AFC1" s="1" t="s">
        <v>2920</v>
      </c>
      <c r="AFD1" s="1" t="s">
        <v>2921</v>
      </c>
      <c r="AFE1" s="1" t="s">
        <v>2922</v>
      </c>
      <c r="AFF1" s="1" t="s">
        <v>2923</v>
      </c>
      <c r="AFG1" s="1" t="s">
        <v>2924</v>
      </c>
      <c r="AFH1" s="1" t="s">
        <v>2925</v>
      </c>
      <c r="AFI1" s="1" t="s">
        <v>2926</v>
      </c>
      <c r="AFJ1" s="1" t="s">
        <v>2927</v>
      </c>
      <c r="AFK1" s="1" t="s">
        <v>2928</v>
      </c>
      <c r="AFL1" s="1" t="s">
        <v>2929</v>
      </c>
      <c r="AFM1" s="1" t="s">
        <v>2930</v>
      </c>
      <c r="AFN1" s="1" t="s">
        <v>2931</v>
      </c>
      <c r="AFO1" s="1" t="s">
        <v>2932</v>
      </c>
      <c r="AFP1" s="1" t="s">
        <v>2933</v>
      </c>
      <c r="AFQ1" s="1" t="s">
        <v>2934</v>
      </c>
      <c r="AFR1" s="1" t="s">
        <v>2935</v>
      </c>
      <c r="AFS1" s="1" t="s">
        <v>2936</v>
      </c>
      <c r="AFT1" s="1" t="s">
        <v>2937</v>
      </c>
      <c r="AFU1" s="1" t="s">
        <v>2938</v>
      </c>
      <c r="AFV1" s="1" t="s">
        <v>2939</v>
      </c>
      <c r="AFW1" s="1" t="s">
        <v>2940</v>
      </c>
      <c r="AFX1" s="1" t="s">
        <v>2941</v>
      </c>
      <c r="AFY1" s="1" t="s">
        <v>2942</v>
      </c>
      <c r="AFZ1" s="1" t="s">
        <v>2943</v>
      </c>
      <c r="AGA1" s="1" t="s">
        <v>2944</v>
      </c>
      <c r="AGB1" s="1" t="s">
        <v>2945</v>
      </c>
      <c r="AGC1" s="1" t="s">
        <v>2946</v>
      </c>
      <c r="AGD1" s="1" t="s">
        <v>2947</v>
      </c>
      <c r="AGE1" s="1" t="s">
        <v>2948</v>
      </c>
      <c r="AGF1" s="1" t="s">
        <v>2949</v>
      </c>
      <c r="AGG1" s="1" t="s">
        <v>2950</v>
      </c>
      <c r="AGH1" s="1" t="s">
        <v>2951</v>
      </c>
      <c r="AGI1" s="1" t="s">
        <v>2952</v>
      </c>
      <c r="AGJ1" s="1" t="s">
        <v>2953</v>
      </c>
      <c r="AGK1" s="1" t="s">
        <v>2954</v>
      </c>
      <c r="AGL1" s="1" t="s">
        <v>2955</v>
      </c>
      <c r="AGM1" s="1" t="s">
        <v>2956</v>
      </c>
      <c r="AGN1" s="1" t="s">
        <v>2957</v>
      </c>
      <c r="AGO1" s="1" t="s">
        <v>2958</v>
      </c>
      <c r="AGP1" s="1" t="s">
        <v>2959</v>
      </c>
      <c r="AGQ1" s="1" t="s">
        <v>2960</v>
      </c>
      <c r="AGR1" s="1" t="s">
        <v>2961</v>
      </c>
      <c r="AGS1" s="1" t="s">
        <v>2962</v>
      </c>
      <c r="AGT1" s="1" t="s">
        <v>2963</v>
      </c>
      <c r="AGU1" s="1" t="s">
        <v>2964</v>
      </c>
      <c r="AGV1" s="1" t="s">
        <v>2965</v>
      </c>
      <c r="AGW1" s="1" t="s">
        <v>2966</v>
      </c>
      <c r="AGX1" s="1" t="s">
        <v>2967</v>
      </c>
      <c r="AGY1" s="1" t="s">
        <v>2968</v>
      </c>
      <c r="AGZ1" s="1" t="s">
        <v>2969</v>
      </c>
      <c r="AHA1" s="1" t="s">
        <v>2970</v>
      </c>
      <c r="AHB1" s="1" t="s">
        <v>2971</v>
      </c>
      <c r="AHC1" s="1" t="s">
        <v>2972</v>
      </c>
      <c r="AHD1" s="1" t="s">
        <v>2973</v>
      </c>
      <c r="AHE1" s="1" t="s">
        <v>2974</v>
      </c>
      <c r="AHF1" s="1" t="s">
        <v>2975</v>
      </c>
      <c r="AHG1" s="1" t="s">
        <v>2976</v>
      </c>
      <c r="AHH1" s="1" t="s">
        <v>2977</v>
      </c>
      <c r="AHI1" s="1" t="s">
        <v>2978</v>
      </c>
      <c r="AHJ1" s="1" t="s">
        <v>2979</v>
      </c>
      <c r="AHK1" s="1" t="s">
        <v>2980</v>
      </c>
      <c r="AHL1" s="1" t="s">
        <v>2981</v>
      </c>
      <c r="AHM1" s="1" t="s">
        <v>2982</v>
      </c>
      <c r="AHN1" s="1" t="s">
        <v>2983</v>
      </c>
      <c r="AHO1" s="1" t="s">
        <v>2984</v>
      </c>
      <c r="AHP1" s="1" t="s">
        <v>2985</v>
      </c>
      <c r="AHQ1" s="1" t="s">
        <v>2986</v>
      </c>
      <c r="AHR1" s="1" t="s">
        <v>2987</v>
      </c>
      <c r="AHS1" s="1" t="s">
        <v>2988</v>
      </c>
      <c r="AHT1" s="1" t="s">
        <v>2989</v>
      </c>
      <c r="AHU1" s="1" t="s">
        <v>2990</v>
      </c>
      <c r="AHV1" s="1" t="s">
        <v>2991</v>
      </c>
      <c r="AHW1" s="1" t="s">
        <v>2992</v>
      </c>
      <c r="AHX1" s="1" t="s">
        <v>2993</v>
      </c>
      <c r="AHY1" s="1" t="s">
        <v>2994</v>
      </c>
      <c r="AHZ1" s="1" t="s">
        <v>2995</v>
      </c>
      <c r="AIA1" s="1" t="s">
        <v>2996</v>
      </c>
      <c r="AIB1" s="1" t="s">
        <v>2997</v>
      </c>
      <c r="AIC1" s="1" t="s">
        <v>2998</v>
      </c>
      <c r="AID1" s="1" t="s">
        <v>2999</v>
      </c>
      <c r="AIE1" s="1" t="s">
        <v>3000</v>
      </c>
      <c r="AIF1" s="1" t="s">
        <v>3001</v>
      </c>
      <c r="AIG1" s="1" t="s">
        <v>3002</v>
      </c>
      <c r="AIH1" s="1" t="s">
        <v>3003</v>
      </c>
      <c r="AII1" s="1" t="s">
        <v>3004</v>
      </c>
      <c r="AIJ1" s="1" t="s">
        <v>3005</v>
      </c>
      <c r="AIK1" s="1" t="s">
        <v>3006</v>
      </c>
      <c r="AIL1" s="1" t="s">
        <v>3007</v>
      </c>
      <c r="AIM1" s="1" t="s">
        <v>3008</v>
      </c>
      <c r="AIN1" s="1" t="s">
        <v>3009</v>
      </c>
      <c r="AIO1" s="1" t="s">
        <v>3010</v>
      </c>
      <c r="AIP1" s="1" t="s">
        <v>3011</v>
      </c>
      <c r="AIQ1" s="1" t="s">
        <v>3012</v>
      </c>
      <c r="AIR1" s="1" t="s">
        <v>3013</v>
      </c>
      <c r="AIS1" s="1" t="s">
        <v>3014</v>
      </c>
      <c r="AIT1" s="1" t="s">
        <v>3015</v>
      </c>
      <c r="AIU1" s="1" t="s">
        <v>3016</v>
      </c>
      <c r="AIV1" s="1" t="s">
        <v>3017</v>
      </c>
      <c r="AIW1" s="1" t="s">
        <v>3018</v>
      </c>
      <c r="AIX1" s="1" t="s">
        <v>3019</v>
      </c>
      <c r="AIY1" s="1" t="s">
        <v>3020</v>
      </c>
      <c r="AIZ1" s="1" t="s">
        <v>3021</v>
      </c>
      <c r="AJA1" s="1" t="s">
        <v>3022</v>
      </c>
      <c r="AJB1" s="1" t="s">
        <v>3023</v>
      </c>
      <c r="AJC1" s="1" t="s">
        <v>3024</v>
      </c>
      <c r="AJD1" s="1" t="s">
        <v>3025</v>
      </c>
      <c r="AJE1" s="1" t="s">
        <v>3026</v>
      </c>
      <c r="AJF1" s="1" t="s">
        <v>3027</v>
      </c>
      <c r="AJG1" s="1" t="s">
        <v>3028</v>
      </c>
      <c r="AJH1" s="1" t="s">
        <v>3029</v>
      </c>
      <c r="AJI1" s="1" t="s">
        <v>3030</v>
      </c>
      <c r="AJJ1" s="1" t="s">
        <v>3031</v>
      </c>
      <c r="AJK1" s="1" t="s">
        <v>3032</v>
      </c>
      <c r="AJL1" s="1" t="s">
        <v>3033</v>
      </c>
      <c r="AJM1" s="1" t="s">
        <v>3034</v>
      </c>
      <c r="AJN1" s="1" t="s">
        <v>3035</v>
      </c>
      <c r="AJO1" s="1" t="s">
        <v>3036</v>
      </c>
      <c r="AJP1" s="1" t="s">
        <v>3037</v>
      </c>
      <c r="AJQ1" s="1" t="s">
        <v>3038</v>
      </c>
      <c r="AJR1" s="1" t="s">
        <v>3039</v>
      </c>
      <c r="AJS1" s="1" t="s">
        <v>3040</v>
      </c>
      <c r="AJT1" s="1" t="s">
        <v>3041</v>
      </c>
      <c r="AJU1" s="1" t="s">
        <v>3042</v>
      </c>
      <c r="AJV1" s="1" t="s">
        <v>3043</v>
      </c>
      <c r="AJW1" s="1" t="s">
        <v>3044</v>
      </c>
      <c r="AJX1" s="1" t="s">
        <v>3045</v>
      </c>
      <c r="AJY1" s="1" t="s">
        <v>3046</v>
      </c>
      <c r="AJZ1" s="1" t="s">
        <v>3047</v>
      </c>
      <c r="AKA1" s="1" t="s">
        <v>3048</v>
      </c>
      <c r="AKB1" s="1" t="s">
        <v>3049</v>
      </c>
      <c r="AKC1" s="1" t="s">
        <v>3050</v>
      </c>
      <c r="AKD1" s="1" t="s">
        <v>3051</v>
      </c>
      <c r="AKE1" s="1" t="s">
        <v>3052</v>
      </c>
      <c r="AKF1" s="1" t="s">
        <v>3053</v>
      </c>
      <c r="AKG1" s="1" t="s">
        <v>3054</v>
      </c>
      <c r="AKH1" s="1" t="s">
        <v>3055</v>
      </c>
      <c r="AKI1" s="1" t="s">
        <v>3056</v>
      </c>
      <c r="AKJ1" s="1" t="s">
        <v>3057</v>
      </c>
      <c r="AKK1" s="1" t="s">
        <v>3058</v>
      </c>
      <c r="AKL1" s="1" t="s">
        <v>3059</v>
      </c>
      <c r="AKM1" s="1" t="s">
        <v>3060</v>
      </c>
      <c r="AKN1" s="1" t="s">
        <v>3061</v>
      </c>
      <c r="AKO1" s="1" t="s">
        <v>3062</v>
      </c>
      <c r="AKP1" s="1" t="s">
        <v>3063</v>
      </c>
      <c r="AKQ1" s="1" t="s">
        <v>3064</v>
      </c>
      <c r="AKR1" s="1" t="s">
        <v>3065</v>
      </c>
      <c r="AKS1" s="1" t="s">
        <v>3066</v>
      </c>
      <c r="AKT1" s="1" t="s">
        <v>3067</v>
      </c>
      <c r="AKU1" s="1" t="s">
        <v>3068</v>
      </c>
      <c r="AKV1" s="1" t="s">
        <v>3069</v>
      </c>
      <c r="AKW1" s="1" t="s">
        <v>3070</v>
      </c>
      <c r="AKX1" s="1" t="s">
        <v>3071</v>
      </c>
      <c r="AKY1" s="1" t="s">
        <v>3072</v>
      </c>
      <c r="AKZ1" s="1" t="s">
        <v>3073</v>
      </c>
      <c r="ALA1" s="1" t="s">
        <v>3074</v>
      </c>
      <c r="ALB1" s="1" t="s">
        <v>3075</v>
      </c>
      <c r="ALC1" s="1" t="s">
        <v>3076</v>
      </c>
      <c r="ALD1" s="1" t="s">
        <v>3077</v>
      </c>
      <c r="ALE1" s="1" t="s">
        <v>3078</v>
      </c>
      <c r="ALF1" s="1" t="s">
        <v>3079</v>
      </c>
      <c r="ALG1" s="1" t="s">
        <v>3080</v>
      </c>
      <c r="ALH1" s="1" t="s">
        <v>3081</v>
      </c>
      <c r="ALI1" s="1" t="s">
        <v>3082</v>
      </c>
      <c r="ALJ1" s="1" t="s">
        <v>3083</v>
      </c>
      <c r="ALK1" s="1" t="s">
        <v>3084</v>
      </c>
      <c r="ALL1" s="1" t="s">
        <v>3085</v>
      </c>
      <c r="ALM1" s="1" t="s">
        <v>3086</v>
      </c>
      <c r="ALN1" s="1" t="s">
        <v>3087</v>
      </c>
      <c r="ALO1" s="1" t="s">
        <v>3088</v>
      </c>
      <c r="ALP1" s="1" t="s">
        <v>3089</v>
      </c>
      <c r="ALQ1" s="1" t="s">
        <v>3090</v>
      </c>
      <c r="ALR1" s="1" t="s">
        <v>3091</v>
      </c>
      <c r="ALS1" s="1" t="s">
        <v>3092</v>
      </c>
      <c r="ALT1" s="1" t="s">
        <v>3093</v>
      </c>
      <c r="ALU1" s="1" t="s">
        <v>3094</v>
      </c>
      <c r="ALV1" s="1" t="s">
        <v>3095</v>
      </c>
      <c r="ALW1" s="1" t="s">
        <v>3096</v>
      </c>
      <c r="ALX1" s="1" t="s">
        <v>3097</v>
      </c>
      <c r="ALY1" s="1" t="s">
        <v>3098</v>
      </c>
      <c r="ALZ1" s="1" t="s">
        <v>3099</v>
      </c>
      <c r="AMA1" s="1" t="s">
        <v>3100</v>
      </c>
      <c r="AMB1" s="1" t="s">
        <v>3101</v>
      </c>
      <c r="AMC1" s="1" t="s">
        <v>3102</v>
      </c>
      <c r="AMD1" s="1" t="s">
        <v>3103</v>
      </c>
      <c r="AME1" s="1" t="s">
        <v>3104</v>
      </c>
      <c r="AMF1" s="1" t="s">
        <v>3105</v>
      </c>
      <c r="AMG1" s="1" t="s">
        <v>3106</v>
      </c>
      <c r="AMH1" s="1" t="s">
        <v>3107</v>
      </c>
      <c r="AMI1" s="1" t="s">
        <v>3108</v>
      </c>
      <c r="AMJ1" s="1" t="s">
        <v>3109</v>
      </c>
      <c r="AMK1" s="1" t="s">
        <v>3110</v>
      </c>
      <c r="AML1" s="1" t="s">
        <v>3111</v>
      </c>
      <c r="AMM1" s="1" t="s">
        <v>3112</v>
      </c>
      <c r="AMN1" s="1" t="s">
        <v>3113</v>
      </c>
      <c r="AMO1" s="1" t="s">
        <v>3114</v>
      </c>
      <c r="AMP1" s="1" t="s">
        <v>3115</v>
      </c>
      <c r="AMQ1" s="1" t="s">
        <v>3116</v>
      </c>
      <c r="AMR1" s="1" t="s">
        <v>3117</v>
      </c>
      <c r="AMS1" s="1" t="s">
        <v>3118</v>
      </c>
      <c r="AMT1" s="1" t="s">
        <v>3119</v>
      </c>
      <c r="AMU1" s="1" t="s">
        <v>3120</v>
      </c>
      <c r="AMV1" s="1" t="s">
        <v>3121</v>
      </c>
      <c r="AMW1" s="1" t="s">
        <v>3122</v>
      </c>
      <c r="AMX1" s="1" t="s">
        <v>3123</v>
      </c>
      <c r="AMY1" s="1" t="s">
        <v>3124</v>
      </c>
      <c r="AMZ1" s="1" t="s">
        <v>3125</v>
      </c>
      <c r="ANA1" s="1" t="s">
        <v>3126</v>
      </c>
      <c r="ANB1" s="1" t="s">
        <v>3127</v>
      </c>
      <c r="ANC1" s="1" t="s">
        <v>3128</v>
      </c>
      <c r="AND1" s="1" t="s">
        <v>3129</v>
      </c>
      <c r="ANE1" s="1" t="s">
        <v>3130</v>
      </c>
      <c r="ANF1" s="1" t="s">
        <v>3131</v>
      </c>
      <c r="ANG1" s="1" t="s">
        <v>3132</v>
      </c>
      <c r="ANH1" s="1" t="s">
        <v>3133</v>
      </c>
      <c r="ANI1" s="1" t="s">
        <v>3134</v>
      </c>
      <c r="ANJ1" s="1" t="s">
        <v>3135</v>
      </c>
      <c r="ANK1" s="1" t="s">
        <v>3136</v>
      </c>
      <c r="ANL1" s="1" t="s">
        <v>3137</v>
      </c>
      <c r="ANM1" s="1" t="s">
        <v>3138</v>
      </c>
      <c r="ANN1" s="1" t="s">
        <v>3139</v>
      </c>
      <c r="ANO1" s="1" t="s">
        <v>3140</v>
      </c>
      <c r="ANP1" s="1" t="s">
        <v>3141</v>
      </c>
      <c r="ANQ1" s="1" t="s">
        <v>3142</v>
      </c>
      <c r="ANR1" s="1" t="s">
        <v>3143</v>
      </c>
      <c r="ANS1" s="1" t="s">
        <v>3144</v>
      </c>
      <c r="ANT1" s="1" t="s">
        <v>3145</v>
      </c>
      <c r="ANU1" s="1" t="s">
        <v>3146</v>
      </c>
      <c r="ANV1" s="1" t="s">
        <v>3147</v>
      </c>
      <c r="ANW1" s="1" t="s">
        <v>3148</v>
      </c>
      <c r="ANX1" s="1" t="s">
        <v>3149</v>
      </c>
      <c r="ANY1" s="1" t="s">
        <v>3150</v>
      </c>
      <c r="ANZ1" s="1" t="s">
        <v>3151</v>
      </c>
      <c r="AOA1" s="1" t="s">
        <v>3152</v>
      </c>
      <c r="AOB1" s="1" t="s">
        <v>3153</v>
      </c>
      <c r="AOC1" s="1" t="s">
        <v>3154</v>
      </c>
      <c r="AOD1" s="1" t="s">
        <v>3155</v>
      </c>
      <c r="AOE1" s="1" t="s">
        <v>3156</v>
      </c>
      <c r="AOF1" s="1" t="s">
        <v>3157</v>
      </c>
      <c r="AOG1" s="1" t="s">
        <v>3158</v>
      </c>
      <c r="AOH1" s="1" t="s">
        <v>3159</v>
      </c>
      <c r="AOI1" s="1" t="s">
        <v>3160</v>
      </c>
      <c r="AOJ1" s="1" t="s">
        <v>3161</v>
      </c>
      <c r="AOK1" s="1" t="s">
        <v>3162</v>
      </c>
      <c r="AOL1" s="1" t="s">
        <v>3163</v>
      </c>
      <c r="AOM1" s="1" t="s">
        <v>3164</v>
      </c>
      <c r="AON1" s="1" t="s">
        <v>3165</v>
      </c>
      <c r="AOO1" s="1" t="s">
        <v>3166</v>
      </c>
      <c r="AOP1" s="1" t="s">
        <v>3167</v>
      </c>
      <c r="AOQ1" s="1" t="s">
        <v>3168</v>
      </c>
      <c r="AOR1" s="1" t="s">
        <v>3169</v>
      </c>
      <c r="AOS1" s="1" t="s">
        <v>3170</v>
      </c>
      <c r="AOT1" s="1" t="s">
        <v>3171</v>
      </c>
      <c r="AOU1" s="1" t="s">
        <v>3172</v>
      </c>
      <c r="AOV1" s="1" t="s">
        <v>3173</v>
      </c>
      <c r="AOW1" s="1" t="s">
        <v>3174</v>
      </c>
      <c r="AOX1" s="1" t="s">
        <v>3175</v>
      </c>
      <c r="AOY1" s="1" t="s">
        <v>3176</v>
      </c>
      <c r="AOZ1" s="1" t="s">
        <v>3177</v>
      </c>
      <c r="APA1" s="1" t="s">
        <v>3178</v>
      </c>
      <c r="APB1" s="1" t="s">
        <v>3179</v>
      </c>
      <c r="APC1" s="1" t="s">
        <v>3180</v>
      </c>
      <c r="APD1" s="1" t="s">
        <v>3181</v>
      </c>
      <c r="APE1" s="1" t="s">
        <v>3182</v>
      </c>
      <c r="APF1" s="1" t="s">
        <v>3183</v>
      </c>
      <c r="APG1" s="1" t="s">
        <v>3184</v>
      </c>
      <c r="APH1" s="1" t="s">
        <v>3185</v>
      </c>
      <c r="API1" s="1" t="s">
        <v>3186</v>
      </c>
      <c r="APJ1" s="1" t="s">
        <v>3187</v>
      </c>
      <c r="APK1" s="1" t="s">
        <v>3188</v>
      </c>
      <c r="APL1" s="1" t="s">
        <v>3189</v>
      </c>
      <c r="APM1" s="1" t="s">
        <v>3190</v>
      </c>
      <c r="APN1" s="1" t="s">
        <v>3191</v>
      </c>
      <c r="APO1" s="1" t="s">
        <v>3192</v>
      </c>
      <c r="APP1" s="1" t="s">
        <v>3193</v>
      </c>
      <c r="APQ1" s="1" t="s">
        <v>3194</v>
      </c>
      <c r="APR1" s="1" t="s">
        <v>3195</v>
      </c>
      <c r="APS1" s="1" t="s">
        <v>3196</v>
      </c>
      <c r="APT1" s="1" t="s">
        <v>3197</v>
      </c>
      <c r="APU1" s="1" t="s">
        <v>3198</v>
      </c>
      <c r="APV1" s="1" t="s">
        <v>3199</v>
      </c>
      <c r="APW1" s="1" t="s">
        <v>3200</v>
      </c>
      <c r="APX1" s="1" t="s">
        <v>3201</v>
      </c>
      <c r="APY1" s="1" t="s">
        <v>3202</v>
      </c>
      <c r="APZ1" s="1" t="s">
        <v>3203</v>
      </c>
      <c r="AQA1" s="1" t="s">
        <v>3204</v>
      </c>
      <c r="AQB1" s="1" t="s">
        <v>3205</v>
      </c>
      <c r="AQC1" s="1" t="s">
        <v>3206</v>
      </c>
      <c r="AQD1" s="1" t="s">
        <v>3207</v>
      </c>
      <c r="AQE1" s="1" t="s">
        <v>3208</v>
      </c>
      <c r="AQF1" s="1" t="s">
        <v>3209</v>
      </c>
      <c r="AQG1" s="1" t="s">
        <v>3210</v>
      </c>
      <c r="AQH1" s="1" t="s">
        <v>3211</v>
      </c>
      <c r="AQI1" s="1" t="s">
        <v>3212</v>
      </c>
      <c r="AQJ1" s="1" t="s">
        <v>3213</v>
      </c>
      <c r="AQK1" s="1" t="s">
        <v>3214</v>
      </c>
      <c r="AQL1" s="1" t="s">
        <v>3215</v>
      </c>
      <c r="AQM1" s="1" t="s">
        <v>3216</v>
      </c>
      <c r="AQN1" s="1" t="s">
        <v>3217</v>
      </c>
      <c r="AQO1" s="1" t="s">
        <v>3218</v>
      </c>
      <c r="AQP1" s="1" t="s">
        <v>3219</v>
      </c>
      <c r="AQQ1" s="1" t="s">
        <v>3220</v>
      </c>
      <c r="AQR1" s="1" t="s">
        <v>3221</v>
      </c>
      <c r="AQS1" s="1" t="s">
        <v>3222</v>
      </c>
      <c r="AQT1" s="1" t="s">
        <v>3223</v>
      </c>
      <c r="AQU1" s="1" t="s">
        <v>3224</v>
      </c>
      <c r="AQV1" s="1" t="s">
        <v>3225</v>
      </c>
      <c r="AQW1" s="1" t="s">
        <v>3226</v>
      </c>
      <c r="AQX1" s="1" t="s">
        <v>3227</v>
      </c>
      <c r="AQY1" s="1" t="s">
        <v>3228</v>
      </c>
      <c r="AQZ1" s="1" t="s">
        <v>3229</v>
      </c>
      <c r="ARA1" s="1" t="s">
        <v>3230</v>
      </c>
      <c r="ARB1" s="1" t="s">
        <v>3231</v>
      </c>
      <c r="ARC1" s="1" t="s">
        <v>3232</v>
      </c>
      <c r="ARD1" s="1" t="s">
        <v>3233</v>
      </c>
      <c r="ARE1" s="1" t="s">
        <v>3234</v>
      </c>
      <c r="ARF1" s="1" t="s">
        <v>3235</v>
      </c>
      <c r="ARG1" s="1" t="s">
        <v>3236</v>
      </c>
      <c r="ARH1" s="1" t="s">
        <v>3237</v>
      </c>
      <c r="ARI1" s="1" t="s">
        <v>3238</v>
      </c>
      <c r="ARJ1" s="1" t="s">
        <v>3239</v>
      </c>
      <c r="ARK1" s="1" t="s">
        <v>3240</v>
      </c>
      <c r="ARL1" s="1" t="s">
        <v>3241</v>
      </c>
      <c r="ARM1" s="1" t="s">
        <v>3242</v>
      </c>
      <c r="ARN1" s="1" t="s">
        <v>3243</v>
      </c>
      <c r="ARO1" s="1" t="s">
        <v>3244</v>
      </c>
      <c r="ARP1" s="1" t="s">
        <v>3245</v>
      </c>
      <c r="ARQ1" s="1" t="s">
        <v>3246</v>
      </c>
      <c r="ARR1" s="1" t="s">
        <v>3247</v>
      </c>
      <c r="ARS1" s="1" t="s">
        <v>3248</v>
      </c>
      <c r="ART1" s="1" t="s">
        <v>3249</v>
      </c>
      <c r="ARU1" s="1" t="s">
        <v>3250</v>
      </c>
      <c r="ARV1" s="1" t="s">
        <v>3251</v>
      </c>
      <c r="ARW1" s="1" t="s">
        <v>3252</v>
      </c>
      <c r="ARX1" s="1" t="s">
        <v>3253</v>
      </c>
      <c r="ARY1" s="1" t="s">
        <v>3254</v>
      </c>
      <c r="ARZ1" s="1" t="s">
        <v>3255</v>
      </c>
      <c r="ASA1" s="1" t="s">
        <v>3256</v>
      </c>
      <c r="ASB1" s="1" t="s">
        <v>3257</v>
      </c>
      <c r="ASC1" s="1" t="s">
        <v>3258</v>
      </c>
      <c r="ASD1" s="1" t="s">
        <v>3259</v>
      </c>
      <c r="ASE1" s="1" t="s">
        <v>3260</v>
      </c>
      <c r="ASF1" s="1" t="s">
        <v>3261</v>
      </c>
      <c r="ASG1" s="1" t="s">
        <v>3262</v>
      </c>
      <c r="ASH1" s="1" t="s">
        <v>3263</v>
      </c>
      <c r="ASI1" s="1" t="s">
        <v>3264</v>
      </c>
      <c r="ASJ1" s="1" t="s">
        <v>3265</v>
      </c>
      <c r="ASK1" s="1" t="s">
        <v>3266</v>
      </c>
      <c r="ASL1" s="1" t="s">
        <v>3267</v>
      </c>
      <c r="ASM1" s="1" t="s">
        <v>3268</v>
      </c>
      <c r="ASN1" s="1" t="s">
        <v>3269</v>
      </c>
      <c r="ASO1" s="1" t="s">
        <v>3270</v>
      </c>
      <c r="ASP1" s="1" t="s">
        <v>3271</v>
      </c>
      <c r="ASQ1" s="1" t="s">
        <v>3272</v>
      </c>
      <c r="ASR1" s="1" t="s">
        <v>3273</v>
      </c>
      <c r="ASS1" s="1" t="s">
        <v>3274</v>
      </c>
      <c r="AST1" s="1" t="s">
        <v>3275</v>
      </c>
      <c r="ASU1" s="1" t="s">
        <v>3276</v>
      </c>
      <c r="ASV1" s="1" t="s">
        <v>3277</v>
      </c>
      <c r="ASW1" s="1" t="s">
        <v>3278</v>
      </c>
      <c r="ASX1" s="1" t="s">
        <v>3279</v>
      </c>
      <c r="ASY1" s="1" t="s">
        <v>3280</v>
      </c>
      <c r="ASZ1" s="1" t="s">
        <v>3281</v>
      </c>
      <c r="ATA1" s="1" t="s">
        <v>3282</v>
      </c>
      <c r="ATB1" s="1" t="s">
        <v>3283</v>
      </c>
      <c r="ATC1" s="1" t="s">
        <v>3284</v>
      </c>
      <c r="ATD1" s="1" t="s">
        <v>3285</v>
      </c>
      <c r="ATE1" s="1" t="s">
        <v>3286</v>
      </c>
      <c r="ATF1" s="1" t="s">
        <v>3287</v>
      </c>
      <c r="ATG1" s="1" t="s">
        <v>3288</v>
      </c>
      <c r="ATH1" s="1" t="s">
        <v>3289</v>
      </c>
      <c r="ATI1" s="1" t="s">
        <v>3290</v>
      </c>
      <c r="ATJ1" s="1" t="s">
        <v>3291</v>
      </c>
      <c r="ATK1" s="1" t="s">
        <v>3292</v>
      </c>
      <c r="ATL1" s="1" t="s">
        <v>3293</v>
      </c>
      <c r="ATM1" s="1" t="s">
        <v>3294</v>
      </c>
      <c r="ATN1" s="1" t="s">
        <v>3295</v>
      </c>
      <c r="ATO1" s="1" t="s">
        <v>3296</v>
      </c>
      <c r="ATP1" s="1" t="s">
        <v>3297</v>
      </c>
      <c r="ATQ1" s="1" t="s">
        <v>3298</v>
      </c>
      <c r="ATR1" s="1" t="s">
        <v>3299</v>
      </c>
      <c r="ATS1" s="1" t="s">
        <v>3300</v>
      </c>
      <c r="ATT1" s="1" t="s">
        <v>3301</v>
      </c>
      <c r="ATU1" s="1" t="s">
        <v>3302</v>
      </c>
      <c r="ATV1" s="1" t="s">
        <v>3303</v>
      </c>
      <c r="ATW1" s="1" t="s">
        <v>3304</v>
      </c>
      <c r="ATX1" s="1" t="s">
        <v>3305</v>
      </c>
      <c r="ATY1" s="1" t="s">
        <v>3306</v>
      </c>
      <c r="ATZ1" s="1" t="s">
        <v>3307</v>
      </c>
      <c r="AUA1" s="1" t="s">
        <v>3308</v>
      </c>
      <c r="AUB1" s="1" t="s">
        <v>3309</v>
      </c>
      <c r="AUC1" s="1" t="s">
        <v>3310</v>
      </c>
      <c r="AUD1" s="1" t="s">
        <v>3311</v>
      </c>
      <c r="AUE1" s="1" t="s">
        <v>3312</v>
      </c>
      <c r="AUF1" s="1" t="s">
        <v>3313</v>
      </c>
      <c r="AUG1" s="1" t="s">
        <v>3314</v>
      </c>
      <c r="AUH1" s="1" t="s">
        <v>3315</v>
      </c>
      <c r="AUI1" s="1" t="s">
        <v>3316</v>
      </c>
      <c r="AUJ1" s="1" t="s">
        <v>3317</v>
      </c>
      <c r="AUK1" s="1" t="s">
        <v>3318</v>
      </c>
      <c r="AUL1" s="1" t="s">
        <v>3319</v>
      </c>
      <c r="AUM1" s="1" t="s">
        <v>3320</v>
      </c>
      <c r="AUN1" s="1" t="s">
        <v>3321</v>
      </c>
      <c r="AUO1" s="1" t="s">
        <v>3322</v>
      </c>
      <c r="AUP1" s="1" t="s">
        <v>3323</v>
      </c>
      <c r="AUQ1" s="1" t="s">
        <v>3324</v>
      </c>
      <c r="AUR1" s="1" t="s">
        <v>3325</v>
      </c>
      <c r="AUS1" s="1" t="s">
        <v>3326</v>
      </c>
      <c r="AUT1" s="1" t="s">
        <v>3327</v>
      </c>
      <c r="AUU1" s="1" t="s">
        <v>3328</v>
      </c>
      <c r="AUV1" s="1" t="s">
        <v>3329</v>
      </c>
      <c r="AUW1" s="1" t="s">
        <v>3330</v>
      </c>
      <c r="AUX1" s="1" t="s">
        <v>3331</v>
      </c>
      <c r="AUY1" s="1" t="s">
        <v>3332</v>
      </c>
      <c r="AUZ1" s="1" t="s">
        <v>3333</v>
      </c>
      <c r="AVA1" s="1" t="s">
        <v>3334</v>
      </c>
      <c r="AVB1" s="1" t="s">
        <v>3335</v>
      </c>
      <c r="AVC1" s="1" t="s">
        <v>3336</v>
      </c>
      <c r="AVD1" s="1" t="s">
        <v>3337</v>
      </c>
      <c r="AVE1" s="1" t="s">
        <v>3338</v>
      </c>
      <c r="AVF1" s="1" t="s">
        <v>3339</v>
      </c>
      <c r="AVG1" s="1" t="s">
        <v>3340</v>
      </c>
      <c r="AVH1" s="1" t="s">
        <v>3341</v>
      </c>
      <c r="AVI1" s="1" t="s">
        <v>3342</v>
      </c>
      <c r="AVJ1" s="1" t="s">
        <v>3343</v>
      </c>
      <c r="AVK1" s="1" t="s">
        <v>3344</v>
      </c>
      <c r="AVL1" s="1" t="s">
        <v>3345</v>
      </c>
      <c r="AVM1" s="1" t="s">
        <v>3346</v>
      </c>
      <c r="AVN1" s="1" t="s">
        <v>3347</v>
      </c>
      <c r="AVO1" s="1" t="s">
        <v>3348</v>
      </c>
      <c r="AVP1" s="1" t="s">
        <v>3349</v>
      </c>
      <c r="AVQ1" s="1" t="s">
        <v>3350</v>
      </c>
      <c r="AVR1" s="1" t="s">
        <v>3351</v>
      </c>
      <c r="AVS1" s="1" t="s">
        <v>3352</v>
      </c>
      <c r="AVT1" s="1" t="s">
        <v>3353</v>
      </c>
      <c r="AVU1" s="1" t="s">
        <v>3354</v>
      </c>
      <c r="AVV1" s="1" t="s">
        <v>3355</v>
      </c>
      <c r="AVW1" s="1" t="s">
        <v>3356</v>
      </c>
      <c r="AVX1" s="1" t="s">
        <v>3357</v>
      </c>
      <c r="AVY1" s="1" t="s">
        <v>3358</v>
      </c>
      <c r="AVZ1" s="1" t="s">
        <v>3359</v>
      </c>
      <c r="AWA1" s="1" t="s">
        <v>3360</v>
      </c>
      <c r="AWB1" s="1" t="s">
        <v>3361</v>
      </c>
      <c r="AWC1" s="1" t="s">
        <v>3362</v>
      </c>
      <c r="AWD1" s="1" t="s">
        <v>3363</v>
      </c>
      <c r="AWE1" s="1" t="s">
        <v>3364</v>
      </c>
      <c r="AWF1" s="1" t="s">
        <v>3365</v>
      </c>
      <c r="AWG1" s="1" t="s">
        <v>3366</v>
      </c>
      <c r="AWH1" s="1" t="s">
        <v>3367</v>
      </c>
      <c r="AWI1" s="1" t="s">
        <v>3368</v>
      </c>
      <c r="AWJ1" s="1" t="s">
        <v>3369</v>
      </c>
      <c r="AWK1" s="1" t="s">
        <v>3370</v>
      </c>
      <c r="AWL1" s="1" t="s">
        <v>3371</v>
      </c>
      <c r="AWM1" s="1" t="s">
        <v>3372</v>
      </c>
      <c r="AWN1" s="1" t="s">
        <v>3373</v>
      </c>
      <c r="AWO1" s="1" t="s">
        <v>3374</v>
      </c>
      <c r="AWP1" s="1" t="s">
        <v>3375</v>
      </c>
      <c r="AWQ1" s="1" t="s">
        <v>3376</v>
      </c>
      <c r="AWR1" s="1" t="s">
        <v>3377</v>
      </c>
      <c r="AWS1" s="1" t="s">
        <v>3378</v>
      </c>
      <c r="AWT1" s="1" t="s">
        <v>3379</v>
      </c>
      <c r="AWU1" s="1" t="s">
        <v>3380</v>
      </c>
      <c r="AWV1" s="1" t="s">
        <v>3381</v>
      </c>
      <c r="AWW1" s="1" t="s">
        <v>3382</v>
      </c>
      <c r="AWX1" s="1" t="s">
        <v>3383</v>
      </c>
      <c r="AWY1" s="1" t="s">
        <v>3384</v>
      </c>
      <c r="AWZ1" s="1" t="s">
        <v>3385</v>
      </c>
      <c r="AXA1" s="1" t="s">
        <v>3386</v>
      </c>
      <c r="AXB1" s="1" t="s">
        <v>3387</v>
      </c>
      <c r="AXC1" s="1" t="s">
        <v>3388</v>
      </c>
      <c r="AXD1" s="1" t="s">
        <v>3389</v>
      </c>
      <c r="AXE1" s="1" t="s">
        <v>3390</v>
      </c>
      <c r="AXF1" s="1" t="s">
        <v>3391</v>
      </c>
      <c r="AXG1" s="1" t="s">
        <v>3392</v>
      </c>
      <c r="AXH1" s="1" t="s">
        <v>3393</v>
      </c>
      <c r="AXI1" s="1" t="s">
        <v>3394</v>
      </c>
      <c r="AXJ1" s="1" t="s">
        <v>3395</v>
      </c>
      <c r="AXK1" s="1" t="s">
        <v>3396</v>
      </c>
      <c r="AXL1" s="1" t="s">
        <v>3397</v>
      </c>
      <c r="AXM1" s="1" t="s">
        <v>3398</v>
      </c>
      <c r="AXN1" s="1" t="s">
        <v>3399</v>
      </c>
      <c r="AXO1" s="1" t="s">
        <v>3400</v>
      </c>
      <c r="AXP1" s="1" t="s">
        <v>3401</v>
      </c>
      <c r="AXQ1" s="1" t="s">
        <v>3402</v>
      </c>
      <c r="AXR1" s="1" t="s">
        <v>3403</v>
      </c>
      <c r="AXS1" s="1" t="s">
        <v>3404</v>
      </c>
      <c r="AXT1" s="1" t="s">
        <v>3405</v>
      </c>
      <c r="AXU1" s="1" t="s">
        <v>3406</v>
      </c>
      <c r="AXV1" s="1" t="s">
        <v>3407</v>
      </c>
      <c r="AXW1" s="1" t="s">
        <v>3408</v>
      </c>
      <c r="AXX1" s="1" t="s">
        <v>3409</v>
      </c>
      <c r="AXY1" s="1" t="s">
        <v>3410</v>
      </c>
      <c r="AXZ1" s="1" t="s">
        <v>3411</v>
      </c>
      <c r="AYA1" s="1" t="s">
        <v>3412</v>
      </c>
      <c r="AYB1" s="1" t="s">
        <v>3413</v>
      </c>
      <c r="AYC1" s="1" t="s">
        <v>3414</v>
      </c>
      <c r="AYD1" s="1" t="s">
        <v>3415</v>
      </c>
      <c r="AYE1" s="1" t="s">
        <v>3416</v>
      </c>
      <c r="AYF1" s="1" t="s">
        <v>3417</v>
      </c>
      <c r="AYG1" s="1" t="s">
        <v>3418</v>
      </c>
      <c r="AYH1" s="1" t="s">
        <v>3419</v>
      </c>
      <c r="AYI1" s="1" t="s">
        <v>3420</v>
      </c>
      <c r="AYJ1" s="1" t="s">
        <v>3421</v>
      </c>
      <c r="AYK1" s="1" t="s">
        <v>3422</v>
      </c>
      <c r="AYL1" s="1" t="s">
        <v>3423</v>
      </c>
      <c r="AYM1" s="1" t="s">
        <v>3424</v>
      </c>
      <c r="AYN1" s="1" t="s">
        <v>3425</v>
      </c>
      <c r="AYO1" s="1" t="s">
        <v>3426</v>
      </c>
      <c r="AYP1" s="1" t="s">
        <v>3427</v>
      </c>
      <c r="AYQ1" s="1" t="s">
        <v>3428</v>
      </c>
      <c r="AYR1" s="1" t="s">
        <v>3429</v>
      </c>
      <c r="AYS1" s="1" t="s">
        <v>3430</v>
      </c>
      <c r="AYT1" s="1" t="s">
        <v>3431</v>
      </c>
      <c r="AYU1" s="1" t="s">
        <v>3432</v>
      </c>
      <c r="AYV1" s="1" t="s">
        <v>3433</v>
      </c>
      <c r="AYW1" s="1" t="s">
        <v>3434</v>
      </c>
      <c r="AYX1" s="1" t="s">
        <v>3435</v>
      </c>
      <c r="AYY1" s="1" t="s">
        <v>3436</v>
      </c>
      <c r="AYZ1" s="1" t="s">
        <v>3437</v>
      </c>
      <c r="AZA1" s="1" t="s">
        <v>3438</v>
      </c>
      <c r="AZB1" s="1" t="s">
        <v>3439</v>
      </c>
      <c r="AZC1" s="1" t="s">
        <v>3440</v>
      </c>
      <c r="AZD1" s="1" t="s">
        <v>3441</v>
      </c>
      <c r="AZE1" s="1" t="s">
        <v>3442</v>
      </c>
      <c r="AZF1" s="1" t="s">
        <v>3443</v>
      </c>
      <c r="AZG1" s="1" t="s">
        <v>3444</v>
      </c>
      <c r="AZH1" s="1" t="s">
        <v>3445</v>
      </c>
      <c r="AZI1" s="1" t="s">
        <v>3446</v>
      </c>
      <c r="AZJ1" s="1" t="s">
        <v>3447</v>
      </c>
      <c r="AZK1" s="1" t="s">
        <v>3448</v>
      </c>
      <c r="AZL1" s="1" t="s">
        <v>3449</v>
      </c>
      <c r="AZM1" s="1" t="s">
        <v>3450</v>
      </c>
      <c r="AZN1" s="1" t="s">
        <v>3451</v>
      </c>
      <c r="AZO1" s="1" t="s">
        <v>3452</v>
      </c>
      <c r="AZP1" s="1" t="s">
        <v>3453</v>
      </c>
      <c r="AZQ1" s="1" t="s">
        <v>3454</v>
      </c>
      <c r="AZR1" s="1" t="s">
        <v>3455</v>
      </c>
      <c r="AZS1" s="1" t="s">
        <v>3456</v>
      </c>
      <c r="AZT1" s="1" t="s">
        <v>3457</v>
      </c>
      <c r="AZU1" s="1" t="s">
        <v>3458</v>
      </c>
      <c r="AZV1" s="1" t="s">
        <v>3459</v>
      </c>
      <c r="AZW1" s="1" t="s">
        <v>3460</v>
      </c>
      <c r="AZX1" s="1" t="s">
        <v>3461</v>
      </c>
      <c r="AZY1" s="1" t="s">
        <v>3462</v>
      </c>
      <c r="AZZ1" s="1" t="s">
        <v>3463</v>
      </c>
      <c r="BAA1" s="1" t="s">
        <v>3464</v>
      </c>
      <c r="BAB1" s="1" t="s">
        <v>3465</v>
      </c>
      <c r="BAC1" s="1" t="s">
        <v>3466</v>
      </c>
      <c r="BAD1" s="1" t="s">
        <v>3467</v>
      </c>
      <c r="BAE1" s="1" t="s">
        <v>3468</v>
      </c>
      <c r="BAF1" s="1" t="s">
        <v>3469</v>
      </c>
      <c r="BAG1" s="1" t="s">
        <v>3470</v>
      </c>
      <c r="BAH1" s="1" t="s">
        <v>3471</v>
      </c>
      <c r="BAI1" s="1" t="s">
        <v>3472</v>
      </c>
      <c r="BAJ1" s="1" t="s">
        <v>3473</v>
      </c>
      <c r="BAK1" s="1" t="s">
        <v>3474</v>
      </c>
      <c r="BAL1" s="1" t="s">
        <v>3475</v>
      </c>
      <c r="BAM1" s="1" t="s">
        <v>3476</v>
      </c>
      <c r="BAN1" s="1" t="s">
        <v>3477</v>
      </c>
      <c r="BAO1" s="1" t="s">
        <v>3478</v>
      </c>
      <c r="BAP1" s="1" t="s">
        <v>3479</v>
      </c>
      <c r="BAQ1" s="1" t="s">
        <v>3480</v>
      </c>
      <c r="BAR1" s="1" t="s">
        <v>3481</v>
      </c>
      <c r="BAS1" s="1" t="s">
        <v>3482</v>
      </c>
      <c r="BAT1" s="1" t="s">
        <v>3483</v>
      </c>
      <c r="BAU1" s="1" t="s">
        <v>3484</v>
      </c>
      <c r="BAV1" s="1" t="s">
        <v>3485</v>
      </c>
      <c r="BAW1" s="1" t="s">
        <v>3486</v>
      </c>
      <c r="BAX1" s="1" t="s">
        <v>3487</v>
      </c>
      <c r="BAY1" s="1" t="s">
        <v>3488</v>
      </c>
      <c r="BAZ1" s="1" t="s">
        <v>3489</v>
      </c>
      <c r="BBA1" s="1" t="s">
        <v>3490</v>
      </c>
      <c r="BBB1" s="1" t="s">
        <v>3491</v>
      </c>
      <c r="BBC1" s="1" t="s">
        <v>3492</v>
      </c>
      <c r="BBD1" s="1" t="s">
        <v>3493</v>
      </c>
      <c r="BBE1" s="1" t="s">
        <v>3494</v>
      </c>
      <c r="BBF1" s="1" t="s">
        <v>3495</v>
      </c>
      <c r="BBG1" s="1" t="s">
        <v>3496</v>
      </c>
      <c r="BBH1" s="1" t="s">
        <v>3497</v>
      </c>
      <c r="BBI1" s="1" t="s">
        <v>3498</v>
      </c>
      <c r="BBJ1" s="1" t="s">
        <v>3499</v>
      </c>
      <c r="BBK1" s="1" t="s">
        <v>3500</v>
      </c>
      <c r="BBL1" s="1" t="s">
        <v>3501</v>
      </c>
      <c r="BBM1" s="1" t="s">
        <v>3502</v>
      </c>
      <c r="BBN1" s="1" t="s">
        <v>3503</v>
      </c>
      <c r="BBO1" s="1" t="s">
        <v>3504</v>
      </c>
      <c r="BBP1" s="1" t="s">
        <v>3505</v>
      </c>
      <c r="BBQ1" s="1" t="s">
        <v>3506</v>
      </c>
      <c r="BBR1" s="1" t="s">
        <v>3507</v>
      </c>
      <c r="BBS1" s="1" t="s">
        <v>3508</v>
      </c>
      <c r="BBT1" s="1" t="s">
        <v>3509</v>
      </c>
      <c r="BBU1" s="1" t="s">
        <v>3510</v>
      </c>
      <c r="BBV1" s="1" t="s">
        <v>3511</v>
      </c>
      <c r="BBW1" s="1" t="s">
        <v>3512</v>
      </c>
      <c r="BBX1" s="1" t="s">
        <v>3513</v>
      </c>
      <c r="BBY1" s="1" t="s">
        <v>3514</v>
      </c>
      <c r="BBZ1" s="1" t="s">
        <v>3515</v>
      </c>
      <c r="BCA1" s="1" t="s">
        <v>3516</v>
      </c>
      <c r="BCB1" s="1" t="s">
        <v>3517</v>
      </c>
      <c r="BCC1" s="1" t="s">
        <v>3518</v>
      </c>
      <c r="BCD1" s="1" t="s">
        <v>3519</v>
      </c>
      <c r="BCE1" s="1" t="s">
        <v>3520</v>
      </c>
      <c r="BCF1" s="1" t="s">
        <v>3521</v>
      </c>
      <c r="BCG1" s="1" t="s">
        <v>3522</v>
      </c>
      <c r="BCH1" s="1" t="s">
        <v>3523</v>
      </c>
      <c r="BCI1" s="1" t="s">
        <v>3524</v>
      </c>
      <c r="BCJ1" s="1" t="s">
        <v>3525</v>
      </c>
      <c r="BCK1" s="1" t="s">
        <v>3526</v>
      </c>
      <c r="BCL1" s="1" t="s">
        <v>3527</v>
      </c>
      <c r="BCM1" s="1" t="s">
        <v>3528</v>
      </c>
      <c r="BCN1" s="1" t="s">
        <v>3529</v>
      </c>
      <c r="BCO1" s="1" t="s">
        <v>3530</v>
      </c>
      <c r="BCP1" s="1" t="s">
        <v>3531</v>
      </c>
      <c r="BCQ1" s="1" t="s">
        <v>3532</v>
      </c>
      <c r="BCR1" s="1" t="s">
        <v>3533</v>
      </c>
      <c r="BCS1" s="1" t="s">
        <v>3534</v>
      </c>
      <c r="BCT1" s="1" t="s">
        <v>3535</v>
      </c>
      <c r="BCU1" s="1" t="s">
        <v>3536</v>
      </c>
      <c r="BCV1" s="1" t="s">
        <v>3537</v>
      </c>
      <c r="BCW1" s="1" t="s">
        <v>3538</v>
      </c>
      <c r="BCX1" s="1" t="s">
        <v>3539</v>
      </c>
      <c r="BCY1" s="1" t="s">
        <v>3540</v>
      </c>
      <c r="BCZ1" s="1" t="s">
        <v>3541</v>
      </c>
      <c r="BDA1" s="1" t="s">
        <v>3542</v>
      </c>
      <c r="BDB1" s="1" t="s">
        <v>3543</v>
      </c>
      <c r="BDC1" s="1" t="s">
        <v>3544</v>
      </c>
      <c r="BDD1" s="1" t="s">
        <v>3545</v>
      </c>
      <c r="BDE1" s="1" t="s">
        <v>3546</v>
      </c>
      <c r="BDF1" s="1" t="s">
        <v>3547</v>
      </c>
      <c r="BDG1" s="1" t="s">
        <v>3548</v>
      </c>
      <c r="BDH1" s="1" t="s">
        <v>3549</v>
      </c>
      <c r="BDI1" s="1" t="s">
        <v>3550</v>
      </c>
      <c r="BDJ1" s="1" t="s">
        <v>3551</v>
      </c>
      <c r="BDK1" s="1" t="s">
        <v>3552</v>
      </c>
      <c r="BDL1" s="1" t="s">
        <v>3553</v>
      </c>
      <c r="BDM1" s="1" t="s">
        <v>3554</v>
      </c>
      <c r="BDN1" s="1" t="s">
        <v>3555</v>
      </c>
      <c r="BDO1" s="1" t="s">
        <v>3556</v>
      </c>
      <c r="BDP1" s="1" t="s">
        <v>3557</v>
      </c>
      <c r="BDQ1" s="1" t="s">
        <v>3558</v>
      </c>
      <c r="BDR1" s="1" t="s">
        <v>3559</v>
      </c>
      <c r="BDS1" s="1" t="s">
        <v>3560</v>
      </c>
      <c r="BDT1" s="1" t="s">
        <v>3561</v>
      </c>
      <c r="BDU1" s="1" t="s">
        <v>3562</v>
      </c>
      <c r="BDV1" s="1" t="s">
        <v>3563</v>
      </c>
      <c r="BDW1" s="1" t="s">
        <v>3564</v>
      </c>
      <c r="BDX1" s="1" t="s">
        <v>3565</v>
      </c>
      <c r="BDY1" s="1" t="s">
        <v>3566</v>
      </c>
      <c r="BDZ1" s="1" t="s">
        <v>3567</v>
      </c>
      <c r="BEA1" s="1" t="s">
        <v>3568</v>
      </c>
      <c r="BEB1" s="1" t="s">
        <v>3569</v>
      </c>
      <c r="BEC1" s="1" t="s">
        <v>3570</v>
      </c>
      <c r="BED1" s="1" t="s">
        <v>3571</v>
      </c>
      <c r="BEE1" s="1" t="s">
        <v>3572</v>
      </c>
      <c r="BEF1" s="1" t="s">
        <v>3573</v>
      </c>
      <c r="BEG1" s="1" t="s">
        <v>3574</v>
      </c>
      <c r="BEH1" s="1" t="s">
        <v>3575</v>
      </c>
      <c r="BEI1" s="1" t="s">
        <v>3576</v>
      </c>
      <c r="BEJ1" s="1" t="s">
        <v>3577</v>
      </c>
      <c r="BEK1" s="1" t="s">
        <v>3578</v>
      </c>
      <c r="BEL1" s="1" t="s">
        <v>3579</v>
      </c>
      <c r="BEM1" s="1" t="s">
        <v>3580</v>
      </c>
      <c r="BEN1" s="1" t="s">
        <v>3581</v>
      </c>
      <c r="BEO1" s="1" t="s">
        <v>3582</v>
      </c>
      <c r="BEP1" s="1" t="s">
        <v>3583</v>
      </c>
      <c r="BEQ1" s="1" t="s">
        <v>3584</v>
      </c>
      <c r="BER1" s="1" t="s">
        <v>3585</v>
      </c>
      <c r="BES1" s="1" t="s">
        <v>3586</v>
      </c>
      <c r="BET1" s="1" t="s">
        <v>3587</v>
      </c>
      <c r="BEU1" s="1" t="s">
        <v>3588</v>
      </c>
      <c r="BEV1" s="1" t="s">
        <v>3589</v>
      </c>
      <c r="BEW1" s="1" t="s">
        <v>3590</v>
      </c>
      <c r="BEX1" s="1" t="s">
        <v>3591</v>
      </c>
      <c r="BEY1" s="1" t="s">
        <v>3592</v>
      </c>
      <c r="BEZ1" s="1" t="s">
        <v>3593</v>
      </c>
      <c r="BFA1" s="1" t="s">
        <v>3594</v>
      </c>
      <c r="BFB1" s="1" t="s">
        <v>3595</v>
      </c>
      <c r="BFC1" s="1" t="s">
        <v>3596</v>
      </c>
      <c r="BFD1" s="1" t="s">
        <v>3597</v>
      </c>
      <c r="BFE1" s="1" t="s">
        <v>3598</v>
      </c>
      <c r="BFF1" s="1" t="s">
        <v>3599</v>
      </c>
      <c r="BFG1" s="1" t="s">
        <v>3600</v>
      </c>
      <c r="BFH1" s="1" t="s">
        <v>3601</v>
      </c>
      <c r="BFI1" s="1" t="s">
        <v>3602</v>
      </c>
      <c r="BFJ1" s="1" t="s">
        <v>3603</v>
      </c>
      <c r="BFK1" s="1" t="s">
        <v>3604</v>
      </c>
      <c r="BFL1" s="1" t="s">
        <v>3605</v>
      </c>
      <c r="BFM1" s="1" t="s">
        <v>3606</v>
      </c>
      <c r="BFN1" s="1" t="s">
        <v>3607</v>
      </c>
      <c r="BFO1" s="1" t="s">
        <v>3608</v>
      </c>
      <c r="BFP1" s="1" t="s">
        <v>3609</v>
      </c>
      <c r="BFQ1" s="1" t="s">
        <v>3610</v>
      </c>
      <c r="BFR1" s="1" t="s">
        <v>3611</v>
      </c>
      <c r="BFS1" s="1" t="s">
        <v>3612</v>
      </c>
      <c r="BFT1" s="1" t="s">
        <v>3613</v>
      </c>
      <c r="BFU1" s="1" t="s">
        <v>3614</v>
      </c>
      <c r="BFV1" s="1" t="s">
        <v>3615</v>
      </c>
      <c r="BFW1" s="1" t="s">
        <v>3616</v>
      </c>
      <c r="BFX1" s="1" t="s">
        <v>3617</v>
      </c>
      <c r="BFY1" s="1" t="s">
        <v>3618</v>
      </c>
      <c r="BFZ1" s="1" t="s">
        <v>3619</v>
      </c>
      <c r="BGA1" s="1" t="s">
        <v>3620</v>
      </c>
      <c r="BGB1" s="1" t="s">
        <v>3621</v>
      </c>
      <c r="BGC1" s="1" t="s">
        <v>3622</v>
      </c>
      <c r="BGD1" s="1" t="s">
        <v>3623</v>
      </c>
      <c r="BGE1" s="1" t="s">
        <v>3624</v>
      </c>
      <c r="BGF1" s="1" t="s">
        <v>3625</v>
      </c>
      <c r="BGG1" s="1" t="s">
        <v>3626</v>
      </c>
      <c r="BGH1" s="1" t="s">
        <v>3627</v>
      </c>
      <c r="BGI1" s="1" t="s">
        <v>3628</v>
      </c>
      <c r="BGJ1" s="1" t="s">
        <v>3629</v>
      </c>
      <c r="BGK1" s="1" t="s">
        <v>3630</v>
      </c>
      <c r="BGL1" s="1" t="s">
        <v>3631</v>
      </c>
      <c r="BGM1" s="1" t="s">
        <v>3632</v>
      </c>
      <c r="BGN1" s="1" t="s">
        <v>3633</v>
      </c>
      <c r="BGO1" s="1" t="s">
        <v>3634</v>
      </c>
      <c r="BGP1" s="1" t="s">
        <v>3635</v>
      </c>
      <c r="BGQ1" s="1" t="s">
        <v>3636</v>
      </c>
      <c r="BGR1" s="1" t="s">
        <v>3637</v>
      </c>
      <c r="BGS1" s="1" t="s">
        <v>3638</v>
      </c>
      <c r="BGT1" s="1" t="s">
        <v>3639</v>
      </c>
      <c r="BGU1" s="1" t="s">
        <v>3640</v>
      </c>
      <c r="BGV1" s="1" t="s">
        <v>3641</v>
      </c>
      <c r="BGW1" s="1" t="s">
        <v>3642</v>
      </c>
      <c r="BGX1" s="1" t="s">
        <v>3643</v>
      </c>
      <c r="BGY1" s="1" t="s">
        <v>3644</v>
      </c>
      <c r="BGZ1" s="1" t="s">
        <v>3645</v>
      </c>
      <c r="BHA1" s="1" t="s">
        <v>3646</v>
      </c>
      <c r="BHB1" s="1" t="s">
        <v>3647</v>
      </c>
      <c r="BHC1" s="1" t="s">
        <v>3648</v>
      </c>
      <c r="BHD1" s="1" t="s">
        <v>3649</v>
      </c>
      <c r="BHE1" s="1" t="s">
        <v>3650</v>
      </c>
      <c r="BHF1" s="1" t="s">
        <v>3651</v>
      </c>
      <c r="BHG1" s="1" t="s">
        <v>3652</v>
      </c>
      <c r="BHH1" s="1" t="s">
        <v>3653</v>
      </c>
      <c r="BHI1" s="1" t="s">
        <v>3654</v>
      </c>
      <c r="BHJ1" s="1" t="s">
        <v>3655</v>
      </c>
      <c r="BHK1" s="1" t="s">
        <v>3656</v>
      </c>
      <c r="BHL1" s="1" t="s">
        <v>3657</v>
      </c>
      <c r="BHM1" s="1" t="s">
        <v>3658</v>
      </c>
      <c r="BHN1" s="1" t="s">
        <v>3659</v>
      </c>
      <c r="BHO1" s="1" t="s">
        <v>3660</v>
      </c>
      <c r="BHP1" s="1" t="s">
        <v>3661</v>
      </c>
      <c r="BHQ1" s="1" t="s">
        <v>3662</v>
      </c>
      <c r="BHR1" s="1" t="s">
        <v>3663</v>
      </c>
      <c r="BHS1" s="1" t="s">
        <v>3664</v>
      </c>
      <c r="BHT1" s="1" t="s">
        <v>3665</v>
      </c>
      <c r="BHU1" s="1" t="s">
        <v>3666</v>
      </c>
      <c r="BHV1" s="1" t="s">
        <v>3667</v>
      </c>
      <c r="BHW1" s="1" t="s">
        <v>3668</v>
      </c>
      <c r="BHX1" s="1" t="s">
        <v>3669</v>
      </c>
      <c r="BHY1" s="1" t="s">
        <v>3670</v>
      </c>
      <c r="BHZ1" s="1" t="s">
        <v>3671</v>
      </c>
      <c r="BIA1" s="1" t="s">
        <v>3672</v>
      </c>
      <c r="BIB1" s="1" t="s">
        <v>3673</v>
      </c>
      <c r="BIC1" s="1" t="s">
        <v>3674</v>
      </c>
      <c r="BID1" s="1" t="s">
        <v>3675</v>
      </c>
      <c r="BIE1" s="1" t="s">
        <v>3676</v>
      </c>
      <c r="BIF1" s="1" t="s">
        <v>3677</v>
      </c>
      <c r="BIG1" s="1" t="s">
        <v>3678</v>
      </c>
      <c r="BIH1" s="1" t="s">
        <v>3679</v>
      </c>
      <c r="BII1" s="1" t="s">
        <v>3680</v>
      </c>
      <c r="BIJ1" s="1" t="s">
        <v>3681</v>
      </c>
      <c r="BIK1" s="1" t="s">
        <v>3682</v>
      </c>
      <c r="BIL1" s="1" t="s">
        <v>3683</v>
      </c>
      <c r="BIM1" s="1" t="s">
        <v>3684</v>
      </c>
      <c r="BIN1" s="1" t="s">
        <v>3685</v>
      </c>
      <c r="BIO1" s="1" t="s">
        <v>3686</v>
      </c>
      <c r="BIP1" s="1" t="s">
        <v>3687</v>
      </c>
      <c r="BIQ1" s="1" t="s">
        <v>3688</v>
      </c>
      <c r="BIR1" s="1" t="s">
        <v>3689</v>
      </c>
      <c r="BIS1" s="1" t="s">
        <v>3690</v>
      </c>
      <c r="BIT1" s="1" t="s">
        <v>3691</v>
      </c>
      <c r="BIU1" s="1" t="s">
        <v>3692</v>
      </c>
      <c r="BIV1" s="1" t="s">
        <v>3693</v>
      </c>
      <c r="BIW1" s="1" t="s">
        <v>3694</v>
      </c>
      <c r="BIX1" s="1" t="s">
        <v>3695</v>
      </c>
      <c r="BIY1" s="1" t="s">
        <v>3696</v>
      </c>
      <c r="BIZ1" s="1" t="s">
        <v>3697</v>
      </c>
      <c r="BJA1" s="1" t="s">
        <v>3698</v>
      </c>
      <c r="BJB1" s="1" t="s">
        <v>3699</v>
      </c>
      <c r="BJC1" s="1" t="s">
        <v>3700</v>
      </c>
      <c r="BJD1" s="1" t="s">
        <v>3701</v>
      </c>
      <c r="BJE1" s="1" t="s">
        <v>3702</v>
      </c>
      <c r="BJF1" s="1" t="s">
        <v>3703</v>
      </c>
      <c r="BJG1" s="1" t="s">
        <v>3704</v>
      </c>
      <c r="BJH1" s="1" t="s">
        <v>3705</v>
      </c>
      <c r="BJI1" s="1" t="s">
        <v>3706</v>
      </c>
      <c r="BJJ1" s="1" t="s">
        <v>3707</v>
      </c>
      <c r="BJK1" s="1" t="s">
        <v>3708</v>
      </c>
      <c r="BJL1" s="1" t="s">
        <v>3709</v>
      </c>
      <c r="BJM1" s="1" t="s">
        <v>3710</v>
      </c>
      <c r="BJN1" s="1" t="s">
        <v>3711</v>
      </c>
      <c r="BJO1" s="1" t="s">
        <v>3712</v>
      </c>
      <c r="BJP1" s="1" t="s">
        <v>3713</v>
      </c>
      <c r="BJQ1" s="1" t="s">
        <v>3714</v>
      </c>
      <c r="BJR1" s="1" t="s">
        <v>3715</v>
      </c>
      <c r="BJS1" s="1" t="s">
        <v>3716</v>
      </c>
      <c r="BJT1" s="1" t="s">
        <v>3717</v>
      </c>
      <c r="BJU1" s="1" t="s">
        <v>3718</v>
      </c>
      <c r="BJV1" s="1" t="s">
        <v>3719</v>
      </c>
      <c r="BJW1" s="1" t="s">
        <v>3720</v>
      </c>
      <c r="BJX1" s="1" t="s">
        <v>3721</v>
      </c>
      <c r="BJY1" s="1" t="s">
        <v>3722</v>
      </c>
      <c r="BJZ1" s="1" t="s">
        <v>3723</v>
      </c>
      <c r="BKA1" s="1" t="s">
        <v>3724</v>
      </c>
      <c r="BKB1" s="1" t="s">
        <v>3725</v>
      </c>
      <c r="BKC1" s="1" t="s">
        <v>3726</v>
      </c>
      <c r="BKD1" s="1" t="s">
        <v>3727</v>
      </c>
      <c r="BKE1" s="1" t="s">
        <v>3728</v>
      </c>
      <c r="BKF1" s="1" t="s">
        <v>3729</v>
      </c>
      <c r="BKG1" s="1" t="s">
        <v>3730</v>
      </c>
      <c r="BKH1" s="1" t="s">
        <v>3731</v>
      </c>
      <c r="BKI1" s="1" t="s">
        <v>3732</v>
      </c>
      <c r="BKJ1" s="1" t="s">
        <v>3733</v>
      </c>
      <c r="BKK1" s="1" t="s">
        <v>3734</v>
      </c>
      <c r="BKL1" s="1" t="s">
        <v>3735</v>
      </c>
      <c r="BKM1" s="1" t="s">
        <v>3736</v>
      </c>
      <c r="BKN1" s="1" t="s">
        <v>3737</v>
      </c>
      <c r="BKO1" s="1" t="s">
        <v>3738</v>
      </c>
      <c r="BKP1" s="1" t="s">
        <v>3739</v>
      </c>
      <c r="BKQ1" s="1" t="s">
        <v>3740</v>
      </c>
      <c r="BKR1" s="1" t="s">
        <v>3741</v>
      </c>
      <c r="BKS1" s="1" t="s">
        <v>3742</v>
      </c>
      <c r="BKT1" s="1" t="s">
        <v>3743</v>
      </c>
      <c r="BKU1" s="1" t="s">
        <v>3744</v>
      </c>
      <c r="BKV1" s="1" t="s">
        <v>3745</v>
      </c>
      <c r="BKW1" s="1" t="s">
        <v>3746</v>
      </c>
      <c r="BKX1" s="1" t="s">
        <v>3747</v>
      </c>
      <c r="BKY1" s="1" t="s">
        <v>3748</v>
      </c>
      <c r="BKZ1" s="1" t="s">
        <v>3749</v>
      </c>
      <c r="BLA1" s="1" t="s">
        <v>3750</v>
      </c>
      <c r="BLB1" s="1" t="s">
        <v>3751</v>
      </c>
      <c r="BLC1" s="1" t="s">
        <v>3752</v>
      </c>
      <c r="BLD1" s="1" t="s">
        <v>3753</v>
      </c>
      <c r="BLE1" s="1" t="s">
        <v>3754</v>
      </c>
      <c r="BLF1" s="1" t="s">
        <v>3755</v>
      </c>
      <c r="BLG1" s="1" t="s">
        <v>3756</v>
      </c>
      <c r="BLH1" s="1" t="s">
        <v>3757</v>
      </c>
      <c r="BLI1" s="1" t="s">
        <v>3758</v>
      </c>
      <c r="BLJ1" s="1" t="s">
        <v>3759</v>
      </c>
      <c r="BLK1" s="1" t="s">
        <v>3760</v>
      </c>
      <c r="BLL1" s="1" t="s">
        <v>3761</v>
      </c>
      <c r="BLM1" s="1" t="s">
        <v>3762</v>
      </c>
      <c r="BLN1" s="1" t="s">
        <v>3763</v>
      </c>
      <c r="BLO1" s="1" t="s">
        <v>3764</v>
      </c>
      <c r="BLP1" s="1" t="s">
        <v>3765</v>
      </c>
      <c r="BLQ1" s="1" t="s">
        <v>3766</v>
      </c>
      <c r="BLR1" s="1" t="s">
        <v>3767</v>
      </c>
      <c r="BLS1" s="1" t="s">
        <v>3768</v>
      </c>
      <c r="BLT1" s="1" t="s">
        <v>3769</v>
      </c>
      <c r="BLU1" s="1" t="s">
        <v>3770</v>
      </c>
      <c r="BLV1" s="1" t="s">
        <v>3771</v>
      </c>
      <c r="BLW1" s="1" t="s">
        <v>3772</v>
      </c>
      <c r="BLX1" s="1" t="s">
        <v>3773</v>
      </c>
      <c r="BLY1" s="1" t="s">
        <v>3774</v>
      </c>
      <c r="BLZ1" s="1" t="s">
        <v>3775</v>
      </c>
      <c r="BMA1" s="1" t="s">
        <v>3776</v>
      </c>
      <c r="BMB1" s="1" t="s">
        <v>3777</v>
      </c>
      <c r="BMC1" s="1" t="s">
        <v>3778</v>
      </c>
      <c r="BMD1" s="1" t="s">
        <v>3779</v>
      </c>
      <c r="BME1" s="1" t="s">
        <v>3780</v>
      </c>
      <c r="BMF1" s="1" t="s">
        <v>3781</v>
      </c>
      <c r="BMG1" s="1" t="s">
        <v>3782</v>
      </c>
      <c r="BMH1" s="1" t="s">
        <v>3783</v>
      </c>
      <c r="BMI1" s="1" t="s">
        <v>3784</v>
      </c>
      <c r="BMJ1" s="1" t="s">
        <v>3785</v>
      </c>
      <c r="BMK1" s="1" t="s">
        <v>3786</v>
      </c>
      <c r="BML1" s="1" t="s">
        <v>3787</v>
      </c>
      <c r="BMM1" s="1" t="s">
        <v>3788</v>
      </c>
      <c r="BMN1" s="1" t="s">
        <v>3789</v>
      </c>
      <c r="BMO1" s="1" t="s">
        <v>3790</v>
      </c>
      <c r="BMP1" s="1" t="s">
        <v>3791</v>
      </c>
      <c r="BMQ1" s="1" t="s">
        <v>3792</v>
      </c>
      <c r="BMR1" s="1" t="s">
        <v>3793</v>
      </c>
      <c r="BMS1" s="1" t="s">
        <v>3794</v>
      </c>
      <c r="BMT1" s="1" t="s">
        <v>3795</v>
      </c>
      <c r="BMU1" s="1" t="s">
        <v>3796</v>
      </c>
      <c r="BMV1" s="1" t="s">
        <v>3797</v>
      </c>
      <c r="BMW1" s="1" t="s">
        <v>3798</v>
      </c>
      <c r="BMX1" s="1" t="s">
        <v>3799</v>
      </c>
      <c r="BMY1" s="1" t="s">
        <v>3800</v>
      </c>
      <c r="BMZ1" s="1" t="s">
        <v>3801</v>
      </c>
      <c r="BNA1" s="1" t="s">
        <v>3802</v>
      </c>
      <c r="BNB1" s="1" t="s">
        <v>3803</v>
      </c>
      <c r="BNC1" s="1" t="s">
        <v>3804</v>
      </c>
      <c r="BND1" s="1" t="s">
        <v>3805</v>
      </c>
      <c r="BNE1" s="1" t="s">
        <v>3806</v>
      </c>
      <c r="BNF1" s="1" t="s">
        <v>3807</v>
      </c>
      <c r="BNG1" s="1" t="s">
        <v>3808</v>
      </c>
      <c r="BNH1" s="1" t="s">
        <v>3809</v>
      </c>
      <c r="BNI1" s="1" t="s">
        <v>3810</v>
      </c>
      <c r="BNJ1" s="1" t="s">
        <v>3811</v>
      </c>
      <c r="BNK1" s="1" t="s">
        <v>3812</v>
      </c>
      <c r="BNL1" s="1" t="s">
        <v>3813</v>
      </c>
      <c r="BNM1" s="1" t="s">
        <v>3814</v>
      </c>
      <c r="BNN1" s="1" t="s">
        <v>3815</v>
      </c>
      <c r="BNO1" s="1" t="s">
        <v>3816</v>
      </c>
      <c r="BNP1" s="1" t="s">
        <v>3817</v>
      </c>
      <c r="BNQ1" s="1" t="s">
        <v>3818</v>
      </c>
      <c r="BNR1" s="1" t="s">
        <v>3819</v>
      </c>
      <c r="BNS1" s="1" t="s">
        <v>3820</v>
      </c>
      <c r="BNT1" s="1" t="s">
        <v>3821</v>
      </c>
      <c r="BNU1" s="1" t="s">
        <v>3822</v>
      </c>
      <c r="BNV1" s="1" t="s">
        <v>3823</v>
      </c>
      <c r="BNW1" s="1" t="s">
        <v>3824</v>
      </c>
      <c r="BNX1" s="1" t="s">
        <v>3825</v>
      </c>
      <c r="BNY1" s="1" t="s">
        <v>3826</v>
      </c>
      <c r="BNZ1" s="1" t="s">
        <v>3827</v>
      </c>
      <c r="BOA1" s="1" t="s">
        <v>3828</v>
      </c>
      <c r="BOB1" s="1" t="s">
        <v>3829</v>
      </c>
      <c r="BOC1" s="1" t="s">
        <v>3830</v>
      </c>
      <c r="BOD1" s="1" t="s">
        <v>3831</v>
      </c>
      <c r="BOE1" s="1" t="s">
        <v>3832</v>
      </c>
      <c r="BOF1" s="1" t="s">
        <v>3833</v>
      </c>
      <c r="BOG1" s="1" t="s">
        <v>3834</v>
      </c>
      <c r="BOH1" s="1" t="s">
        <v>3835</v>
      </c>
      <c r="BOI1" s="1" t="s">
        <v>3836</v>
      </c>
      <c r="BOJ1" s="1" t="s">
        <v>3837</v>
      </c>
      <c r="BOK1" s="1" t="s">
        <v>3838</v>
      </c>
      <c r="BOL1" s="1" t="s">
        <v>3839</v>
      </c>
      <c r="BOM1" s="1" t="s">
        <v>3840</v>
      </c>
      <c r="BON1" s="1" t="s">
        <v>3841</v>
      </c>
      <c r="BOO1" s="1" t="s">
        <v>3842</v>
      </c>
      <c r="BOP1" s="1" t="s">
        <v>3843</v>
      </c>
      <c r="BOQ1" s="1" t="s">
        <v>3844</v>
      </c>
      <c r="BOR1" s="1" t="s">
        <v>3845</v>
      </c>
      <c r="BOS1" s="1" t="s">
        <v>3846</v>
      </c>
      <c r="BOT1" s="1" t="s">
        <v>3847</v>
      </c>
      <c r="BOU1" s="1" t="s">
        <v>3848</v>
      </c>
      <c r="BOV1" s="1" t="s">
        <v>3849</v>
      </c>
      <c r="BOW1" s="1" t="s">
        <v>3850</v>
      </c>
      <c r="BOX1" s="1" t="s">
        <v>3851</v>
      </c>
      <c r="BOY1" s="1" t="s">
        <v>3852</v>
      </c>
      <c r="BOZ1" s="1" t="s">
        <v>3853</v>
      </c>
      <c r="BPA1" s="1" t="s">
        <v>3854</v>
      </c>
      <c r="BPB1" s="1" t="s">
        <v>3855</v>
      </c>
      <c r="BPC1" s="1" t="s">
        <v>3856</v>
      </c>
      <c r="BPD1" s="1" t="s">
        <v>3857</v>
      </c>
      <c r="BPE1" s="1" t="s">
        <v>3858</v>
      </c>
      <c r="BPF1" s="1" t="s">
        <v>3859</v>
      </c>
      <c r="BPG1" s="1" t="s">
        <v>3860</v>
      </c>
      <c r="BPH1" s="1" t="s">
        <v>3861</v>
      </c>
      <c r="BPI1" s="1" t="s">
        <v>3862</v>
      </c>
      <c r="BPJ1" s="1" t="s">
        <v>3863</v>
      </c>
      <c r="BPK1" s="1" t="s">
        <v>3864</v>
      </c>
      <c r="BPL1" s="1" t="s">
        <v>3865</v>
      </c>
      <c r="BPM1" s="1" t="s">
        <v>3866</v>
      </c>
      <c r="BPN1" s="1" t="s">
        <v>3867</v>
      </c>
      <c r="BPO1" s="1" t="s">
        <v>3868</v>
      </c>
      <c r="BPP1" s="1" t="s">
        <v>3869</v>
      </c>
      <c r="BPQ1" s="1" t="s">
        <v>3870</v>
      </c>
      <c r="BPR1" s="1" t="s">
        <v>3871</v>
      </c>
      <c r="BPS1" s="1" t="s">
        <v>3872</v>
      </c>
      <c r="BPT1" s="1" t="s">
        <v>3873</v>
      </c>
      <c r="BPU1" s="1" t="s">
        <v>3874</v>
      </c>
      <c r="BPV1" s="1" t="s">
        <v>3875</v>
      </c>
      <c r="BPW1" s="1" t="s">
        <v>3876</v>
      </c>
      <c r="BPX1" s="1" t="s">
        <v>3877</v>
      </c>
      <c r="BPY1" s="1" t="s">
        <v>3878</v>
      </c>
      <c r="BPZ1" s="1" t="s">
        <v>3879</v>
      </c>
      <c r="BQA1" s="1" t="s">
        <v>3880</v>
      </c>
      <c r="BQB1" s="1" t="s">
        <v>3881</v>
      </c>
      <c r="BQC1" s="1" t="s">
        <v>3882</v>
      </c>
      <c r="BQD1" s="1" t="s">
        <v>3883</v>
      </c>
      <c r="BQE1" s="1" t="s">
        <v>3884</v>
      </c>
      <c r="BQF1" s="1" t="s">
        <v>3885</v>
      </c>
      <c r="BQG1" s="1" t="s">
        <v>3886</v>
      </c>
      <c r="BQH1" s="1" t="s">
        <v>3887</v>
      </c>
      <c r="BQI1" s="1" t="s">
        <v>3888</v>
      </c>
      <c r="BQJ1" s="1" t="s">
        <v>3889</v>
      </c>
      <c r="BQK1" s="1" t="s">
        <v>3890</v>
      </c>
      <c r="BQL1" s="1" t="s">
        <v>3891</v>
      </c>
      <c r="BQM1" s="1" t="s">
        <v>3892</v>
      </c>
      <c r="BQN1" s="1" t="s">
        <v>3893</v>
      </c>
      <c r="BQO1" s="1" t="s">
        <v>3894</v>
      </c>
      <c r="BQP1" s="1" t="s">
        <v>3895</v>
      </c>
      <c r="BQQ1" s="1" t="s">
        <v>3896</v>
      </c>
      <c r="BQR1" s="1" t="s">
        <v>3897</v>
      </c>
      <c r="BQS1" s="1" t="s">
        <v>3898</v>
      </c>
      <c r="BQT1" s="1" t="s">
        <v>3899</v>
      </c>
      <c r="BQU1" s="1" t="s">
        <v>3900</v>
      </c>
      <c r="BQV1" s="1" t="s">
        <v>3901</v>
      </c>
      <c r="BQW1" s="1" t="s">
        <v>3902</v>
      </c>
      <c r="BQX1" s="1" t="s">
        <v>3903</v>
      </c>
      <c r="BQY1" s="1" t="s">
        <v>3904</v>
      </c>
      <c r="BQZ1" s="1" t="s">
        <v>3905</v>
      </c>
      <c r="BRA1" s="1" t="s">
        <v>3906</v>
      </c>
      <c r="BRB1" s="1" t="s">
        <v>3907</v>
      </c>
      <c r="BRC1" s="1" t="s">
        <v>3908</v>
      </c>
      <c r="BRD1" s="1" t="s">
        <v>3909</v>
      </c>
      <c r="BRE1" s="1" t="s">
        <v>3910</v>
      </c>
      <c r="BRF1" s="1" t="s">
        <v>3911</v>
      </c>
      <c r="BRG1" s="1" t="s">
        <v>3912</v>
      </c>
      <c r="BRH1" s="1" t="s">
        <v>3913</v>
      </c>
      <c r="BRI1" s="1" t="s">
        <v>3914</v>
      </c>
      <c r="BRJ1" s="1" t="s">
        <v>3915</v>
      </c>
      <c r="BRK1" s="1" t="s">
        <v>3916</v>
      </c>
      <c r="BRL1" s="1" t="s">
        <v>3917</v>
      </c>
      <c r="BRM1" s="1" t="s">
        <v>3918</v>
      </c>
      <c r="BRN1" s="1" t="s">
        <v>3919</v>
      </c>
      <c r="BRO1" s="1" t="s">
        <v>3920</v>
      </c>
      <c r="BRP1" s="1" t="s">
        <v>3921</v>
      </c>
      <c r="BRQ1" s="1" t="s">
        <v>3922</v>
      </c>
      <c r="BRR1" s="1" t="s">
        <v>3923</v>
      </c>
      <c r="BRS1" s="1" t="s">
        <v>3924</v>
      </c>
      <c r="BRT1" s="1" t="s">
        <v>3925</v>
      </c>
      <c r="BRU1" s="1" t="s">
        <v>3926</v>
      </c>
      <c r="BRV1" s="1" t="s">
        <v>3927</v>
      </c>
      <c r="BRW1" s="1" t="s">
        <v>3928</v>
      </c>
      <c r="BRX1" s="1" t="s">
        <v>3929</v>
      </c>
      <c r="BRY1" s="1" t="s">
        <v>3930</v>
      </c>
      <c r="BRZ1" s="1" t="s">
        <v>3931</v>
      </c>
      <c r="BSA1" s="1" t="s">
        <v>3932</v>
      </c>
      <c r="BSB1" s="1" t="s">
        <v>3933</v>
      </c>
      <c r="BSC1" s="1" t="s">
        <v>3934</v>
      </c>
      <c r="BSD1" s="1" t="s">
        <v>3935</v>
      </c>
      <c r="BSE1" s="1" t="s">
        <v>3936</v>
      </c>
      <c r="BSF1" s="1" t="s">
        <v>3937</v>
      </c>
      <c r="BSG1" s="1" t="s">
        <v>3938</v>
      </c>
      <c r="BSH1" s="1" t="s">
        <v>3939</v>
      </c>
      <c r="BSI1" s="1" t="s">
        <v>3940</v>
      </c>
      <c r="BSJ1" s="1" t="s">
        <v>3941</v>
      </c>
      <c r="BSK1" s="1" t="s">
        <v>3942</v>
      </c>
      <c r="BSL1" s="1" t="s">
        <v>3943</v>
      </c>
      <c r="BSM1" s="1" t="s">
        <v>3944</v>
      </c>
      <c r="BSN1" s="1" t="s">
        <v>3945</v>
      </c>
      <c r="BSO1" s="1" t="s">
        <v>3946</v>
      </c>
      <c r="BSP1" s="1" t="s">
        <v>3947</v>
      </c>
      <c r="BSQ1" s="1" t="s">
        <v>3948</v>
      </c>
      <c r="BSR1" s="1" t="s">
        <v>3949</v>
      </c>
      <c r="BSS1" s="1" t="s">
        <v>3950</v>
      </c>
      <c r="BST1" s="1" t="s">
        <v>3951</v>
      </c>
      <c r="BSU1" s="1" t="s">
        <v>3952</v>
      </c>
      <c r="BSV1" s="1" t="s">
        <v>3953</v>
      </c>
      <c r="BSW1" s="1" t="s">
        <v>3954</v>
      </c>
      <c r="BSX1" s="1" t="s">
        <v>3955</v>
      </c>
      <c r="BSY1" s="1" t="s">
        <v>3956</v>
      </c>
      <c r="BSZ1" s="1" t="s">
        <v>3957</v>
      </c>
      <c r="BTA1" s="1" t="s">
        <v>3958</v>
      </c>
      <c r="BTB1" s="1" t="s">
        <v>3959</v>
      </c>
      <c r="BTC1" s="1" t="s">
        <v>3960</v>
      </c>
      <c r="BTD1" s="1" t="s">
        <v>3961</v>
      </c>
      <c r="BTE1" s="1" t="s">
        <v>3962</v>
      </c>
      <c r="BTF1" s="1" t="s">
        <v>3963</v>
      </c>
      <c r="BTG1" s="1" t="s">
        <v>3964</v>
      </c>
      <c r="BTH1" s="1" t="s">
        <v>3965</v>
      </c>
      <c r="BTI1" s="1" t="s">
        <v>3966</v>
      </c>
      <c r="BTJ1" s="1" t="s">
        <v>3967</v>
      </c>
      <c r="BTK1" s="1" t="s">
        <v>3968</v>
      </c>
      <c r="BTL1" s="1" t="s">
        <v>3969</v>
      </c>
      <c r="BTM1" s="1" t="s">
        <v>3970</v>
      </c>
      <c r="BTN1" s="1" t="s">
        <v>3971</v>
      </c>
      <c r="BTO1" s="1" t="s">
        <v>3972</v>
      </c>
      <c r="BTP1" s="1" t="s">
        <v>3973</v>
      </c>
      <c r="BTQ1" s="1" t="s">
        <v>3974</v>
      </c>
      <c r="BTR1" s="1" t="s">
        <v>3975</v>
      </c>
      <c r="BTS1" s="1" t="s">
        <v>3976</v>
      </c>
      <c r="BTT1" s="1" t="s">
        <v>3977</v>
      </c>
      <c r="BTU1" s="1" t="s">
        <v>3978</v>
      </c>
      <c r="BTV1" s="1" t="s">
        <v>3979</v>
      </c>
      <c r="BTW1" s="1" t="s">
        <v>3980</v>
      </c>
      <c r="BTX1" s="1" t="s">
        <v>3981</v>
      </c>
      <c r="BTY1" s="1" t="s">
        <v>3982</v>
      </c>
      <c r="BTZ1" s="1" t="s">
        <v>3983</v>
      </c>
      <c r="BUA1" s="1" t="s">
        <v>3984</v>
      </c>
      <c r="BUB1" s="1" t="s">
        <v>3985</v>
      </c>
      <c r="BUC1" s="1" t="s">
        <v>3986</v>
      </c>
      <c r="BUD1" s="1" t="s">
        <v>3987</v>
      </c>
      <c r="BUE1" s="1" t="s">
        <v>3988</v>
      </c>
      <c r="BUF1" s="1" t="s">
        <v>3989</v>
      </c>
      <c r="BUG1" s="1" t="s">
        <v>3990</v>
      </c>
      <c r="BUH1" s="1" t="s">
        <v>3991</v>
      </c>
      <c r="BUI1" s="1" t="s">
        <v>3992</v>
      </c>
      <c r="BUJ1" s="1" t="s">
        <v>3993</v>
      </c>
      <c r="BUK1" s="1" t="s">
        <v>3994</v>
      </c>
      <c r="BUL1" s="1" t="s">
        <v>3995</v>
      </c>
      <c r="BUM1" s="1" t="s">
        <v>3996</v>
      </c>
      <c r="BUN1" s="1" t="s">
        <v>3997</v>
      </c>
      <c r="BUO1" s="1" t="s">
        <v>3998</v>
      </c>
      <c r="BUP1" s="1" t="s">
        <v>3999</v>
      </c>
      <c r="BUQ1" s="1" t="s">
        <v>4000</v>
      </c>
      <c r="BUR1" s="1" t="s">
        <v>4001</v>
      </c>
      <c r="BUS1" s="1" t="s">
        <v>4002</v>
      </c>
      <c r="BUT1" s="1" t="s">
        <v>4003</v>
      </c>
      <c r="BUU1" s="1" t="s">
        <v>4004</v>
      </c>
      <c r="BUV1" s="1" t="s">
        <v>4005</v>
      </c>
      <c r="BUW1" s="1" t="s">
        <v>4006</v>
      </c>
      <c r="BUX1" s="1" t="s">
        <v>4007</v>
      </c>
      <c r="BUY1" s="1" t="s">
        <v>4008</v>
      </c>
      <c r="BUZ1" s="1" t="s">
        <v>4009</v>
      </c>
      <c r="BVA1" s="1" t="s">
        <v>4010</v>
      </c>
      <c r="BVB1" s="1" t="s">
        <v>4011</v>
      </c>
      <c r="BVC1" s="1" t="s">
        <v>4012</v>
      </c>
      <c r="BVD1" s="1" t="s">
        <v>4013</v>
      </c>
      <c r="BVE1" s="1" t="s">
        <v>4014</v>
      </c>
      <c r="BVF1" s="1" t="s">
        <v>4015</v>
      </c>
      <c r="BVG1" s="1" t="s">
        <v>4016</v>
      </c>
      <c r="BVH1" s="1" t="s">
        <v>4017</v>
      </c>
      <c r="BVI1" s="1" t="s">
        <v>4018</v>
      </c>
      <c r="BVJ1" s="1" t="s">
        <v>4019</v>
      </c>
      <c r="BVK1" s="1" t="s">
        <v>4020</v>
      </c>
      <c r="BVL1" s="1" t="s">
        <v>4021</v>
      </c>
      <c r="BVM1" s="1" t="s">
        <v>4022</v>
      </c>
      <c r="BVN1" s="1" t="s">
        <v>4023</v>
      </c>
      <c r="BVO1" s="1" t="s">
        <v>4024</v>
      </c>
      <c r="BVP1" s="1" t="s">
        <v>4025</v>
      </c>
      <c r="BVQ1" s="1" t="s">
        <v>4026</v>
      </c>
      <c r="BVR1" s="1" t="s">
        <v>4027</v>
      </c>
      <c r="BVS1" s="1" t="s">
        <v>4028</v>
      </c>
      <c r="BVT1" s="1" t="s">
        <v>4029</v>
      </c>
      <c r="BVU1" s="1" t="s">
        <v>4030</v>
      </c>
      <c r="BVV1" s="1" t="s">
        <v>4031</v>
      </c>
      <c r="BVW1" s="1" t="s">
        <v>4032</v>
      </c>
      <c r="BVX1" s="1" t="s">
        <v>4033</v>
      </c>
      <c r="BVY1" s="1" t="s">
        <v>4034</v>
      </c>
      <c r="BVZ1" s="1" t="s">
        <v>4035</v>
      </c>
      <c r="BWA1" s="1" t="s">
        <v>4036</v>
      </c>
      <c r="BWB1" s="1" t="s">
        <v>4037</v>
      </c>
      <c r="BWC1" s="1" t="s">
        <v>4038</v>
      </c>
      <c r="BWD1" s="1" t="s">
        <v>4039</v>
      </c>
      <c r="BWE1" s="1" t="s">
        <v>4040</v>
      </c>
      <c r="BWF1" s="1" t="s">
        <v>4041</v>
      </c>
      <c r="BWG1" s="1" t="s">
        <v>4042</v>
      </c>
      <c r="BWH1" s="1" t="s">
        <v>4043</v>
      </c>
      <c r="BWI1" s="1" t="s">
        <v>4044</v>
      </c>
      <c r="BWJ1" s="1" t="s">
        <v>4045</v>
      </c>
      <c r="BWK1" s="1" t="s">
        <v>4046</v>
      </c>
      <c r="BWL1" s="1" t="s">
        <v>4047</v>
      </c>
      <c r="BWM1" s="1" t="s">
        <v>4048</v>
      </c>
      <c r="BWN1" s="1" t="s">
        <v>4049</v>
      </c>
      <c r="BWO1" s="1" t="s">
        <v>4050</v>
      </c>
      <c r="BWP1" s="1" t="s">
        <v>4051</v>
      </c>
      <c r="BWQ1" s="1" t="s">
        <v>4052</v>
      </c>
      <c r="BWR1" s="1" t="s">
        <v>4053</v>
      </c>
      <c r="BWS1" s="1" t="s">
        <v>4054</v>
      </c>
      <c r="BWT1" s="1" t="s">
        <v>4055</v>
      </c>
      <c r="BWU1" s="1" t="s">
        <v>4056</v>
      </c>
      <c r="BWV1" s="1" t="s">
        <v>4057</v>
      </c>
      <c r="BWW1" s="1" t="s">
        <v>4058</v>
      </c>
      <c r="BWX1" s="1" t="s">
        <v>4059</v>
      </c>
      <c r="BWY1" s="1" t="s">
        <v>4060</v>
      </c>
      <c r="BWZ1" s="1" t="s">
        <v>4061</v>
      </c>
      <c r="BXA1" s="1" t="s">
        <v>4062</v>
      </c>
      <c r="BXB1" s="1" t="s">
        <v>4063</v>
      </c>
      <c r="BXC1" s="1" t="s">
        <v>4064</v>
      </c>
      <c r="BXD1" s="1" t="s">
        <v>4065</v>
      </c>
      <c r="BXE1" s="1" t="s">
        <v>4066</v>
      </c>
      <c r="BXF1" s="1" t="s">
        <v>4067</v>
      </c>
      <c r="BXG1" s="1" t="s">
        <v>4068</v>
      </c>
      <c r="BXH1" s="1" t="s">
        <v>4069</v>
      </c>
      <c r="BXI1" s="1" t="s">
        <v>4070</v>
      </c>
      <c r="BXJ1" s="1" t="s">
        <v>4071</v>
      </c>
      <c r="BXK1" s="1" t="s">
        <v>4072</v>
      </c>
      <c r="BXL1" s="1" t="s">
        <v>4073</v>
      </c>
      <c r="BXM1" s="1" t="s">
        <v>4074</v>
      </c>
      <c r="BXN1" s="1" t="s">
        <v>4075</v>
      </c>
      <c r="BXO1" s="1" t="s">
        <v>4076</v>
      </c>
      <c r="BXP1" s="1" t="s">
        <v>4077</v>
      </c>
      <c r="BXQ1" s="1" t="s">
        <v>4078</v>
      </c>
      <c r="BXR1" s="1" t="s">
        <v>4079</v>
      </c>
      <c r="BXS1" s="1" t="s">
        <v>4080</v>
      </c>
      <c r="BXT1" s="1" t="s">
        <v>4081</v>
      </c>
      <c r="BXU1" s="1" t="s">
        <v>4082</v>
      </c>
      <c r="BXV1" s="1" t="s">
        <v>4083</v>
      </c>
      <c r="BXW1" s="1" t="s">
        <v>4084</v>
      </c>
      <c r="BXX1" s="1" t="s">
        <v>4085</v>
      </c>
      <c r="BXY1" s="1" t="s">
        <v>4086</v>
      </c>
      <c r="BXZ1" s="1" t="s">
        <v>4087</v>
      </c>
      <c r="BYA1" s="1" t="s">
        <v>4088</v>
      </c>
      <c r="BYB1" s="1" t="s">
        <v>4089</v>
      </c>
      <c r="BYC1" s="1" t="s">
        <v>4090</v>
      </c>
      <c r="BYD1" s="1" t="s">
        <v>4091</v>
      </c>
      <c r="BYE1" s="1" t="s">
        <v>4092</v>
      </c>
      <c r="BYF1" s="1" t="s">
        <v>4093</v>
      </c>
      <c r="BYG1" s="1" t="s">
        <v>4094</v>
      </c>
      <c r="BYH1" s="1" t="s">
        <v>4095</v>
      </c>
      <c r="BYI1" s="1" t="s">
        <v>4096</v>
      </c>
      <c r="BYJ1" s="1" t="s">
        <v>4097</v>
      </c>
      <c r="BYK1" s="1" t="s">
        <v>4098</v>
      </c>
      <c r="BYL1" s="1" t="s">
        <v>4099</v>
      </c>
      <c r="BYM1" s="1" t="s">
        <v>4100</v>
      </c>
      <c r="BYN1" s="1" t="s">
        <v>4101</v>
      </c>
      <c r="BYO1" s="1" t="s">
        <v>4102</v>
      </c>
      <c r="BYP1" s="1" t="s">
        <v>4103</v>
      </c>
      <c r="BYQ1" s="1" t="s">
        <v>4104</v>
      </c>
      <c r="BYR1" s="1" t="s">
        <v>4105</v>
      </c>
      <c r="BYS1" s="1" t="s">
        <v>4106</v>
      </c>
      <c r="BYT1" s="1" t="s">
        <v>4107</v>
      </c>
      <c r="BYU1" s="1" t="s">
        <v>4108</v>
      </c>
      <c r="BYV1" s="1" t="s">
        <v>4109</v>
      </c>
      <c r="BYW1" s="1" t="s">
        <v>4110</v>
      </c>
      <c r="BYX1" s="1" t="s">
        <v>4111</v>
      </c>
      <c r="BYY1" s="1" t="s">
        <v>4112</v>
      </c>
      <c r="BYZ1" s="1" t="s">
        <v>4113</v>
      </c>
      <c r="BZA1" s="1" t="s">
        <v>4114</v>
      </c>
      <c r="BZB1" s="1" t="s">
        <v>4115</v>
      </c>
      <c r="BZC1" s="1" t="s">
        <v>4116</v>
      </c>
      <c r="BZD1" s="1" t="s">
        <v>4117</v>
      </c>
      <c r="BZE1" s="1" t="s">
        <v>4118</v>
      </c>
      <c r="BZF1" s="1" t="s">
        <v>4119</v>
      </c>
      <c r="BZG1" s="1" t="s">
        <v>4120</v>
      </c>
      <c r="BZH1" s="1" t="s">
        <v>4121</v>
      </c>
      <c r="BZI1" s="1" t="s">
        <v>4122</v>
      </c>
      <c r="BZJ1" s="1" t="s">
        <v>4123</v>
      </c>
      <c r="BZK1" s="1" t="s">
        <v>4124</v>
      </c>
      <c r="BZL1" s="1" t="s">
        <v>4125</v>
      </c>
      <c r="BZM1" s="1" t="s">
        <v>4126</v>
      </c>
      <c r="BZN1" s="1" t="s">
        <v>4127</v>
      </c>
      <c r="BZO1" s="1" t="s">
        <v>4128</v>
      </c>
      <c r="BZP1" s="1" t="s">
        <v>4129</v>
      </c>
      <c r="BZQ1" s="1" t="s">
        <v>4130</v>
      </c>
      <c r="BZR1" s="1" t="s">
        <v>4131</v>
      </c>
      <c r="BZS1" s="1" t="s">
        <v>4132</v>
      </c>
      <c r="BZT1" s="1" t="s">
        <v>4133</v>
      </c>
      <c r="BZU1" s="1" t="s">
        <v>4134</v>
      </c>
      <c r="BZV1" s="1" t="s">
        <v>4135</v>
      </c>
      <c r="BZW1" s="1" t="s">
        <v>4136</v>
      </c>
      <c r="BZX1" s="1" t="s">
        <v>4137</v>
      </c>
      <c r="BZY1" s="1" t="s">
        <v>4138</v>
      </c>
      <c r="BZZ1" s="1" t="s">
        <v>4139</v>
      </c>
      <c r="CAA1" s="1" t="s">
        <v>4140</v>
      </c>
      <c r="CAB1" s="1" t="s">
        <v>4141</v>
      </c>
      <c r="CAC1" s="1" t="s">
        <v>4142</v>
      </c>
      <c r="CAD1" s="1" t="s">
        <v>4143</v>
      </c>
      <c r="CAE1" s="1" t="s">
        <v>4144</v>
      </c>
      <c r="CAF1" s="1" t="s">
        <v>4145</v>
      </c>
      <c r="CAG1" s="1" t="s">
        <v>4146</v>
      </c>
      <c r="CAH1" s="1" t="s">
        <v>4147</v>
      </c>
      <c r="CAI1" s="1" t="s">
        <v>4148</v>
      </c>
      <c r="CAJ1" s="1" t="s">
        <v>4149</v>
      </c>
      <c r="CAK1" s="1" t="s">
        <v>4150</v>
      </c>
      <c r="CAL1" s="1" t="s">
        <v>4151</v>
      </c>
      <c r="CAM1" s="1" t="s">
        <v>4152</v>
      </c>
      <c r="CAN1" s="1" t="s">
        <v>4153</v>
      </c>
      <c r="CAO1" s="1" t="s">
        <v>4154</v>
      </c>
      <c r="CAP1" s="1" t="s">
        <v>4155</v>
      </c>
      <c r="CAQ1" s="1" t="s">
        <v>4156</v>
      </c>
      <c r="CAR1" s="1" t="s">
        <v>4157</v>
      </c>
      <c r="CAS1" s="1" t="s">
        <v>4158</v>
      </c>
      <c r="CAT1" s="1" t="s">
        <v>4159</v>
      </c>
      <c r="CAU1" s="1" t="s">
        <v>4160</v>
      </c>
      <c r="CAV1" s="1" t="s">
        <v>4161</v>
      </c>
      <c r="CAW1" s="1" t="s">
        <v>4162</v>
      </c>
      <c r="CAX1" s="1" t="s">
        <v>4163</v>
      </c>
      <c r="CAY1" s="1" t="s">
        <v>4164</v>
      </c>
      <c r="CAZ1" s="1" t="s">
        <v>4165</v>
      </c>
      <c r="CBA1" s="1" t="s">
        <v>4166</v>
      </c>
      <c r="CBB1" s="1" t="s">
        <v>4167</v>
      </c>
      <c r="CBC1" s="1" t="s">
        <v>4168</v>
      </c>
      <c r="CBD1" s="1" t="s">
        <v>4169</v>
      </c>
      <c r="CBE1" s="1" t="s">
        <v>4170</v>
      </c>
      <c r="CBF1" s="1" t="s">
        <v>4171</v>
      </c>
      <c r="CBG1" s="1" t="s">
        <v>4172</v>
      </c>
      <c r="CBH1" s="1" t="s">
        <v>4173</v>
      </c>
      <c r="CBI1" s="1" t="s">
        <v>4174</v>
      </c>
      <c r="CBJ1" s="1" t="s">
        <v>4175</v>
      </c>
      <c r="CBK1" s="1" t="s">
        <v>4176</v>
      </c>
      <c r="CBL1" s="1" t="s">
        <v>4177</v>
      </c>
      <c r="CBM1" s="1" t="s">
        <v>4178</v>
      </c>
      <c r="CBN1" s="1" t="s">
        <v>4179</v>
      </c>
      <c r="CBO1" s="1" t="s">
        <v>4180</v>
      </c>
      <c r="CBP1" s="1" t="s">
        <v>4181</v>
      </c>
      <c r="CBQ1" s="1" t="s">
        <v>4182</v>
      </c>
      <c r="CBR1" s="1" t="s">
        <v>4183</v>
      </c>
      <c r="CBS1" s="1" t="s">
        <v>4184</v>
      </c>
      <c r="CBT1" s="1" t="s">
        <v>4185</v>
      </c>
      <c r="CBU1" s="1" t="s">
        <v>4186</v>
      </c>
      <c r="CBV1" s="1" t="s">
        <v>4187</v>
      </c>
      <c r="CBW1" s="1" t="s">
        <v>4188</v>
      </c>
      <c r="CBX1" s="1" t="s">
        <v>4189</v>
      </c>
      <c r="CBY1" s="1" t="s">
        <v>4190</v>
      </c>
      <c r="CBZ1" s="1" t="s">
        <v>4191</v>
      </c>
      <c r="CCA1" s="1" t="s">
        <v>4192</v>
      </c>
      <c r="CCB1" s="1" t="s">
        <v>4193</v>
      </c>
      <c r="CCC1" s="1" t="s">
        <v>4194</v>
      </c>
      <c r="CCD1" s="1" t="s">
        <v>4195</v>
      </c>
      <c r="CCE1" s="1" t="s">
        <v>4196</v>
      </c>
      <c r="CCF1" s="1" t="s">
        <v>4197</v>
      </c>
      <c r="CCG1" s="1" t="s">
        <v>4198</v>
      </c>
      <c r="CCH1" s="1" t="s">
        <v>4199</v>
      </c>
      <c r="CCI1" s="1" t="s">
        <v>4200</v>
      </c>
      <c r="CCJ1" s="1" t="s">
        <v>4201</v>
      </c>
      <c r="CCK1" s="1" t="s">
        <v>4202</v>
      </c>
      <c r="CCL1" s="1" t="s">
        <v>4203</v>
      </c>
      <c r="CCM1" s="1" t="s">
        <v>4204</v>
      </c>
      <c r="CCN1" s="1" t="s">
        <v>4205</v>
      </c>
      <c r="CCO1" s="1" t="s">
        <v>4206</v>
      </c>
      <c r="CCP1" s="1" t="s">
        <v>4207</v>
      </c>
      <c r="CCQ1" s="1" t="s">
        <v>4208</v>
      </c>
      <c r="CCR1" s="1" t="s">
        <v>4209</v>
      </c>
      <c r="CCS1" s="1" t="s">
        <v>4210</v>
      </c>
      <c r="CCT1" s="1" t="s">
        <v>4211</v>
      </c>
      <c r="CCU1" s="1" t="s">
        <v>4212</v>
      </c>
      <c r="CCV1" s="1" t="s">
        <v>4213</v>
      </c>
      <c r="CCW1" s="1" t="s">
        <v>4214</v>
      </c>
      <c r="CCX1" s="1" t="s">
        <v>4215</v>
      </c>
      <c r="CCY1" s="1" t="s">
        <v>4216</v>
      </c>
      <c r="CCZ1" s="1" t="s">
        <v>4217</v>
      </c>
      <c r="CDA1" s="1" t="s">
        <v>4218</v>
      </c>
      <c r="CDB1" s="1" t="s">
        <v>4219</v>
      </c>
      <c r="CDC1" s="1" t="s">
        <v>4220</v>
      </c>
      <c r="CDD1" s="1" t="s">
        <v>4221</v>
      </c>
      <c r="CDE1" s="1" t="s">
        <v>4222</v>
      </c>
      <c r="CDF1" s="1" t="s">
        <v>4223</v>
      </c>
      <c r="CDG1" s="1" t="s">
        <v>4224</v>
      </c>
      <c r="CDH1" s="1" t="s">
        <v>4225</v>
      </c>
      <c r="CDI1" s="1" t="s">
        <v>4226</v>
      </c>
      <c r="CDJ1" s="1" t="s">
        <v>4227</v>
      </c>
      <c r="CDK1" s="1" t="s">
        <v>4228</v>
      </c>
      <c r="CDL1" s="1" t="s">
        <v>4229</v>
      </c>
      <c r="CDM1" s="1" t="s">
        <v>4230</v>
      </c>
      <c r="CDN1" s="1" t="s">
        <v>4231</v>
      </c>
      <c r="CDO1" s="1" t="s">
        <v>4232</v>
      </c>
      <c r="CDP1" s="1" t="s">
        <v>4233</v>
      </c>
      <c r="CDQ1" s="1" t="s">
        <v>4234</v>
      </c>
      <c r="CDR1" s="1" t="s">
        <v>4235</v>
      </c>
      <c r="CDS1" s="1" t="s">
        <v>4236</v>
      </c>
      <c r="CDT1" s="1" t="s">
        <v>4237</v>
      </c>
      <c r="CDU1" s="1" t="s">
        <v>4238</v>
      </c>
      <c r="CDV1" s="1" t="s">
        <v>4239</v>
      </c>
      <c r="CDW1" s="1" t="s">
        <v>4240</v>
      </c>
      <c r="CDX1" s="1" t="s">
        <v>4241</v>
      </c>
      <c r="CDY1" s="1" t="s">
        <v>4242</v>
      </c>
      <c r="CDZ1" s="1" t="s">
        <v>4243</v>
      </c>
      <c r="CEA1" s="1" t="s">
        <v>4244</v>
      </c>
      <c r="CEB1" s="1" t="s">
        <v>4245</v>
      </c>
      <c r="CEC1" s="1" t="s">
        <v>4246</v>
      </c>
      <c r="CED1" s="1" t="s">
        <v>4247</v>
      </c>
      <c r="CEE1" s="1" t="s">
        <v>4248</v>
      </c>
      <c r="CEF1" s="1" t="s">
        <v>4249</v>
      </c>
      <c r="CEG1" s="1" t="s">
        <v>4250</v>
      </c>
      <c r="CEH1" s="1" t="s">
        <v>4251</v>
      </c>
      <c r="CEI1" s="1" t="s">
        <v>4252</v>
      </c>
      <c r="CEJ1" s="1" t="s">
        <v>4253</v>
      </c>
      <c r="CEK1" s="1" t="s">
        <v>4254</v>
      </c>
      <c r="CEL1" s="1" t="s">
        <v>4255</v>
      </c>
      <c r="CEM1" s="1" t="s">
        <v>4256</v>
      </c>
      <c r="CEN1" s="1" t="s">
        <v>4257</v>
      </c>
      <c r="CEO1" s="1" t="s">
        <v>4258</v>
      </c>
      <c r="CEP1" s="1" t="s">
        <v>4259</v>
      </c>
      <c r="CEQ1" s="1" t="s">
        <v>4260</v>
      </c>
      <c r="CER1" s="1" t="s">
        <v>4261</v>
      </c>
      <c r="CES1" s="1" t="s">
        <v>4262</v>
      </c>
      <c r="CET1" s="1" t="s">
        <v>4263</v>
      </c>
      <c r="CEU1" s="1" t="s">
        <v>4264</v>
      </c>
      <c r="CEV1" s="1" t="s">
        <v>4265</v>
      </c>
      <c r="CEW1" s="1" t="s">
        <v>4266</v>
      </c>
      <c r="CEX1" s="1" t="s">
        <v>4267</v>
      </c>
      <c r="CEY1" s="1" t="s">
        <v>4268</v>
      </c>
      <c r="CEZ1" s="1" t="s">
        <v>4269</v>
      </c>
      <c r="CFA1" s="1" t="s">
        <v>4270</v>
      </c>
      <c r="CFB1" s="1" t="s">
        <v>4271</v>
      </c>
      <c r="CFC1" s="1" t="s">
        <v>4272</v>
      </c>
      <c r="CFD1" s="1" t="s">
        <v>4273</v>
      </c>
      <c r="CFE1" s="1" t="s">
        <v>4274</v>
      </c>
      <c r="CFF1" s="1" t="s">
        <v>4275</v>
      </c>
      <c r="CFG1" s="1" t="s">
        <v>4276</v>
      </c>
      <c r="CFH1" s="1" t="s">
        <v>4277</v>
      </c>
      <c r="CFI1" s="1" t="s">
        <v>4278</v>
      </c>
      <c r="CFJ1" s="1" t="s">
        <v>4279</v>
      </c>
      <c r="CFK1" s="1" t="s">
        <v>4280</v>
      </c>
      <c r="CFL1" s="1" t="s">
        <v>4281</v>
      </c>
      <c r="CFM1" s="1" t="s">
        <v>4282</v>
      </c>
      <c r="CFN1" s="1" t="s">
        <v>4283</v>
      </c>
      <c r="CFO1" s="1" t="s">
        <v>4284</v>
      </c>
      <c r="CFP1" s="1" t="s">
        <v>4285</v>
      </c>
      <c r="CFQ1" s="1" t="s">
        <v>4286</v>
      </c>
      <c r="CFR1" s="1" t="s">
        <v>4287</v>
      </c>
      <c r="CFS1" s="1" t="s">
        <v>4288</v>
      </c>
      <c r="CFT1" s="1" t="s">
        <v>4289</v>
      </c>
      <c r="CFU1" s="1" t="s">
        <v>4290</v>
      </c>
      <c r="CFV1" s="1" t="s">
        <v>4291</v>
      </c>
      <c r="CFW1" s="1" t="s">
        <v>4292</v>
      </c>
      <c r="CFX1" s="1" t="s">
        <v>4293</v>
      </c>
      <c r="CFY1" s="1" t="s">
        <v>4294</v>
      </c>
      <c r="CFZ1" s="1" t="s">
        <v>4295</v>
      </c>
      <c r="CGA1" s="1" t="s">
        <v>4296</v>
      </c>
      <c r="CGB1" s="1" t="s">
        <v>4297</v>
      </c>
      <c r="CGC1" s="1" t="s">
        <v>4298</v>
      </c>
      <c r="CGD1" s="1" t="s">
        <v>4299</v>
      </c>
      <c r="CGE1" s="1" t="s">
        <v>4300</v>
      </c>
      <c r="CGF1" s="1" t="s">
        <v>4301</v>
      </c>
      <c r="CGG1" s="1" t="s">
        <v>4302</v>
      </c>
      <c r="CGH1" s="1" t="s">
        <v>4303</v>
      </c>
      <c r="CGI1" s="1" t="s">
        <v>4304</v>
      </c>
      <c r="CGJ1" s="1" t="s">
        <v>4305</v>
      </c>
      <c r="CGK1" s="1" t="s">
        <v>4306</v>
      </c>
      <c r="CGL1" s="1" t="s">
        <v>4307</v>
      </c>
      <c r="CGM1" s="1" t="s">
        <v>4308</v>
      </c>
      <c r="CGN1" s="1" t="s">
        <v>4309</v>
      </c>
      <c r="CGO1" s="1" t="s">
        <v>4310</v>
      </c>
      <c r="CGP1" s="1" t="s">
        <v>4311</v>
      </c>
      <c r="CGQ1" s="1" t="s">
        <v>4312</v>
      </c>
      <c r="CGR1" s="1" t="s">
        <v>4313</v>
      </c>
      <c r="CGS1" s="1" t="s">
        <v>4314</v>
      </c>
      <c r="CGT1" s="1" t="s">
        <v>4315</v>
      </c>
      <c r="CGU1" s="1" t="s">
        <v>4316</v>
      </c>
      <c r="CGV1" s="1" t="s">
        <v>4317</v>
      </c>
      <c r="CGW1" s="1" t="s">
        <v>4318</v>
      </c>
      <c r="CGX1" s="1" t="s">
        <v>4319</v>
      </c>
      <c r="CGY1" s="1" t="s">
        <v>4320</v>
      </c>
      <c r="CGZ1" s="1" t="s">
        <v>4321</v>
      </c>
      <c r="CHA1" s="1" t="s">
        <v>4322</v>
      </c>
      <c r="CHB1" s="1" t="s">
        <v>4323</v>
      </c>
      <c r="CHC1" s="1" t="s">
        <v>4324</v>
      </c>
      <c r="CHD1" s="1" t="s">
        <v>4325</v>
      </c>
      <c r="CHE1" s="1" t="s">
        <v>4326</v>
      </c>
      <c r="CHF1" s="1" t="s">
        <v>4327</v>
      </c>
      <c r="CHG1" s="1" t="s">
        <v>4328</v>
      </c>
      <c r="CHH1" s="1" t="s">
        <v>4329</v>
      </c>
      <c r="CHI1" s="1" t="s">
        <v>4330</v>
      </c>
      <c r="CHJ1" s="1" t="s">
        <v>4331</v>
      </c>
      <c r="CHK1" s="1" t="s">
        <v>4332</v>
      </c>
      <c r="CHL1" s="1" t="s">
        <v>4333</v>
      </c>
      <c r="CHM1" s="1" t="s">
        <v>4334</v>
      </c>
      <c r="CHN1" s="1" t="s">
        <v>4335</v>
      </c>
      <c r="CHO1" s="1" t="s">
        <v>4336</v>
      </c>
      <c r="CHP1" s="1" t="s">
        <v>4337</v>
      </c>
      <c r="CHQ1" s="1" t="s">
        <v>4338</v>
      </c>
      <c r="CHR1" s="1" t="s">
        <v>4339</v>
      </c>
      <c r="CHS1" s="1" t="s">
        <v>4340</v>
      </c>
      <c r="CHT1" s="1" t="s">
        <v>4341</v>
      </c>
      <c r="CHU1" s="1" t="s">
        <v>4342</v>
      </c>
      <c r="CHV1" s="1" t="s">
        <v>4343</v>
      </c>
      <c r="CHW1" s="1" t="s">
        <v>4344</v>
      </c>
      <c r="CHX1" s="1" t="s">
        <v>4345</v>
      </c>
      <c r="CHY1" s="1" t="s">
        <v>4346</v>
      </c>
      <c r="CHZ1" s="1" t="s">
        <v>4347</v>
      </c>
      <c r="CIA1" s="1" t="s">
        <v>4348</v>
      </c>
      <c r="CIB1" s="1" t="s">
        <v>4349</v>
      </c>
      <c r="CIC1" s="1" t="s">
        <v>4350</v>
      </c>
      <c r="CID1" s="1" t="s">
        <v>4351</v>
      </c>
      <c r="CIE1" s="1" t="s">
        <v>4352</v>
      </c>
      <c r="CIF1" s="1" t="s">
        <v>4353</v>
      </c>
      <c r="CIG1" s="1" t="s">
        <v>4354</v>
      </c>
      <c r="CIH1" s="1" t="s">
        <v>4355</v>
      </c>
      <c r="CII1" s="1" t="s">
        <v>4356</v>
      </c>
      <c r="CIJ1" s="1" t="s">
        <v>4357</v>
      </c>
      <c r="CIK1" s="1" t="s">
        <v>4358</v>
      </c>
      <c r="CIL1" s="1" t="s">
        <v>4359</v>
      </c>
      <c r="CIM1" s="1" t="s">
        <v>4360</v>
      </c>
      <c r="CIN1" s="1" t="s">
        <v>4361</v>
      </c>
      <c r="CIO1" s="1" t="s">
        <v>4362</v>
      </c>
      <c r="CIP1" s="1" t="s">
        <v>4363</v>
      </c>
      <c r="CIQ1" s="1" t="s">
        <v>4364</v>
      </c>
      <c r="CIR1" s="1" t="s">
        <v>4365</v>
      </c>
      <c r="CIS1" s="1" t="s">
        <v>4366</v>
      </c>
      <c r="CIT1" s="1" t="s">
        <v>4367</v>
      </c>
      <c r="CIU1" s="1" t="s">
        <v>4368</v>
      </c>
      <c r="CIV1" s="1" t="s">
        <v>4369</v>
      </c>
      <c r="CIW1" s="1" t="s">
        <v>4370</v>
      </c>
      <c r="CIX1" s="1" t="s">
        <v>4371</v>
      </c>
      <c r="CIY1" s="1" t="s">
        <v>4372</v>
      </c>
      <c r="CIZ1" s="1" t="s">
        <v>4373</v>
      </c>
      <c r="CJA1" s="1" t="s">
        <v>4374</v>
      </c>
      <c r="CJB1" s="1" t="s">
        <v>4375</v>
      </c>
      <c r="CJC1" s="1" t="s">
        <v>4376</v>
      </c>
      <c r="CJD1" s="1" t="s">
        <v>4377</v>
      </c>
      <c r="CJE1" s="1" t="s">
        <v>4378</v>
      </c>
      <c r="CJF1" s="1" t="s">
        <v>4379</v>
      </c>
      <c r="CJG1" s="1" t="s">
        <v>4380</v>
      </c>
      <c r="CJH1" s="1" t="s">
        <v>4381</v>
      </c>
      <c r="CJI1" s="1" t="s">
        <v>4382</v>
      </c>
      <c r="CJJ1" s="1" t="s">
        <v>4383</v>
      </c>
      <c r="CJK1" s="1" t="s">
        <v>4384</v>
      </c>
      <c r="CJL1" s="1" t="s">
        <v>4385</v>
      </c>
      <c r="CJM1" s="1" t="s">
        <v>4386</v>
      </c>
      <c r="CJN1" s="1" t="s">
        <v>4387</v>
      </c>
      <c r="CJO1" s="1" t="s">
        <v>4388</v>
      </c>
      <c r="CJP1" s="1" t="s">
        <v>4389</v>
      </c>
      <c r="CJQ1" s="1" t="s">
        <v>4390</v>
      </c>
      <c r="CJR1" s="1" t="s">
        <v>4391</v>
      </c>
      <c r="CJS1" s="1" t="s">
        <v>4392</v>
      </c>
      <c r="CJT1" s="1" t="s">
        <v>4393</v>
      </c>
      <c r="CJU1" s="1" t="s">
        <v>4394</v>
      </c>
      <c r="CJV1" s="1" t="s">
        <v>4395</v>
      </c>
      <c r="CJW1" s="1" t="s">
        <v>4396</v>
      </c>
      <c r="CJX1" s="1" t="s">
        <v>4397</v>
      </c>
      <c r="CJY1" s="1" t="s">
        <v>4398</v>
      </c>
      <c r="CJZ1" s="1" t="s">
        <v>4399</v>
      </c>
      <c r="CKA1" s="1" t="s">
        <v>4400</v>
      </c>
      <c r="CKB1" s="1" t="s">
        <v>4401</v>
      </c>
      <c r="CKC1" s="1" t="s">
        <v>4402</v>
      </c>
      <c r="CKD1" s="1" t="s">
        <v>4403</v>
      </c>
      <c r="CKE1" s="1" t="s">
        <v>4404</v>
      </c>
      <c r="CKF1" s="1" t="s">
        <v>4405</v>
      </c>
      <c r="CKG1" s="1" t="s">
        <v>4406</v>
      </c>
      <c r="CKH1" s="1" t="s">
        <v>4407</v>
      </c>
      <c r="CKI1" s="1" t="s">
        <v>4408</v>
      </c>
      <c r="CKJ1" s="1" t="s">
        <v>4409</v>
      </c>
      <c r="CKK1" s="1" t="s">
        <v>4410</v>
      </c>
      <c r="CKL1" s="1" t="s">
        <v>4411</v>
      </c>
      <c r="CKM1" s="1" t="s">
        <v>4412</v>
      </c>
      <c r="CKN1" s="1" t="s">
        <v>4413</v>
      </c>
      <c r="CKO1" s="1" t="s">
        <v>4414</v>
      </c>
      <c r="CKP1" s="1" t="s">
        <v>4415</v>
      </c>
      <c r="CKQ1" s="1" t="s">
        <v>4416</v>
      </c>
      <c r="CKR1" s="1" t="s">
        <v>4417</v>
      </c>
      <c r="CKS1" s="1" t="s">
        <v>4418</v>
      </c>
      <c r="CKT1" s="1" t="s">
        <v>4419</v>
      </c>
      <c r="CKU1" s="1" t="s">
        <v>4420</v>
      </c>
      <c r="CKV1" s="1" t="s">
        <v>4421</v>
      </c>
      <c r="CKW1" s="1" t="s">
        <v>4422</v>
      </c>
      <c r="CKX1" s="1" t="s">
        <v>4423</v>
      </c>
      <c r="CKY1" s="1" t="s">
        <v>4424</v>
      </c>
      <c r="CKZ1" s="1" t="s">
        <v>4425</v>
      </c>
      <c r="CLA1" s="1" t="s">
        <v>4426</v>
      </c>
      <c r="CLB1" s="1" t="s">
        <v>4427</v>
      </c>
      <c r="CLC1" s="1" t="s">
        <v>4428</v>
      </c>
      <c r="CLD1" s="1" t="s">
        <v>4429</v>
      </c>
      <c r="CLE1" s="1" t="s">
        <v>4430</v>
      </c>
      <c r="CLF1" s="1" t="s">
        <v>4431</v>
      </c>
      <c r="CLG1" s="1" t="s">
        <v>4432</v>
      </c>
      <c r="CLH1" s="1" t="s">
        <v>4433</v>
      </c>
      <c r="CLI1" s="1" t="s">
        <v>4434</v>
      </c>
      <c r="CLJ1" s="1" t="s">
        <v>4435</v>
      </c>
      <c r="CLK1" s="1" t="s">
        <v>4436</v>
      </c>
      <c r="CLL1" s="1" t="s">
        <v>4437</v>
      </c>
      <c r="CLM1" s="1" t="s">
        <v>4438</v>
      </c>
      <c r="CLN1" s="1" t="s">
        <v>4439</v>
      </c>
      <c r="CLO1" s="1" t="s">
        <v>4440</v>
      </c>
      <c r="CLP1" s="1" t="s">
        <v>4441</v>
      </c>
      <c r="CLQ1" s="1" t="s">
        <v>4442</v>
      </c>
      <c r="CLR1" s="1" t="s">
        <v>4443</v>
      </c>
      <c r="CLS1" s="1" t="s">
        <v>4444</v>
      </c>
      <c r="CLT1" s="1" t="s">
        <v>4445</v>
      </c>
      <c r="CLU1" s="1" t="s">
        <v>4446</v>
      </c>
      <c r="CLV1" s="1" t="s">
        <v>4447</v>
      </c>
      <c r="CLW1" s="1" t="s">
        <v>4448</v>
      </c>
      <c r="CLX1" s="1" t="s">
        <v>4449</v>
      </c>
      <c r="CLY1" s="1" t="s">
        <v>4450</v>
      </c>
      <c r="CLZ1" s="1" t="s">
        <v>4451</v>
      </c>
      <c r="CMA1" s="1" t="s">
        <v>4452</v>
      </c>
      <c r="CMB1" s="1" t="s">
        <v>4453</v>
      </c>
      <c r="CMC1" s="1" t="s">
        <v>4454</v>
      </c>
      <c r="CMD1" s="1" t="s">
        <v>4455</v>
      </c>
      <c r="CME1" s="1" t="s">
        <v>4456</v>
      </c>
      <c r="CMF1" s="1" t="s">
        <v>4457</v>
      </c>
      <c r="CMG1" s="1" t="s">
        <v>4458</v>
      </c>
      <c r="CMH1" s="1" t="s">
        <v>4459</v>
      </c>
      <c r="CMI1" s="1" t="s">
        <v>4460</v>
      </c>
      <c r="CMJ1" s="1" t="s">
        <v>4461</v>
      </c>
      <c r="CMK1" s="1" t="s">
        <v>4462</v>
      </c>
      <c r="CML1" s="1" t="s">
        <v>4463</v>
      </c>
      <c r="CMM1" s="1" t="s">
        <v>4464</v>
      </c>
      <c r="CMN1" s="1" t="s">
        <v>4465</v>
      </c>
      <c r="CMO1" s="1" t="s">
        <v>4466</v>
      </c>
      <c r="CMP1" s="1" t="s">
        <v>4467</v>
      </c>
      <c r="CMQ1" s="1" t="s">
        <v>4468</v>
      </c>
      <c r="CMR1" s="1" t="s">
        <v>4469</v>
      </c>
      <c r="CMS1" s="1" t="s">
        <v>4470</v>
      </c>
      <c r="CMT1" s="1" t="s">
        <v>4471</v>
      </c>
      <c r="CMU1" s="1" t="s">
        <v>4472</v>
      </c>
      <c r="CMV1" s="1" t="s">
        <v>4473</v>
      </c>
      <c r="CMW1" s="1" t="s">
        <v>4474</v>
      </c>
      <c r="CMX1" s="1" t="s">
        <v>4475</v>
      </c>
      <c r="CMY1" s="1" t="s">
        <v>4476</v>
      </c>
      <c r="CMZ1" s="1" t="s">
        <v>4477</v>
      </c>
      <c r="CNA1" s="1" t="s">
        <v>4478</v>
      </c>
      <c r="CNB1" s="1" t="s">
        <v>4479</v>
      </c>
      <c r="CNC1" s="1" t="s">
        <v>4480</v>
      </c>
      <c r="CND1" s="1" t="s">
        <v>4481</v>
      </c>
      <c r="CNE1" s="1" t="s">
        <v>4482</v>
      </c>
      <c r="CNF1" s="1" t="s">
        <v>4483</v>
      </c>
      <c r="CNG1" s="1" t="s">
        <v>4484</v>
      </c>
      <c r="CNH1" s="1" t="s">
        <v>4485</v>
      </c>
      <c r="CNI1" s="1" t="s">
        <v>4486</v>
      </c>
      <c r="CNJ1" s="1" t="s">
        <v>4487</v>
      </c>
      <c r="CNK1" s="1" t="s">
        <v>4488</v>
      </c>
      <c r="CNL1" s="1" t="s">
        <v>4489</v>
      </c>
      <c r="CNM1" s="1" t="s">
        <v>4490</v>
      </c>
      <c r="CNN1" s="1" t="s">
        <v>4491</v>
      </c>
      <c r="CNO1" s="1" t="s">
        <v>4492</v>
      </c>
      <c r="CNP1" s="1" t="s">
        <v>4493</v>
      </c>
      <c r="CNQ1" s="1" t="s">
        <v>4494</v>
      </c>
      <c r="CNR1" s="1" t="s">
        <v>4495</v>
      </c>
      <c r="CNS1" s="1" t="s">
        <v>4496</v>
      </c>
      <c r="CNT1" s="1" t="s">
        <v>4497</v>
      </c>
      <c r="CNU1" s="1" t="s">
        <v>4498</v>
      </c>
      <c r="CNV1" s="1" t="s">
        <v>4499</v>
      </c>
      <c r="CNW1" s="1" t="s">
        <v>4500</v>
      </c>
      <c r="CNX1" s="1" t="s">
        <v>4501</v>
      </c>
      <c r="CNY1" s="1" t="s">
        <v>4502</v>
      </c>
      <c r="CNZ1" s="1" t="s">
        <v>4503</v>
      </c>
      <c r="COA1" s="1" t="s">
        <v>4504</v>
      </c>
      <c r="COB1" s="1" t="s">
        <v>4505</v>
      </c>
      <c r="COC1" s="1" t="s">
        <v>4506</v>
      </c>
      <c r="COD1" s="1" t="s">
        <v>4507</v>
      </c>
      <c r="COE1" s="1" t="s">
        <v>4508</v>
      </c>
      <c r="COF1" s="1" t="s">
        <v>4509</v>
      </c>
      <c r="COG1" s="1" t="s">
        <v>4510</v>
      </c>
      <c r="COH1" s="1" t="s">
        <v>4511</v>
      </c>
      <c r="COI1" s="1" t="s">
        <v>4512</v>
      </c>
      <c r="COJ1" s="1" t="s">
        <v>4513</v>
      </c>
      <c r="COK1" s="1" t="s">
        <v>4514</v>
      </c>
      <c r="COL1" s="1" t="s">
        <v>4515</v>
      </c>
      <c r="COM1" s="1" t="s">
        <v>4516</v>
      </c>
      <c r="CON1" s="1" t="s">
        <v>4517</v>
      </c>
      <c r="COO1" s="1" t="s">
        <v>4518</v>
      </c>
      <c r="COP1" s="1" t="s">
        <v>4519</v>
      </c>
      <c r="COQ1" s="1" t="s">
        <v>4520</v>
      </c>
      <c r="COR1" s="1" t="s">
        <v>4521</v>
      </c>
      <c r="COS1" s="1" t="s">
        <v>4522</v>
      </c>
      <c r="COT1" s="1" t="s">
        <v>4523</v>
      </c>
      <c r="COU1" s="1" t="s">
        <v>4524</v>
      </c>
      <c r="COV1" s="1" t="s">
        <v>4525</v>
      </c>
      <c r="COW1" s="1" t="s">
        <v>4526</v>
      </c>
      <c r="COX1" s="1" t="s">
        <v>4527</v>
      </c>
      <c r="COY1" s="1" t="s">
        <v>4528</v>
      </c>
      <c r="COZ1" s="1" t="s">
        <v>4529</v>
      </c>
      <c r="CPA1" s="1" t="s">
        <v>4530</v>
      </c>
      <c r="CPB1" s="1" t="s">
        <v>4531</v>
      </c>
      <c r="CPC1" s="1" t="s">
        <v>4532</v>
      </c>
      <c r="CPD1" s="1" t="s">
        <v>4533</v>
      </c>
      <c r="CPE1" s="1" t="s">
        <v>4534</v>
      </c>
      <c r="CPF1" s="1" t="s">
        <v>4535</v>
      </c>
      <c r="CPG1" s="1" t="s">
        <v>4536</v>
      </c>
      <c r="CPH1" s="1" t="s">
        <v>4537</v>
      </c>
      <c r="CPI1" s="1" t="s">
        <v>4538</v>
      </c>
      <c r="CPJ1" s="1" t="s">
        <v>4539</v>
      </c>
      <c r="CPK1" s="1" t="s">
        <v>4540</v>
      </c>
      <c r="CPL1" s="1" t="s">
        <v>4541</v>
      </c>
      <c r="CPM1" s="1" t="s">
        <v>4542</v>
      </c>
      <c r="CPN1" s="1" t="s">
        <v>4543</v>
      </c>
      <c r="CPO1" s="1" t="s">
        <v>4544</v>
      </c>
      <c r="CPP1" s="1" t="s">
        <v>4545</v>
      </c>
      <c r="CPQ1" s="1" t="s">
        <v>4546</v>
      </c>
      <c r="CPR1" s="1" t="s">
        <v>4547</v>
      </c>
      <c r="CPS1" s="1" t="s">
        <v>4548</v>
      </c>
      <c r="CPT1" s="1" t="s">
        <v>4549</v>
      </c>
      <c r="CPU1" s="1" t="s">
        <v>4550</v>
      </c>
      <c r="CPV1" s="1" t="s">
        <v>4551</v>
      </c>
      <c r="CPW1" s="1" t="s">
        <v>4552</v>
      </c>
      <c r="CPX1" s="1" t="s">
        <v>4553</v>
      </c>
      <c r="CPY1" s="1" t="s">
        <v>4554</v>
      </c>
      <c r="CPZ1" s="1" t="s">
        <v>4555</v>
      </c>
      <c r="CQA1" s="1" t="s">
        <v>4556</v>
      </c>
      <c r="CQB1" s="1" t="s">
        <v>4557</v>
      </c>
      <c r="CQC1" s="1" t="s">
        <v>4558</v>
      </c>
      <c r="CQD1" s="1" t="s">
        <v>4559</v>
      </c>
      <c r="CQE1" s="1" t="s">
        <v>4560</v>
      </c>
      <c r="CQF1" s="1" t="s">
        <v>4561</v>
      </c>
      <c r="CQG1" s="1" t="s">
        <v>4562</v>
      </c>
      <c r="CQH1" s="1" t="s">
        <v>4563</v>
      </c>
      <c r="CQI1" s="1" t="s">
        <v>4564</v>
      </c>
      <c r="CQJ1" s="1" t="s">
        <v>4565</v>
      </c>
      <c r="CQK1" s="1" t="s">
        <v>4566</v>
      </c>
      <c r="CQL1" s="1" t="s">
        <v>4567</v>
      </c>
      <c r="CQM1" s="1" t="s">
        <v>4568</v>
      </c>
      <c r="CQN1" s="1" t="s">
        <v>4569</v>
      </c>
      <c r="CQO1" s="1" t="s">
        <v>4570</v>
      </c>
      <c r="CQP1" s="1" t="s">
        <v>4571</v>
      </c>
      <c r="CQQ1" s="1" t="s">
        <v>4572</v>
      </c>
      <c r="CQR1" s="1" t="s">
        <v>4573</v>
      </c>
      <c r="CQS1" s="1" t="s">
        <v>4574</v>
      </c>
      <c r="CQT1" s="1" t="s">
        <v>4575</v>
      </c>
      <c r="CQU1" s="1" t="s">
        <v>4576</v>
      </c>
      <c r="CQV1" s="1" t="s">
        <v>4577</v>
      </c>
      <c r="CQW1" s="1" t="s">
        <v>4578</v>
      </c>
      <c r="CQX1" s="1" t="s">
        <v>4579</v>
      </c>
      <c r="CQY1" s="1" t="s">
        <v>4580</v>
      </c>
      <c r="CQZ1" s="1" t="s">
        <v>4581</v>
      </c>
      <c r="CRA1" s="1" t="s">
        <v>4582</v>
      </c>
      <c r="CRB1" s="1" t="s">
        <v>4583</v>
      </c>
      <c r="CRC1" s="1" t="s">
        <v>4584</v>
      </c>
      <c r="CRD1" s="1" t="s">
        <v>4585</v>
      </c>
      <c r="CRE1" s="1" t="s">
        <v>4586</v>
      </c>
      <c r="CRF1" s="1" t="s">
        <v>4587</v>
      </c>
      <c r="CRG1" s="1" t="s">
        <v>4588</v>
      </c>
      <c r="CRH1" s="1" t="s">
        <v>4589</v>
      </c>
      <c r="CRI1" s="1" t="s">
        <v>4590</v>
      </c>
      <c r="CRJ1" s="1" t="s">
        <v>4591</v>
      </c>
      <c r="CRK1" s="1" t="s">
        <v>4592</v>
      </c>
      <c r="CRL1" s="1" t="s">
        <v>4593</v>
      </c>
      <c r="CRM1" s="1" t="s">
        <v>4594</v>
      </c>
      <c r="CRN1" s="1" t="s">
        <v>4595</v>
      </c>
      <c r="CRO1" s="1" t="s">
        <v>4596</v>
      </c>
      <c r="CRP1" s="1" t="s">
        <v>4597</v>
      </c>
      <c r="CRQ1" s="1" t="s">
        <v>4598</v>
      </c>
      <c r="CRR1" s="1" t="s">
        <v>4599</v>
      </c>
      <c r="CRS1" s="1" t="s">
        <v>4600</v>
      </c>
      <c r="CRT1" s="1" t="s">
        <v>4601</v>
      </c>
      <c r="CRU1" s="1" t="s">
        <v>4602</v>
      </c>
      <c r="CRV1" s="1" t="s">
        <v>4603</v>
      </c>
      <c r="CRW1" s="1" t="s">
        <v>4604</v>
      </c>
      <c r="CRX1" s="1" t="s">
        <v>4605</v>
      </c>
      <c r="CRY1" s="1" t="s">
        <v>4606</v>
      </c>
      <c r="CRZ1" s="1" t="s">
        <v>4607</v>
      </c>
      <c r="CSA1" s="1" t="s">
        <v>4608</v>
      </c>
      <c r="CSB1" s="1" t="s">
        <v>4609</v>
      </c>
      <c r="CSC1" s="1" t="s">
        <v>4610</v>
      </c>
      <c r="CSD1" s="1" t="s">
        <v>4611</v>
      </c>
      <c r="CSE1" s="1" t="s">
        <v>4612</v>
      </c>
      <c r="CSF1" s="1" t="s">
        <v>4613</v>
      </c>
      <c r="CSG1" s="1" t="s">
        <v>4614</v>
      </c>
      <c r="CSH1" s="1" t="s">
        <v>4615</v>
      </c>
      <c r="CSI1" s="1" t="s">
        <v>4616</v>
      </c>
      <c r="CSJ1" s="1" t="s">
        <v>4617</v>
      </c>
      <c r="CSK1" s="1" t="s">
        <v>4618</v>
      </c>
      <c r="CSL1" s="1" t="s">
        <v>4619</v>
      </c>
      <c r="CSM1" s="1" t="s">
        <v>4620</v>
      </c>
      <c r="CSN1" s="1" t="s">
        <v>4621</v>
      </c>
      <c r="CSO1" s="1" t="s">
        <v>4622</v>
      </c>
      <c r="CSP1" s="1" t="s">
        <v>4623</v>
      </c>
      <c r="CSQ1" s="1" t="s">
        <v>4624</v>
      </c>
      <c r="CSR1" s="1" t="s">
        <v>4625</v>
      </c>
      <c r="CSS1" s="1" t="s">
        <v>4626</v>
      </c>
      <c r="CST1" s="1" t="s">
        <v>4627</v>
      </c>
      <c r="CSU1" s="1" t="s">
        <v>4628</v>
      </c>
      <c r="CSV1" s="1" t="s">
        <v>4629</v>
      </c>
      <c r="CSW1" s="1" t="s">
        <v>4630</v>
      </c>
      <c r="CSX1" s="1" t="s">
        <v>4631</v>
      </c>
      <c r="CSY1" s="1" t="s">
        <v>4632</v>
      </c>
      <c r="CSZ1" s="1" t="s">
        <v>4633</v>
      </c>
      <c r="CTA1" s="1" t="s">
        <v>4634</v>
      </c>
      <c r="CTB1" s="1" t="s">
        <v>4635</v>
      </c>
      <c r="CTC1" s="1" t="s">
        <v>4636</v>
      </c>
      <c r="CTD1" s="1" t="s">
        <v>4637</v>
      </c>
      <c r="CTE1" s="1" t="s">
        <v>4638</v>
      </c>
      <c r="CTF1" s="1" t="s">
        <v>4639</v>
      </c>
      <c r="CTG1" s="1" t="s">
        <v>4640</v>
      </c>
      <c r="CTH1" s="1" t="s">
        <v>4641</v>
      </c>
      <c r="CTI1" s="1" t="s">
        <v>4642</v>
      </c>
      <c r="CTJ1" s="1" t="s">
        <v>4643</v>
      </c>
      <c r="CTK1" s="1" t="s">
        <v>4644</v>
      </c>
      <c r="CTL1" s="1" t="s">
        <v>4645</v>
      </c>
      <c r="CTM1" s="1" t="s">
        <v>4646</v>
      </c>
      <c r="CTN1" s="1" t="s">
        <v>4647</v>
      </c>
      <c r="CTO1" s="1" t="s">
        <v>4648</v>
      </c>
      <c r="CTP1" s="1" t="s">
        <v>4649</v>
      </c>
      <c r="CTQ1" s="1" t="s">
        <v>4650</v>
      </c>
      <c r="CTR1" s="1" t="s">
        <v>4651</v>
      </c>
      <c r="CTS1" s="1" t="s">
        <v>4652</v>
      </c>
      <c r="CTT1" s="1" t="s">
        <v>4653</v>
      </c>
      <c r="CTU1" s="1" t="s">
        <v>4654</v>
      </c>
      <c r="CTV1" s="1" t="s">
        <v>4655</v>
      </c>
      <c r="CTW1" s="1" t="s">
        <v>4656</v>
      </c>
      <c r="CTX1" s="1" t="s">
        <v>4657</v>
      </c>
      <c r="CTY1" s="1" t="s">
        <v>4658</v>
      </c>
      <c r="CTZ1" s="1" t="s">
        <v>4659</v>
      </c>
      <c r="CUA1" s="1" t="s">
        <v>4660</v>
      </c>
      <c r="CUB1" s="1" t="s">
        <v>4661</v>
      </c>
      <c r="CUC1" s="1" t="s">
        <v>4662</v>
      </c>
      <c r="CUD1" s="1" t="s">
        <v>4663</v>
      </c>
      <c r="CUE1" s="1" t="s">
        <v>4664</v>
      </c>
      <c r="CUF1" s="1" t="s">
        <v>4665</v>
      </c>
      <c r="CUG1" s="1" t="s">
        <v>4666</v>
      </c>
      <c r="CUH1" s="1" t="s">
        <v>4667</v>
      </c>
      <c r="CUI1" s="1" t="s">
        <v>4668</v>
      </c>
      <c r="CUJ1" s="1" t="s">
        <v>4669</v>
      </c>
      <c r="CUK1" s="1" t="s">
        <v>4670</v>
      </c>
      <c r="CUL1" s="1" t="s">
        <v>4671</v>
      </c>
      <c r="CUM1" s="1" t="s">
        <v>4672</v>
      </c>
      <c r="CUN1" s="1" t="s">
        <v>4673</v>
      </c>
      <c r="CUO1" s="1" t="s">
        <v>4674</v>
      </c>
      <c r="CUP1" s="1" t="s">
        <v>4675</v>
      </c>
      <c r="CUQ1" s="1" t="s">
        <v>4676</v>
      </c>
      <c r="CUR1" s="1" t="s">
        <v>4677</v>
      </c>
      <c r="CUS1" s="1" t="s">
        <v>4678</v>
      </c>
      <c r="CUT1" s="1" t="s">
        <v>4679</v>
      </c>
      <c r="CUU1" s="1" t="s">
        <v>4680</v>
      </c>
      <c r="CUV1" s="1" t="s">
        <v>4681</v>
      </c>
      <c r="CUW1" s="1" t="s">
        <v>4682</v>
      </c>
      <c r="CUX1" s="1" t="s">
        <v>4683</v>
      </c>
      <c r="CUY1" s="1" t="s">
        <v>4684</v>
      </c>
      <c r="CUZ1" s="1" t="s">
        <v>4685</v>
      </c>
      <c r="CVA1" s="1" t="s">
        <v>4686</v>
      </c>
      <c r="CVB1" s="1" t="s">
        <v>4687</v>
      </c>
      <c r="CVC1" s="1" t="s">
        <v>4688</v>
      </c>
      <c r="CVD1" s="1" t="s">
        <v>4689</v>
      </c>
      <c r="CVE1" s="1" t="s">
        <v>4690</v>
      </c>
      <c r="CVF1" s="1" t="s">
        <v>4691</v>
      </c>
      <c r="CVG1" s="1" t="s">
        <v>4692</v>
      </c>
      <c r="CVH1" s="1" t="s">
        <v>4693</v>
      </c>
      <c r="CVI1" s="1" t="s">
        <v>4694</v>
      </c>
      <c r="CVJ1" s="1" t="s">
        <v>4695</v>
      </c>
      <c r="CVK1" s="1" t="s">
        <v>4696</v>
      </c>
      <c r="CVL1" s="1" t="s">
        <v>4697</v>
      </c>
      <c r="CVM1" s="1" t="s">
        <v>4698</v>
      </c>
      <c r="CVN1" s="1" t="s">
        <v>4699</v>
      </c>
      <c r="CVO1" s="1" t="s">
        <v>4700</v>
      </c>
      <c r="CVP1" s="1" t="s">
        <v>4701</v>
      </c>
      <c r="CVQ1" s="1" t="s">
        <v>4702</v>
      </c>
      <c r="CVR1" s="1" t="s">
        <v>4703</v>
      </c>
      <c r="CVS1" s="1" t="s">
        <v>4704</v>
      </c>
      <c r="CVT1" s="1" t="s">
        <v>4705</v>
      </c>
      <c r="CVU1" s="1" t="s">
        <v>4706</v>
      </c>
      <c r="CVV1" s="1" t="s">
        <v>4707</v>
      </c>
      <c r="CVW1" s="1" t="s">
        <v>4708</v>
      </c>
      <c r="CVX1" s="1" t="s">
        <v>4709</v>
      </c>
      <c r="CVY1" s="1" t="s">
        <v>4710</v>
      </c>
      <c r="CVZ1" s="1" t="s">
        <v>4711</v>
      </c>
      <c r="CWA1" s="1" t="s">
        <v>4712</v>
      </c>
      <c r="CWB1" s="1" t="s">
        <v>4713</v>
      </c>
      <c r="CWC1" s="1" t="s">
        <v>4714</v>
      </c>
      <c r="CWD1" s="1" t="s">
        <v>4715</v>
      </c>
      <c r="CWE1" s="1" t="s">
        <v>4716</v>
      </c>
      <c r="CWF1" s="1" t="s">
        <v>4717</v>
      </c>
      <c r="CWG1" s="1" t="s">
        <v>4718</v>
      </c>
      <c r="CWH1" s="1" t="s">
        <v>4719</v>
      </c>
      <c r="CWI1" s="1" t="s">
        <v>4720</v>
      </c>
      <c r="CWJ1" s="1" t="s">
        <v>4721</v>
      </c>
      <c r="CWK1" s="1" t="s">
        <v>4722</v>
      </c>
      <c r="CWL1" s="1" t="s">
        <v>4723</v>
      </c>
      <c r="CWM1" s="1" t="s">
        <v>4724</v>
      </c>
      <c r="CWN1" s="1" t="s">
        <v>4725</v>
      </c>
      <c r="CWO1" s="1" t="s">
        <v>4726</v>
      </c>
      <c r="CWP1" s="1" t="s">
        <v>4727</v>
      </c>
      <c r="CWQ1" s="1" t="s">
        <v>4728</v>
      </c>
      <c r="CWR1" s="1" t="s">
        <v>4729</v>
      </c>
      <c r="CWS1" s="1" t="s">
        <v>4730</v>
      </c>
      <c r="CWT1" s="1" t="s">
        <v>4731</v>
      </c>
      <c r="CWU1" s="1" t="s">
        <v>4732</v>
      </c>
      <c r="CWV1" s="1" t="s">
        <v>4733</v>
      </c>
      <c r="CWW1" s="1" t="s">
        <v>4734</v>
      </c>
      <c r="CWX1" s="1" t="s">
        <v>4735</v>
      </c>
      <c r="CWY1" s="1" t="s">
        <v>4736</v>
      </c>
      <c r="CWZ1" s="1" t="s">
        <v>4737</v>
      </c>
      <c r="CXA1" s="1" t="s">
        <v>4738</v>
      </c>
      <c r="CXB1" s="1" t="s">
        <v>4739</v>
      </c>
      <c r="CXC1" s="1" t="s">
        <v>4740</v>
      </c>
      <c r="CXD1" s="1" t="s">
        <v>4741</v>
      </c>
      <c r="CXE1" s="1" t="s">
        <v>4742</v>
      </c>
      <c r="CXF1" s="1" t="s">
        <v>4743</v>
      </c>
      <c r="CXG1" s="1" t="s">
        <v>4744</v>
      </c>
      <c r="CXH1" s="1" t="s">
        <v>4745</v>
      </c>
      <c r="CXI1" s="1" t="s">
        <v>4746</v>
      </c>
      <c r="CXJ1" s="1" t="s">
        <v>4747</v>
      </c>
      <c r="CXK1" s="1" t="s">
        <v>4748</v>
      </c>
      <c r="CXL1" s="1" t="s">
        <v>4749</v>
      </c>
      <c r="CXM1" s="1" t="s">
        <v>4750</v>
      </c>
      <c r="CXN1" s="1" t="s">
        <v>4751</v>
      </c>
      <c r="CXO1" s="1" t="s">
        <v>4752</v>
      </c>
      <c r="CXP1" s="1" t="s">
        <v>4753</v>
      </c>
      <c r="CXQ1" s="1" t="s">
        <v>4754</v>
      </c>
      <c r="CXR1" s="1" t="s">
        <v>4755</v>
      </c>
      <c r="CXS1" s="1" t="s">
        <v>4756</v>
      </c>
      <c r="CXT1" s="1" t="s">
        <v>4757</v>
      </c>
      <c r="CXU1" s="1" t="s">
        <v>4758</v>
      </c>
      <c r="CXV1" s="1" t="s">
        <v>4759</v>
      </c>
      <c r="CXW1" s="1" t="s">
        <v>4760</v>
      </c>
      <c r="CXX1" s="1" t="s">
        <v>4761</v>
      </c>
      <c r="CXY1" s="1" t="s">
        <v>4762</v>
      </c>
      <c r="CXZ1" s="1" t="s">
        <v>4763</v>
      </c>
      <c r="CYA1" s="1" t="s">
        <v>4764</v>
      </c>
      <c r="CYB1" s="1" t="s">
        <v>4765</v>
      </c>
      <c r="CYC1" s="1" t="s">
        <v>4766</v>
      </c>
      <c r="CYD1" s="1" t="s">
        <v>4767</v>
      </c>
      <c r="CYE1" s="1" t="s">
        <v>4768</v>
      </c>
      <c r="CYF1" s="1" t="s">
        <v>4769</v>
      </c>
      <c r="CYG1" s="1" t="s">
        <v>4770</v>
      </c>
      <c r="CYH1" s="1" t="s">
        <v>4771</v>
      </c>
      <c r="CYI1" s="1" t="s">
        <v>4772</v>
      </c>
      <c r="CYJ1" s="1" t="s">
        <v>4773</v>
      </c>
      <c r="CYK1" s="1" t="s">
        <v>4774</v>
      </c>
      <c r="CYL1" s="1" t="s">
        <v>4775</v>
      </c>
      <c r="CYM1" s="1" t="s">
        <v>4776</v>
      </c>
      <c r="CYN1" s="1" t="s">
        <v>4777</v>
      </c>
      <c r="CYO1" s="1" t="s">
        <v>4778</v>
      </c>
      <c r="CYP1" s="1" t="s">
        <v>4779</v>
      </c>
      <c r="CYQ1" s="1" t="s">
        <v>4780</v>
      </c>
      <c r="CYR1" s="1" t="s">
        <v>4781</v>
      </c>
      <c r="CYS1" s="1" t="s">
        <v>4782</v>
      </c>
      <c r="CYT1" s="1" t="s">
        <v>4783</v>
      </c>
      <c r="CYU1" s="1" t="s">
        <v>4784</v>
      </c>
      <c r="CYV1" s="1" t="s">
        <v>4785</v>
      </c>
      <c r="CYW1" s="1" t="s">
        <v>4786</v>
      </c>
      <c r="CYX1" s="1" t="s">
        <v>4787</v>
      </c>
      <c r="CYY1" s="1" t="s">
        <v>4788</v>
      </c>
      <c r="CYZ1" s="1" t="s">
        <v>4789</v>
      </c>
      <c r="CZA1" s="1" t="s">
        <v>4790</v>
      </c>
      <c r="CZB1" s="1" t="s">
        <v>4791</v>
      </c>
      <c r="CZC1" s="1" t="s">
        <v>4792</v>
      </c>
      <c r="CZD1" s="1" t="s">
        <v>4793</v>
      </c>
      <c r="CZE1" s="1" t="s">
        <v>4794</v>
      </c>
      <c r="CZF1" s="1" t="s">
        <v>4795</v>
      </c>
      <c r="CZG1" s="1" t="s">
        <v>4796</v>
      </c>
      <c r="CZH1" s="1" t="s">
        <v>4797</v>
      </c>
      <c r="CZI1" s="1" t="s">
        <v>4798</v>
      </c>
      <c r="CZJ1" s="1" t="s">
        <v>4799</v>
      </c>
      <c r="CZK1" s="1" t="s">
        <v>4800</v>
      </c>
      <c r="CZL1" s="1" t="s">
        <v>4801</v>
      </c>
      <c r="CZM1" s="1" t="s">
        <v>4802</v>
      </c>
      <c r="CZN1" s="1" t="s">
        <v>4803</v>
      </c>
      <c r="CZO1" s="1" t="s">
        <v>4804</v>
      </c>
      <c r="CZP1" s="1" t="s">
        <v>4805</v>
      </c>
      <c r="CZQ1" s="1" t="s">
        <v>4806</v>
      </c>
      <c r="CZR1" s="1" t="s">
        <v>4807</v>
      </c>
      <c r="CZS1" s="1" t="s">
        <v>4808</v>
      </c>
      <c r="CZT1" s="1" t="s">
        <v>4809</v>
      </c>
      <c r="CZU1" s="1" t="s">
        <v>4810</v>
      </c>
      <c r="CZV1" s="1" t="s">
        <v>4811</v>
      </c>
      <c r="CZW1" s="1" t="s">
        <v>4812</v>
      </c>
      <c r="CZX1" s="1" t="s">
        <v>4813</v>
      </c>
      <c r="CZY1" s="1" t="s">
        <v>4814</v>
      </c>
      <c r="CZZ1" s="1" t="s">
        <v>4815</v>
      </c>
      <c r="DAA1" s="1" t="s">
        <v>4816</v>
      </c>
      <c r="DAB1" s="1" t="s">
        <v>4817</v>
      </c>
      <c r="DAC1" s="1" t="s">
        <v>4818</v>
      </c>
      <c r="DAD1" s="1" t="s">
        <v>4819</v>
      </c>
      <c r="DAE1" s="1" t="s">
        <v>4820</v>
      </c>
      <c r="DAF1" s="1" t="s">
        <v>4821</v>
      </c>
      <c r="DAG1" s="1" t="s">
        <v>4822</v>
      </c>
      <c r="DAH1" s="1" t="s">
        <v>4823</v>
      </c>
      <c r="DAI1" s="1" t="s">
        <v>4824</v>
      </c>
      <c r="DAJ1" s="1" t="s">
        <v>4825</v>
      </c>
      <c r="DAK1" s="1" t="s">
        <v>4826</v>
      </c>
      <c r="DAL1" s="1" t="s">
        <v>4827</v>
      </c>
      <c r="DAM1" s="1" t="s">
        <v>4828</v>
      </c>
      <c r="DAN1" s="1" t="s">
        <v>4829</v>
      </c>
      <c r="DAO1" s="1" t="s">
        <v>4830</v>
      </c>
      <c r="DAP1" s="1" t="s">
        <v>4831</v>
      </c>
      <c r="DAQ1" s="1" t="s">
        <v>4832</v>
      </c>
      <c r="DAR1" s="1" t="s">
        <v>4833</v>
      </c>
      <c r="DAS1" s="1" t="s">
        <v>4834</v>
      </c>
      <c r="DAT1" s="1" t="s">
        <v>4835</v>
      </c>
      <c r="DAU1" s="1" t="s">
        <v>4836</v>
      </c>
      <c r="DAV1" s="1" t="s">
        <v>4837</v>
      </c>
      <c r="DAW1" s="1" t="s">
        <v>4838</v>
      </c>
      <c r="DAX1" s="1" t="s">
        <v>4839</v>
      </c>
      <c r="DAY1" s="1" t="s">
        <v>4840</v>
      </c>
      <c r="DAZ1" s="1" t="s">
        <v>4841</v>
      </c>
      <c r="DBA1" s="1" t="s">
        <v>4842</v>
      </c>
      <c r="DBB1" s="1" t="s">
        <v>4843</v>
      </c>
      <c r="DBC1" s="1" t="s">
        <v>4844</v>
      </c>
      <c r="DBD1" s="1" t="s">
        <v>4845</v>
      </c>
      <c r="DBE1" s="1" t="s">
        <v>4846</v>
      </c>
      <c r="DBF1" s="1" t="s">
        <v>4847</v>
      </c>
      <c r="DBG1" s="1" t="s">
        <v>4848</v>
      </c>
      <c r="DBH1" s="1" t="s">
        <v>4849</v>
      </c>
      <c r="DBI1" s="1" t="s">
        <v>4850</v>
      </c>
      <c r="DBJ1" s="1" t="s">
        <v>4851</v>
      </c>
      <c r="DBK1" s="1" t="s">
        <v>4852</v>
      </c>
      <c r="DBL1" s="1" t="s">
        <v>4853</v>
      </c>
      <c r="DBM1" s="1" t="s">
        <v>4854</v>
      </c>
      <c r="DBN1" s="1" t="s">
        <v>4855</v>
      </c>
      <c r="DBO1" s="1" t="s">
        <v>4856</v>
      </c>
      <c r="DBP1" s="1" t="s">
        <v>4857</v>
      </c>
      <c r="DBQ1" s="1" t="s">
        <v>4858</v>
      </c>
      <c r="DBR1" s="1" t="s">
        <v>4859</v>
      </c>
      <c r="DBS1" s="1" t="s">
        <v>4860</v>
      </c>
      <c r="DBT1" s="1" t="s">
        <v>4861</v>
      </c>
      <c r="DBU1" s="1" t="s">
        <v>4862</v>
      </c>
      <c r="DBV1" s="1" t="s">
        <v>4863</v>
      </c>
      <c r="DBW1" s="1" t="s">
        <v>4864</v>
      </c>
      <c r="DBX1" s="1" t="s">
        <v>4865</v>
      </c>
      <c r="DBY1" s="1" t="s">
        <v>4866</v>
      </c>
      <c r="DBZ1" s="1" t="s">
        <v>4867</v>
      </c>
      <c r="DCA1" s="1" t="s">
        <v>4868</v>
      </c>
      <c r="DCB1" s="1" t="s">
        <v>4869</v>
      </c>
      <c r="DCC1" s="1" t="s">
        <v>4870</v>
      </c>
      <c r="DCD1" s="1" t="s">
        <v>4871</v>
      </c>
      <c r="DCE1" s="1" t="s">
        <v>4872</v>
      </c>
      <c r="DCF1" s="1" t="s">
        <v>4873</v>
      </c>
      <c r="DCG1" s="1" t="s">
        <v>4874</v>
      </c>
      <c r="DCH1" s="1" t="s">
        <v>4875</v>
      </c>
      <c r="DCI1" s="1" t="s">
        <v>4876</v>
      </c>
      <c r="DCJ1" s="1" t="s">
        <v>4877</v>
      </c>
      <c r="DCK1" s="1" t="s">
        <v>4878</v>
      </c>
      <c r="DCL1" s="1" t="s">
        <v>4879</v>
      </c>
      <c r="DCM1" s="1" t="s">
        <v>4880</v>
      </c>
      <c r="DCN1" s="1" t="s">
        <v>4881</v>
      </c>
      <c r="DCO1" s="1" t="s">
        <v>4882</v>
      </c>
      <c r="DCP1" s="1" t="s">
        <v>4883</v>
      </c>
      <c r="DCQ1" s="1" t="s">
        <v>4884</v>
      </c>
      <c r="DCR1" s="1" t="s">
        <v>4885</v>
      </c>
      <c r="DCS1" s="1" t="s">
        <v>4886</v>
      </c>
      <c r="DCT1" s="1" t="s">
        <v>4887</v>
      </c>
      <c r="DCU1" s="1" t="s">
        <v>4888</v>
      </c>
      <c r="DCV1" s="1" t="s">
        <v>4889</v>
      </c>
      <c r="DCW1" s="1" t="s">
        <v>4890</v>
      </c>
      <c r="DCX1" s="1" t="s">
        <v>4891</v>
      </c>
      <c r="DCY1" s="1" t="s">
        <v>4892</v>
      </c>
      <c r="DCZ1" s="1" t="s">
        <v>4893</v>
      </c>
      <c r="DDA1" s="1" t="s">
        <v>4894</v>
      </c>
      <c r="DDB1" s="1" t="s">
        <v>4895</v>
      </c>
      <c r="DDC1" s="1" t="s">
        <v>4896</v>
      </c>
      <c r="DDD1" s="1" t="s">
        <v>4897</v>
      </c>
      <c r="DDE1" s="1" t="s">
        <v>4898</v>
      </c>
      <c r="DDF1" s="1" t="s">
        <v>4899</v>
      </c>
      <c r="DDG1" s="1" t="s">
        <v>4900</v>
      </c>
      <c r="DDH1" s="1" t="s">
        <v>4901</v>
      </c>
      <c r="DDI1" s="1" t="s">
        <v>4902</v>
      </c>
      <c r="DDJ1" s="1" t="s">
        <v>4903</v>
      </c>
      <c r="DDK1" s="1" t="s">
        <v>4904</v>
      </c>
      <c r="DDL1" s="1" t="s">
        <v>4905</v>
      </c>
      <c r="DDM1" s="1" t="s">
        <v>4906</v>
      </c>
      <c r="DDN1" s="1" t="s">
        <v>4907</v>
      </c>
      <c r="DDO1" s="1" t="s">
        <v>4908</v>
      </c>
      <c r="DDP1" s="1" t="s">
        <v>4909</v>
      </c>
      <c r="DDQ1" s="1" t="s">
        <v>4910</v>
      </c>
      <c r="DDR1" s="1" t="s">
        <v>4911</v>
      </c>
      <c r="DDS1" s="1" t="s">
        <v>4912</v>
      </c>
      <c r="DDT1" s="1" t="s">
        <v>4913</v>
      </c>
      <c r="DDU1" s="1" t="s">
        <v>4914</v>
      </c>
      <c r="DDV1" s="1" t="s">
        <v>4915</v>
      </c>
      <c r="DDW1" s="1" t="s">
        <v>4916</v>
      </c>
      <c r="DDX1" s="1" t="s">
        <v>4917</v>
      </c>
      <c r="DDY1" s="1" t="s">
        <v>4918</v>
      </c>
      <c r="DDZ1" s="1" t="s">
        <v>4919</v>
      </c>
      <c r="DEA1" s="1" t="s">
        <v>4920</v>
      </c>
      <c r="DEB1" s="1" t="s">
        <v>4921</v>
      </c>
      <c r="DEC1" s="1" t="s">
        <v>4922</v>
      </c>
      <c r="DED1" s="1" t="s">
        <v>4923</v>
      </c>
      <c r="DEE1" s="1" t="s">
        <v>4924</v>
      </c>
      <c r="DEF1" s="1" t="s">
        <v>4925</v>
      </c>
      <c r="DEG1" s="1" t="s">
        <v>4926</v>
      </c>
      <c r="DEH1" s="1" t="s">
        <v>4927</v>
      </c>
      <c r="DEI1" s="1" t="s">
        <v>4928</v>
      </c>
      <c r="DEJ1" s="1" t="s">
        <v>4929</v>
      </c>
      <c r="DEK1" s="1" t="s">
        <v>4930</v>
      </c>
      <c r="DEL1" s="1" t="s">
        <v>4931</v>
      </c>
      <c r="DEM1" s="1" t="s">
        <v>4932</v>
      </c>
      <c r="DEN1" s="1" t="s">
        <v>4933</v>
      </c>
      <c r="DEO1" s="1" t="s">
        <v>4934</v>
      </c>
      <c r="DEP1" s="1" t="s">
        <v>4935</v>
      </c>
      <c r="DEQ1" s="1" t="s">
        <v>4936</v>
      </c>
      <c r="DER1" s="1" t="s">
        <v>4937</v>
      </c>
      <c r="DES1" s="1" t="s">
        <v>4938</v>
      </c>
      <c r="DET1" s="1" t="s">
        <v>4939</v>
      </c>
      <c r="DEU1" s="1" t="s">
        <v>4940</v>
      </c>
      <c r="DEV1" s="1" t="s">
        <v>4941</v>
      </c>
      <c r="DEW1" s="1" t="s">
        <v>4942</v>
      </c>
      <c r="DEX1" s="1" t="s">
        <v>4943</v>
      </c>
      <c r="DEY1" s="1" t="s">
        <v>4944</v>
      </c>
      <c r="DEZ1" s="1" t="s">
        <v>4945</v>
      </c>
      <c r="DFA1" s="1" t="s">
        <v>4946</v>
      </c>
      <c r="DFB1" s="1" t="s">
        <v>4947</v>
      </c>
      <c r="DFC1" s="1" t="s">
        <v>4948</v>
      </c>
      <c r="DFD1" s="1" t="s">
        <v>4949</v>
      </c>
      <c r="DFE1" s="1" t="s">
        <v>4950</v>
      </c>
      <c r="DFF1" s="1" t="s">
        <v>4951</v>
      </c>
      <c r="DFG1" s="1" t="s">
        <v>4952</v>
      </c>
      <c r="DFH1" s="1" t="s">
        <v>4953</v>
      </c>
      <c r="DFI1" s="1" t="s">
        <v>4954</v>
      </c>
      <c r="DFJ1" s="1" t="s">
        <v>4955</v>
      </c>
      <c r="DFK1" s="1" t="s">
        <v>4956</v>
      </c>
      <c r="DFL1" s="1" t="s">
        <v>4957</v>
      </c>
      <c r="DFM1" s="1" t="s">
        <v>4958</v>
      </c>
      <c r="DFN1" s="1" t="s">
        <v>4959</v>
      </c>
      <c r="DFO1" s="1" t="s">
        <v>4960</v>
      </c>
      <c r="DFP1" s="1" t="s">
        <v>4961</v>
      </c>
      <c r="DFQ1" s="1" t="s">
        <v>4962</v>
      </c>
      <c r="DFR1" s="1" t="s">
        <v>4963</v>
      </c>
      <c r="DFS1" s="1" t="s">
        <v>4964</v>
      </c>
      <c r="DFT1" s="1" t="s">
        <v>4965</v>
      </c>
      <c r="DFU1" s="1" t="s">
        <v>4966</v>
      </c>
      <c r="DFV1" s="1" t="s">
        <v>4967</v>
      </c>
      <c r="DFW1" s="1" t="s">
        <v>4968</v>
      </c>
      <c r="DFX1" s="1" t="s">
        <v>4969</v>
      </c>
      <c r="DFY1" s="1" t="s">
        <v>4970</v>
      </c>
      <c r="DFZ1" s="1" t="s">
        <v>4971</v>
      </c>
      <c r="DGA1" s="1" t="s">
        <v>4972</v>
      </c>
      <c r="DGB1" s="1" t="s">
        <v>4973</v>
      </c>
      <c r="DGC1" s="1" t="s">
        <v>4974</v>
      </c>
      <c r="DGD1" s="1" t="s">
        <v>4975</v>
      </c>
      <c r="DGE1" s="1" t="s">
        <v>4976</v>
      </c>
      <c r="DGF1" s="1" t="s">
        <v>4977</v>
      </c>
      <c r="DGG1" s="1" t="s">
        <v>4978</v>
      </c>
      <c r="DGH1" s="1" t="s">
        <v>4979</v>
      </c>
      <c r="DGI1" s="1" t="s">
        <v>4980</v>
      </c>
      <c r="DGJ1" s="1" t="s">
        <v>4981</v>
      </c>
      <c r="DGK1" s="1" t="s">
        <v>4982</v>
      </c>
      <c r="DGL1" s="1" t="s">
        <v>4983</v>
      </c>
      <c r="DGM1" s="1" t="s">
        <v>4984</v>
      </c>
      <c r="DGN1" s="1" t="s">
        <v>4985</v>
      </c>
      <c r="DGO1" s="1" t="s">
        <v>4986</v>
      </c>
      <c r="DGP1" s="1" t="s">
        <v>4987</v>
      </c>
      <c r="DGQ1" s="1" t="s">
        <v>4988</v>
      </c>
      <c r="DGR1" s="1" t="s">
        <v>4989</v>
      </c>
      <c r="DGS1" s="1" t="s">
        <v>4990</v>
      </c>
      <c r="DGT1" s="1" t="s">
        <v>4991</v>
      </c>
      <c r="DGU1" s="1" t="s">
        <v>4992</v>
      </c>
      <c r="DGV1" s="1" t="s">
        <v>4993</v>
      </c>
      <c r="DGW1" s="1" t="s">
        <v>4994</v>
      </c>
      <c r="DGX1" s="1" t="s">
        <v>4995</v>
      </c>
      <c r="DGY1" s="1" t="s">
        <v>4996</v>
      </c>
      <c r="DGZ1" s="1" t="s">
        <v>4997</v>
      </c>
      <c r="DHA1" s="1" t="s">
        <v>4998</v>
      </c>
      <c r="DHB1" s="1" t="s">
        <v>4999</v>
      </c>
      <c r="DHC1" s="1" t="s">
        <v>5000</v>
      </c>
      <c r="DHD1" s="1" t="s">
        <v>5001</v>
      </c>
      <c r="DHE1" s="1" t="s">
        <v>5002</v>
      </c>
      <c r="DHF1" s="1" t="s">
        <v>5003</v>
      </c>
      <c r="DHG1" s="1" t="s">
        <v>5004</v>
      </c>
      <c r="DHH1" s="1" t="s">
        <v>5005</v>
      </c>
      <c r="DHI1" s="1" t="s">
        <v>5006</v>
      </c>
      <c r="DHJ1" s="1" t="s">
        <v>5007</v>
      </c>
      <c r="DHK1" s="1" t="s">
        <v>5008</v>
      </c>
      <c r="DHL1" s="1" t="s">
        <v>5009</v>
      </c>
      <c r="DHM1" s="1" t="s">
        <v>5010</v>
      </c>
      <c r="DHN1" s="1" t="s">
        <v>5011</v>
      </c>
      <c r="DHO1" s="1" t="s">
        <v>5012</v>
      </c>
      <c r="DHP1" s="1" t="s">
        <v>5013</v>
      </c>
      <c r="DHQ1" s="1" t="s">
        <v>5014</v>
      </c>
      <c r="DHR1" s="1" t="s">
        <v>5015</v>
      </c>
      <c r="DHS1" s="1" t="s">
        <v>5016</v>
      </c>
      <c r="DHT1" s="1" t="s">
        <v>5017</v>
      </c>
      <c r="DHU1" s="1" t="s">
        <v>5018</v>
      </c>
      <c r="DHV1" s="1" t="s">
        <v>5019</v>
      </c>
      <c r="DHW1" s="1" t="s">
        <v>5020</v>
      </c>
      <c r="DHX1" s="1" t="s">
        <v>5021</v>
      </c>
      <c r="DHY1" s="1" t="s">
        <v>5022</v>
      </c>
      <c r="DHZ1" s="1" t="s">
        <v>5023</v>
      </c>
      <c r="DIA1" s="1" t="s">
        <v>5024</v>
      </c>
      <c r="DIB1" s="1" t="s">
        <v>5025</v>
      </c>
      <c r="DIC1" s="1" t="s">
        <v>5026</v>
      </c>
      <c r="DID1" s="1" t="s">
        <v>5027</v>
      </c>
      <c r="DIE1" s="1" t="s">
        <v>5028</v>
      </c>
      <c r="DIF1" s="1" t="s">
        <v>5029</v>
      </c>
      <c r="DIG1" s="1" t="s">
        <v>5030</v>
      </c>
      <c r="DIH1" s="1" t="s">
        <v>5031</v>
      </c>
      <c r="DII1" s="1" t="s">
        <v>5032</v>
      </c>
      <c r="DIJ1" s="1" t="s">
        <v>5033</v>
      </c>
      <c r="DIK1" s="1" t="s">
        <v>5034</v>
      </c>
      <c r="DIL1" s="1" t="s">
        <v>5035</v>
      </c>
      <c r="DIM1" s="1" t="s">
        <v>5036</v>
      </c>
      <c r="DIN1" s="1" t="s">
        <v>5037</v>
      </c>
      <c r="DIO1" s="1" t="s">
        <v>5038</v>
      </c>
      <c r="DIP1" s="1" t="s">
        <v>5039</v>
      </c>
      <c r="DIQ1" s="1" t="s">
        <v>5040</v>
      </c>
      <c r="DIR1" s="1" t="s">
        <v>5041</v>
      </c>
      <c r="DIS1" s="1" t="s">
        <v>5042</v>
      </c>
      <c r="DIT1" s="1" t="s">
        <v>5043</v>
      </c>
      <c r="DIU1" s="1" t="s">
        <v>5044</v>
      </c>
      <c r="DIV1" s="1" t="s">
        <v>5045</v>
      </c>
      <c r="DIW1" s="1" t="s">
        <v>5046</v>
      </c>
      <c r="DIX1" s="1" t="s">
        <v>5047</v>
      </c>
      <c r="DIY1" s="1" t="s">
        <v>5048</v>
      </c>
      <c r="DIZ1" s="1" t="s">
        <v>5049</v>
      </c>
      <c r="DJA1" s="1" t="s">
        <v>5050</v>
      </c>
      <c r="DJB1" s="1" t="s">
        <v>5051</v>
      </c>
      <c r="DJC1" s="1" t="s">
        <v>5052</v>
      </c>
      <c r="DJD1" s="1" t="s">
        <v>5053</v>
      </c>
      <c r="DJE1" s="1" t="s">
        <v>5054</v>
      </c>
      <c r="DJF1" s="1" t="s">
        <v>5055</v>
      </c>
      <c r="DJG1" s="1" t="s">
        <v>5056</v>
      </c>
      <c r="DJH1" s="1" t="s">
        <v>5057</v>
      </c>
      <c r="DJI1" s="1" t="s">
        <v>5058</v>
      </c>
      <c r="DJJ1" s="1" t="s">
        <v>5059</v>
      </c>
      <c r="DJK1" s="1" t="s">
        <v>5060</v>
      </c>
      <c r="DJL1" s="1" t="s">
        <v>5061</v>
      </c>
      <c r="DJM1" s="1" t="s">
        <v>5062</v>
      </c>
      <c r="DJN1" s="1" t="s">
        <v>5063</v>
      </c>
      <c r="DJO1" s="1" t="s">
        <v>5064</v>
      </c>
      <c r="DJP1" s="1" t="s">
        <v>5065</v>
      </c>
      <c r="DJQ1" s="1" t="s">
        <v>5066</v>
      </c>
      <c r="DJR1" s="1" t="s">
        <v>5067</v>
      </c>
      <c r="DJS1" s="1" t="s">
        <v>5068</v>
      </c>
      <c r="DJT1" s="1" t="s">
        <v>5069</v>
      </c>
      <c r="DJU1" s="1" t="s">
        <v>5070</v>
      </c>
      <c r="DJV1" s="1" t="s">
        <v>5071</v>
      </c>
      <c r="DJW1" s="1" t="s">
        <v>5072</v>
      </c>
      <c r="DJX1" s="1" t="s">
        <v>5073</v>
      </c>
      <c r="DJY1" s="1" t="s">
        <v>5074</v>
      </c>
      <c r="DJZ1" s="1" t="s">
        <v>5075</v>
      </c>
      <c r="DKA1" s="1" t="s">
        <v>5076</v>
      </c>
      <c r="DKB1" s="1" t="s">
        <v>5077</v>
      </c>
      <c r="DKC1" s="1" t="s">
        <v>5078</v>
      </c>
      <c r="DKD1" s="1" t="s">
        <v>5079</v>
      </c>
      <c r="DKE1" s="1" t="s">
        <v>5080</v>
      </c>
      <c r="DKF1" s="1" t="s">
        <v>5081</v>
      </c>
      <c r="DKG1" s="1" t="s">
        <v>5082</v>
      </c>
      <c r="DKH1" s="1" t="s">
        <v>5083</v>
      </c>
      <c r="DKI1" s="1" t="s">
        <v>5084</v>
      </c>
      <c r="DKJ1" s="1" t="s">
        <v>5085</v>
      </c>
      <c r="DKK1" s="1" t="s">
        <v>5086</v>
      </c>
      <c r="DKL1" s="1" t="s">
        <v>5087</v>
      </c>
      <c r="DKM1" s="1" t="s">
        <v>5088</v>
      </c>
      <c r="DKN1" s="1" t="s">
        <v>5089</v>
      </c>
      <c r="DKO1" s="1" t="s">
        <v>5090</v>
      </c>
      <c r="DKP1" s="1" t="s">
        <v>5091</v>
      </c>
      <c r="DKQ1" s="1" t="s">
        <v>5092</v>
      </c>
      <c r="DKR1" s="1" t="s">
        <v>5093</v>
      </c>
      <c r="DKS1" s="1" t="s">
        <v>5094</v>
      </c>
      <c r="DKT1" s="1" t="s">
        <v>5095</v>
      </c>
      <c r="DKU1" s="1" t="s">
        <v>5096</v>
      </c>
      <c r="DKV1" s="1" t="s">
        <v>5097</v>
      </c>
      <c r="DKW1" s="1" t="s">
        <v>5098</v>
      </c>
      <c r="DKX1" s="1" t="s">
        <v>5099</v>
      </c>
      <c r="DKY1" s="1" t="s">
        <v>5100</v>
      </c>
      <c r="DKZ1" s="1" t="s">
        <v>5101</v>
      </c>
      <c r="DLA1" s="1" t="s">
        <v>5102</v>
      </c>
      <c r="DLB1" s="1" t="s">
        <v>5103</v>
      </c>
      <c r="DLC1" s="1" t="s">
        <v>5104</v>
      </c>
      <c r="DLD1" s="1" t="s">
        <v>5105</v>
      </c>
      <c r="DLE1" s="1" t="s">
        <v>5106</v>
      </c>
      <c r="DLF1" s="1" t="s">
        <v>5107</v>
      </c>
      <c r="DLG1" s="1" t="s">
        <v>5108</v>
      </c>
      <c r="DLH1" s="1" t="s">
        <v>5109</v>
      </c>
      <c r="DLI1" s="1" t="s">
        <v>5110</v>
      </c>
      <c r="DLJ1" s="1" t="s">
        <v>5111</v>
      </c>
      <c r="DLK1" s="1" t="s">
        <v>5112</v>
      </c>
      <c r="DLL1" s="1" t="s">
        <v>5113</v>
      </c>
      <c r="DLM1" s="1" t="s">
        <v>5114</v>
      </c>
      <c r="DLN1" s="1" t="s">
        <v>5115</v>
      </c>
      <c r="DLO1" s="1" t="s">
        <v>5116</v>
      </c>
      <c r="DLP1" s="1" t="s">
        <v>5117</v>
      </c>
      <c r="DLQ1" s="1" t="s">
        <v>5118</v>
      </c>
      <c r="DLR1" s="1" t="s">
        <v>5119</v>
      </c>
      <c r="DLS1" s="1" t="s">
        <v>5120</v>
      </c>
      <c r="DLT1" s="1" t="s">
        <v>5121</v>
      </c>
      <c r="DLU1" s="1" t="s">
        <v>5122</v>
      </c>
      <c r="DLV1" s="1" t="s">
        <v>5123</v>
      </c>
      <c r="DLW1" s="1" t="s">
        <v>5124</v>
      </c>
      <c r="DLX1" s="1" t="s">
        <v>5125</v>
      </c>
      <c r="DLY1" s="1" t="s">
        <v>5126</v>
      </c>
      <c r="DLZ1" s="1" t="s">
        <v>5127</v>
      </c>
      <c r="DMA1" s="1" t="s">
        <v>5128</v>
      </c>
      <c r="DMB1" s="1" t="s">
        <v>5129</v>
      </c>
      <c r="DMC1" s="1" t="s">
        <v>5130</v>
      </c>
      <c r="DMD1" s="1" t="s">
        <v>5131</v>
      </c>
      <c r="DME1" s="1" t="s">
        <v>5132</v>
      </c>
      <c r="DMF1" s="1" t="s">
        <v>5133</v>
      </c>
      <c r="DMG1" s="1" t="s">
        <v>5134</v>
      </c>
      <c r="DMH1" s="1" t="s">
        <v>5135</v>
      </c>
      <c r="DMI1" s="1" t="s">
        <v>5136</v>
      </c>
      <c r="DMJ1" s="1" t="s">
        <v>5137</v>
      </c>
      <c r="DMK1" s="1" t="s">
        <v>5138</v>
      </c>
      <c r="DML1" s="1" t="s">
        <v>5139</v>
      </c>
      <c r="DMM1" s="1" t="s">
        <v>5140</v>
      </c>
      <c r="DMN1" s="1" t="s">
        <v>5141</v>
      </c>
      <c r="DMO1" s="1" t="s">
        <v>5142</v>
      </c>
      <c r="DMP1" s="1" t="s">
        <v>5143</v>
      </c>
      <c r="DMQ1" s="1" t="s">
        <v>5144</v>
      </c>
      <c r="DMR1" s="1" t="s">
        <v>5145</v>
      </c>
      <c r="DMS1" s="1" t="s">
        <v>5146</v>
      </c>
      <c r="DMT1" s="1" t="s">
        <v>5147</v>
      </c>
      <c r="DMU1" s="1" t="s">
        <v>5148</v>
      </c>
      <c r="DMV1" s="1" t="s">
        <v>5149</v>
      </c>
      <c r="DMW1" s="1" t="s">
        <v>5150</v>
      </c>
      <c r="DMX1" s="1" t="s">
        <v>5151</v>
      </c>
      <c r="DMY1" s="1" t="s">
        <v>5152</v>
      </c>
      <c r="DMZ1" s="1" t="s">
        <v>5153</v>
      </c>
      <c r="DNA1" s="1" t="s">
        <v>5154</v>
      </c>
      <c r="DNB1" s="1" t="s">
        <v>5155</v>
      </c>
      <c r="DNC1" s="1" t="s">
        <v>5156</v>
      </c>
      <c r="DND1" s="1" t="s">
        <v>5157</v>
      </c>
      <c r="DNE1" s="1" t="s">
        <v>5158</v>
      </c>
      <c r="DNF1" s="1" t="s">
        <v>5159</v>
      </c>
      <c r="DNG1" s="1" t="s">
        <v>5160</v>
      </c>
      <c r="DNH1" s="1" t="s">
        <v>5161</v>
      </c>
      <c r="DNI1" s="1" t="s">
        <v>5162</v>
      </c>
      <c r="DNJ1" s="1" t="s">
        <v>5163</v>
      </c>
      <c r="DNK1" s="1" t="s">
        <v>5164</v>
      </c>
      <c r="DNL1" s="1" t="s">
        <v>5165</v>
      </c>
      <c r="DNM1" s="1" t="s">
        <v>5166</v>
      </c>
      <c r="DNN1" s="1" t="s">
        <v>5167</v>
      </c>
      <c r="DNO1" s="1" t="s">
        <v>5168</v>
      </c>
      <c r="DNP1" s="1" t="s">
        <v>5169</v>
      </c>
      <c r="DNQ1" s="1" t="s">
        <v>5170</v>
      </c>
      <c r="DNR1" s="1" t="s">
        <v>5171</v>
      </c>
      <c r="DNS1" s="1" t="s">
        <v>5172</v>
      </c>
      <c r="DNT1" s="1" t="s">
        <v>5173</v>
      </c>
      <c r="DNU1" s="1" t="s">
        <v>5174</v>
      </c>
      <c r="DNV1" s="1" t="s">
        <v>5175</v>
      </c>
      <c r="DNW1" s="1" t="s">
        <v>5176</v>
      </c>
      <c r="DNX1" s="1" t="s">
        <v>5177</v>
      </c>
      <c r="DNY1" s="1" t="s">
        <v>5178</v>
      </c>
      <c r="DNZ1" s="1" t="s">
        <v>5179</v>
      </c>
      <c r="DOA1" s="1" t="s">
        <v>5180</v>
      </c>
      <c r="DOB1" s="1" t="s">
        <v>5181</v>
      </c>
      <c r="DOC1" s="1" t="s">
        <v>5182</v>
      </c>
      <c r="DOD1" s="1" t="s">
        <v>5183</v>
      </c>
      <c r="DOE1" s="1" t="s">
        <v>5184</v>
      </c>
      <c r="DOF1" s="1" t="s">
        <v>5185</v>
      </c>
      <c r="DOG1" s="1" t="s">
        <v>5186</v>
      </c>
      <c r="DOH1" s="1" t="s">
        <v>5187</v>
      </c>
      <c r="DOI1" s="1" t="s">
        <v>5188</v>
      </c>
      <c r="DOJ1" s="1" t="s">
        <v>5189</v>
      </c>
      <c r="DOK1" s="1" t="s">
        <v>5190</v>
      </c>
      <c r="DOL1" s="1" t="s">
        <v>5191</v>
      </c>
      <c r="DOM1" s="1" t="s">
        <v>5192</v>
      </c>
      <c r="DON1" s="1" t="s">
        <v>5193</v>
      </c>
      <c r="DOO1" s="1" t="s">
        <v>5194</v>
      </c>
      <c r="DOP1" s="1" t="s">
        <v>5195</v>
      </c>
      <c r="DOQ1" s="1" t="s">
        <v>5196</v>
      </c>
      <c r="DOR1" s="1" t="s">
        <v>5197</v>
      </c>
      <c r="DOS1" s="1" t="s">
        <v>5198</v>
      </c>
      <c r="DOT1" s="1" t="s">
        <v>5199</v>
      </c>
      <c r="DOU1" s="1" t="s">
        <v>5200</v>
      </c>
      <c r="DOV1" s="1" t="s">
        <v>5201</v>
      </c>
      <c r="DOW1" s="1" t="s">
        <v>5202</v>
      </c>
      <c r="DOX1" s="1" t="s">
        <v>5203</v>
      </c>
      <c r="DOY1" s="1" t="s">
        <v>5204</v>
      </c>
      <c r="DOZ1" s="1" t="s">
        <v>5205</v>
      </c>
      <c r="DPA1" s="1" t="s">
        <v>5206</v>
      </c>
      <c r="DPB1" s="1" t="s">
        <v>5207</v>
      </c>
      <c r="DPC1" s="1" t="s">
        <v>5208</v>
      </c>
      <c r="DPD1" s="1" t="s">
        <v>5209</v>
      </c>
      <c r="DPE1" s="1" t="s">
        <v>5210</v>
      </c>
      <c r="DPF1" s="1" t="s">
        <v>5211</v>
      </c>
      <c r="DPG1" s="1" t="s">
        <v>5212</v>
      </c>
      <c r="DPH1" s="1" t="s">
        <v>5213</v>
      </c>
      <c r="DPI1" s="1" t="s">
        <v>5214</v>
      </c>
      <c r="DPJ1" s="1" t="s">
        <v>5215</v>
      </c>
      <c r="DPK1" s="1" t="s">
        <v>5216</v>
      </c>
      <c r="DPL1" s="1" t="s">
        <v>5217</v>
      </c>
      <c r="DPM1" s="1" t="s">
        <v>5218</v>
      </c>
      <c r="DPN1" s="1" t="s">
        <v>5219</v>
      </c>
      <c r="DPO1" s="1" t="s">
        <v>5220</v>
      </c>
      <c r="DPP1" s="1" t="s">
        <v>5221</v>
      </c>
      <c r="DPQ1" s="1" t="s">
        <v>5222</v>
      </c>
      <c r="DPR1" s="1" t="s">
        <v>5223</v>
      </c>
      <c r="DPS1" s="1" t="s">
        <v>5224</v>
      </c>
      <c r="DPT1" s="1" t="s">
        <v>5225</v>
      </c>
      <c r="DPU1" s="1" t="s">
        <v>5226</v>
      </c>
      <c r="DPV1" s="1" t="s">
        <v>5227</v>
      </c>
      <c r="DPW1" s="1" t="s">
        <v>5228</v>
      </c>
      <c r="DPX1" s="1" t="s">
        <v>5229</v>
      </c>
      <c r="DPY1" s="1" t="s">
        <v>5230</v>
      </c>
      <c r="DPZ1" s="1" t="s">
        <v>5231</v>
      </c>
      <c r="DQA1" s="1" t="s">
        <v>5232</v>
      </c>
      <c r="DQB1" s="1" t="s">
        <v>5233</v>
      </c>
      <c r="DQC1" s="1" t="s">
        <v>5234</v>
      </c>
      <c r="DQD1" s="1" t="s">
        <v>5235</v>
      </c>
      <c r="DQE1" s="1" t="s">
        <v>5236</v>
      </c>
      <c r="DQF1" s="1" t="s">
        <v>5237</v>
      </c>
      <c r="DQG1" s="1" t="s">
        <v>5238</v>
      </c>
      <c r="DQH1" s="1" t="s">
        <v>5239</v>
      </c>
      <c r="DQI1" s="1" t="s">
        <v>5240</v>
      </c>
      <c r="DQJ1" s="1" t="s">
        <v>5241</v>
      </c>
      <c r="DQK1" s="1" t="s">
        <v>5242</v>
      </c>
      <c r="DQL1" s="1" t="s">
        <v>5243</v>
      </c>
      <c r="DQM1" s="1" t="s">
        <v>5244</v>
      </c>
      <c r="DQN1" s="1" t="s">
        <v>5245</v>
      </c>
      <c r="DQO1" s="1" t="s">
        <v>5246</v>
      </c>
      <c r="DQP1" s="1" t="s">
        <v>5247</v>
      </c>
      <c r="DQQ1" s="1" t="s">
        <v>5248</v>
      </c>
      <c r="DQR1" s="1" t="s">
        <v>5249</v>
      </c>
      <c r="DQS1" s="1" t="s">
        <v>5250</v>
      </c>
      <c r="DQT1" s="1" t="s">
        <v>5251</v>
      </c>
      <c r="DQU1" s="1" t="s">
        <v>5252</v>
      </c>
      <c r="DQV1" s="1" t="s">
        <v>5253</v>
      </c>
      <c r="DQW1" s="1" t="s">
        <v>5254</v>
      </c>
      <c r="DQX1" s="1" t="s">
        <v>5255</v>
      </c>
      <c r="DQY1" s="1" t="s">
        <v>5256</v>
      </c>
      <c r="DQZ1" s="1" t="s">
        <v>5257</v>
      </c>
      <c r="DRA1" s="1" t="s">
        <v>5258</v>
      </c>
      <c r="DRB1" s="1" t="s">
        <v>5259</v>
      </c>
      <c r="DRC1" s="1" t="s">
        <v>5260</v>
      </c>
      <c r="DRD1" s="1" t="s">
        <v>5261</v>
      </c>
      <c r="DRE1" s="1" t="s">
        <v>5262</v>
      </c>
      <c r="DRF1" s="1" t="s">
        <v>5263</v>
      </c>
      <c r="DRG1" s="1" t="s">
        <v>5264</v>
      </c>
      <c r="DRH1" s="1" t="s">
        <v>5265</v>
      </c>
      <c r="DRI1" s="1" t="s">
        <v>5266</v>
      </c>
      <c r="DRJ1" s="1" t="s">
        <v>5267</v>
      </c>
      <c r="DRK1" s="1" t="s">
        <v>5268</v>
      </c>
      <c r="DRL1" s="1" t="s">
        <v>5269</v>
      </c>
      <c r="DRM1" s="1" t="s">
        <v>5270</v>
      </c>
      <c r="DRN1" s="1" t="s">
        <v>5271</v>
      </c>
      <c r="DRO1" s="1" t="s">
        <v>5272</v>
      </c>
      <c r="DRP1" s="1" t="s">
        <v>5273</v>
      </c>
      <c r="DRQ1" s="1" t="s">
        <v>5274</v>
      </c>
      <c r="DRR1" s="1" t="s">
        <v>5275</v>
      </c>
      <c r="DRS1" s="1" t="s">
        <v>5276</v>
      </c>
      <c r="DRT1" s="1" t="s">
        <v>5277</v>
      </c>
      <c r="DRU1" s="1" t="s">
        <v>5278</v>
      </c>
      <c r="DRV1" s="1" t="s">
        <v>5279</v>
      </c>
      <c r="DRW1" s="1" t="s">
        <v>5280</v>
      </c>
      <c r="DRX1" s="1" t="s">
        <v>5281</v>
      </c>
      <c r="DRY1" s="1" t="s">
        <v>5282</v>
      </c>
      <c r="DRZ1" s="1" t="s">
        <v>5283</v>
      </c>
      <c r="DSA1" s="1" t="s">
        <v>5284</v>
      </c>
      <c r="DSB1" s="1" t="s">
        <v>5285</v>
      </c>
      <c r="DSC1" s="1" t="s">
        <v>5286</v>
      </c>
      <c r="DSD1" s="1" t="s">
        <v>5287</v>
      </c>
      <c r="DSE1" s="1" t="s">
        <v>5288</v>
      </c>
      <c r="DSF1" s="1" t="s">
        <v>5289</v>
      </c>
      <c r="DSG1" s="1" t="s">
        <v>5290</v>
      </c>
      <c r="DSH1" s="1" t="s">
        <v>5291</v>
      </c>
      <c r="DSI1" s="1" t="s">
        <v>5292</v>
      </c>
      <c r="DSJ1" s="1" t="s">
        <v>5293</v>
      </c>
      <c r="DSK1" s="1" t="s">
        <v>5294</v>
      </c>
      <c r="DSL1" s="1" t="s">
        <v>5295</v>
      </c>
      <c r="DSM1" s="1" t="s">
        <v>5296</v>
      </c>
      <c r="DSN1" s="1" t="s">
        <v>5297</v>
      </c>
      <c r="DSO1" s="1" t="s">
        <v>5298</v>
      </c>
      <c r="DSP1" s="1" t="s">
        <v>5299</v>
      </c>
      <c r="DSQ1" s="1" t="s">
        <v>5300</v>
      </c>
      <c r="DSR1" s="1" t="s">
        <v>5301</v>
      </c>
      <c r="DSS1" s="1" t="s">
        <v>5302</v>
      </c>
      <c r="DST1" s="1" t="s">
        <v>5303</v>
      </c>
      <c r="DSU1" s="1" t="s">
        <v>5304</v>
      </c>
      <c r="DSV1" s="1" t="s">
        <v>5305</v>
      </c>
      <c r="DSW1" s="1" t="s">
        <v>5306</v>
      </c>
      <c r="DSX1" s="1" t="s">
        <v>5307</v>
      </c>
      <c r="DSY1" s="1" t="s">
        <v>5308</v>
      </c>
      <c r="DSZ1" s="1" t="s">
        <v>5309</v>
      </c>
      <c r="DTA1" s="1" t="s">
        <v>5310</v>
      </c>
      <c r="DTB1" s="1" t="s">
        <v>5311</v>
      </c>
      <c r="DTC1" s="1" t="s">
        <v>5312</v>
      </c>
      <c r="DTD1" s="1" t="s">
        <v>5313</v>
      </c>
      <c r="DTE1" s="1" t="s">
        <v>5314</v>
      </c>
      <c r="DTF1" s="1" t="s">
        <v>5315</v>
      </c>
      <c r="DTG1" s="1" t="s">
        <v>5316</v>
      </c>
      <c r="DTH1" s="1" t="s">
        <v>5317</v>
      </c>
      <c r="DTI1" s="1" t="s">
        <v>5318</v>
      </c>
      <c r="DTJ1" s="1" t="s">
        <v>5319</v>
      </c>
      <c r="DTK1" s="1" t="s">
        <v>5320</v>
      </c>
      <c r="DTL1" s="1" t="s">
        <v>5321</v>
      </c>
      <c r="DTM1" s="1" t="s">
        <v>5322</v>
      </c>
      <c r="DTN1" s="1" t="s">
        <v>5323</v>
      </c>
      <c r="DTO1" s="1" t="s">
        <v>5324</v>
      </c>
      <c r="DTP1" s="1" t="s">
        <v>5325</v>
      </c>
      <c r="DTQ1" s="1" t="s">
        <v>5326</v>
      </c>
      <c r="DTR1" s="1" t="s">
        <v>5327</v>
      </c>
      <c r="DTS1" s="1" t="s">
        <v>5328</v>
      </c>
      <c r="DTT1" s="1" t="s">
        <v>5329</v>
      </c>
      <c r="DTU1" s="1" t="s">
        <v>5330</v>
      </c>
      <c r="DTV1" s="1" t="s">
        <v>5331</v>
      </c>
      <c r="DTW1" s="1" t="s">
        <v>5332</v>
      </c>
      <c r="DTX1" s="1" t="s">
        <v>5333</v>
      </c>
      <c r="DTY1" s="1" t="s">
        <v>5334</v>
      </c>
      <c r="DTZ1" s="1" t="s">
        <v>5335</v>
      </c>
      <c r="DUA1" s="1" t="s">
        <v>5336</v>
      </c>
      <c r="DUB1" s="1" t="s">
        <v>5337</v>
      </c>
      <c r="DUC1" s="1" t="s">
        <v>5338</v>
      </c>
      <c r="DUD1" s="1" t="s">
        <v>5339</v>
      </c>
      <c r="DUE1" s="1" t="s">
        <v>5340</v>
      </c>
      <c r="DUF1" s="1" t="s">
        <v>5341</v>
      </c>
      <c r="DUG1" s="1" t="s">
        <v>5342</v>
      </c>
      <c r="DUH1" s="1" t="s">
        <v>5343</v>
      </c>
      <c r="DUI1" s="1" t="s">
        <v>5344</v>
      </c>
      <c r="DUJ1" s="1" t="s">
        <v>5345</v>
      </c>
      <c r="DUK1" s="1" t="s">
        <v>5346</v>
      </c>
      <c r="DUL1" s="1" t="s">
        <v>5347</v>
      </c>
      <c r="DUM1" s="1" t="s">
        <v>5348</v>
      </c>
      <c r="DUN1" s="1" t="s">
        <v>5349</v>
      </c>
      <c r="DUO1" s="1" t="s">
        <v>5350</v>
      </c>
      <c r="DUP1" s="1" t="s">
        <v>5351</v>
      </c>
      <c r="DUQ1" s="1" t="s">
        <v>5352</v>
      </c>
      <c r="DUR1" s="1" t="s">
        <v>5353</v>
      </c>
      <c r="DUS1" s="1" t="s">
        <v>5354</v>
      </c>
      <c r="DUT1" s="1" t="s">
        <v>5355</v>
      </c>
      <c r="DUU1" s="1" t="s">
        <v>5356</v>
      </c>
      <c r="DUV1" s="1" t="s">
        <v>5357</v>
      </c>
      <c r="DUW1" s="1" t="s">
        <v>5358</v>
      </c>
      <c r="DUX1" s="1" t="s">
        <v>5359</v>
      </c>
      <c r="DUY1" s="1" t="s">
        <v>5360</v>
      </c>
      <c r="DUZ1" s="1" t="s">
        <v>5361</v>
      </c>
      <c r="DVA1" s="1" t="s">
        <v>5362</v>
      </c>
      <c r="DVB1" s="1" t="s">
        <v>5363</v>
      </c>
      <c r="DVC1" s="1" t="s">
        <v>5364</v>
      </c>
      <c r="DVD1" s="1" t="s">
        <v>5365</v>
      </c>
      <c r="DVE1" s="1" t="s">
        <v>5366</v>
      </c>
      <c r="DVF1" s="1" t="s">
        <v>5367</v>
      </c>
      <c r="DVG1" s="1" t="s">
        <v>5368</v>
      </c>
      <c r="DVH1" s="1" t="s">
        <v>5369</v>
      </c>
      <c r="DVI1" s="1" t="s">
        <v>5370</v>
      </c>
      <c r="DVJ1" s="1" t="s">
        <v>5371</v>
      </c>
      <c r="DVK1" s="1" t="s">
        <v>5372</v>
      </c>
      <c r="DVL1" s="1" t="s">
        <v>5373</v>
      </c>
      <c r="DVM1" s="1" t="s">
        <v>5374</v>
      </c>
      <c r="DVN1" s="1" t="s">
        <v>5375</v>
      </c>
      <c r="DVO1" s="1" t="s">
        <v>5376</v>
      </c>
      <c r="DVP1" s="1" t="s">
        <v>5377</v>
      </c>
      <c r="DVQ1" s="1" t="s">
        <v>5378</v>
      </c>
      <c r="DVR1" s="1" t="s">
        <v>5379</v>
      </c>
      <c r="DVS1" s="1" t="s">
        <v>5380</v>
      </c>
      <c r="DVT1" s="1" t="s">
        <v>5381</v>
      </c>
      <c r="DVU1" s="1" t="s">
        <v>5382</v>
      </c>
      <c r="DVV1" s="1" t="s">
        <v>5383</v>
      </c>
      <c r="DVW1" s="1" t="s">
        <v>5384</v>
      </c>
      <c r="DVX1" s="1" t="s">
        <v>5385</v>
      </c>
      <c r="DVY1" s="1" t="s">
        <v>5386</v>
      </c>
      <c r="DVZ1" s="1" t="s">
        <v>5387</v>
      </c>
      <c r="DWA1" s="1" t="s">
        <v>5388</v>
      </c>
      <c r="DWB1" s="1" t="s">
        <v>5389</v>
      </c>
      <c r="DWC1" s="1" t="s">
        <v>5390</v>
      </c>
      <c r="DWD1" s="1" t="s">
        <v>5391</v>
      </c>
      <c r="DWE1" s="1" t="s">
        <v>5392</v>
      </c>
      <c r="DWF1" s="1" t="s">
        <v>5393</v>
      </c>
      <c r="DWG1" s="1" t="s">
        <v>5394</v>
      </c>
      <c r="DWH1" s="1" t="s">
        <v>5395</v>
      </c>
      <c r="DWI1" s="1" t="s">
        <v>5396</v>
      </c>
      <c r="DWJ1" s="1" t="s">
        <v>5397</v>
      </c>
      <c r="DWK1" s="1" t="s">
        <v>5398</v>
      </c>
      <c r="DWL1" s="1" t="s">
        <v>5399</v>
      </c>
      <c r="DWM1" s="1" t="s">
        <v>5400</v>
      </c>
      <c r="DWN1" s="1" t="s">
        <v>5401</v>
      </c>
      <c r="DWO1" s="1" t="s">
        <v>5402</v>
      </c>
      <c r="DWP1" s="1" t="s">
        <v>5403</v>
      </c>
      <c r="DWQ1" s="1" t="s">
        <v>5404</v>
      </c>
      <c r="DWR1" s="1" t="s">
        <v>5405</v>
      </c>
      <c r="DWS1" s="1" t="s">
        <v>5406</v>
      </c>
      <c r="DWT1" s="1" t="s">
        <v>5407</v>
      </c>
      <c r="DWU1" s="1" t="s">
        <v>5408</v>
      </c>
      <c r="DWV1" s="1" t="s">
        <v>5409</v>
      </c>
      <c r="DWW1" s="1" t="s">
        <v>5410</v>
      </c>
      <c r="DWX1" s="1" t="s">
        <v>5411</v>
      </c>
      <c r="DWY1" s="1" t="s">
        <v>5412</v>
      </c>
      <c r="DWZ1" s="1" t="s">
        <v>5413</v>
      </c>
      <c r="DXA1" s="1" t="s">
        <v>5414</v>
      </c>
      <c r="DXB1" s="1" t="s">
        <v>5415</v>
      </c>
      <c r="DXC1" s="1" t="s">
        <v>5416</v>
      </c>
      <c r="DXD1" s="1" t="s">
        <v>5417</v>
      </c>
      <c r="DXE1" s="1" t="s">
        <v>5418</v>
      </c>
      <c r="DXF1" s="1" t="s">
        <v>5419</v>
      </c>
      <c r="DXG1" s="1" t="s">
        <v>5420</v>
      </c>
      <c r="DXH1" s="1" t="s">
        <v>5421</v>
      </c>
      <c r="DXI1" s="1" t="s">
        <v>5422</v>
      </c>
      <c r="DXJ1" s="1" t="s">
        <v>5423</v>
      </c>
      <c r="DXK1" s="1" t="s">
        <v>5424</v>
      </c>
      <c r="DXL1" s="1" t="s">
        <v>5425</v>
      </c>
      <c r="DXM1" s="1" t="s">
        <v>5426</v>
      </c>
      <c r="DXN1" s="1" t="s">
        <v>5427</v>
      </c>
      <c r="DXO1" s="1" t="s">
        <v>5428</v>
      </c>
      <c r="DXP1" s="1" t="s">
        <v>5429</v>
      </c>
      <c r="DXQ1" s="1" t="s">
        <v>5430</v>
      </c>
      <c r="DXR1" s="1" t="s">
        <v>5431</v>
      </c>
      <c r="DXS1" s="1" t="s">
        <v>5432</v>
      </c>
      <c r="DXT1" s="1" t="s">
        <v>5433</v>
      </c>
      <c r="DXU1" s="1" t="s">
        <v>5434</v>
      </c>
      <c r="DXV1" s="1" t="s">
        <v>5435</v>
      </c>
      <c r="DXW1" s="1" t="s">
        <v>5436</v>
      </c>
      <c r="DXX1" s="1" t="s">
        <v>5437</v>
      </c>
      <c r="DXY1" s="1" t="s">
        <v>5438</v>
      </c>
      <c r="DXZ1" s="1" t="s">
        <v>5439</v>
      </c>
      <c r="DYA1" s="1" t="s">
        <v>5440</v>
      </c>
      <c r="DYB1" s="1" t="s">
        <v>5441</v>
      </c>
      <c r="DYC1" s="1" t="s">
        <v>5442</v>
      </c>
      <c r="DYD1" s="1" t="s">
        <v>5443</v>
      </c>
      <c r="DYE1" s="1" t="s">
        <v>5444</v>
      </c>
      <c r="DYF1" s="1" t="s">
        <v>5445</v>
      </c>
      <c r="DYG1" s="1" t="s">
        <v>5446</v>
      </c>
      <c r="DYH1" s="1" t="s">
        <v>5447</v>
      </c>
      <c r="DYI1" s="1" t="s">
        <v>5448</v>
      </c>
      <c r="DYJ1" s="1" t="s">
        <v>5449</v>
      </c>
      <c r="DYK1" s="1" t="s">
        <v>5450</v>
      </c>
      <c r="DYL1" s="1" t="s">
        <v>5451</v>
      </c>
      <c r="DYM1" s="1" t="s">
        <v>5452</v>
      </c>
      <c r="DYN1" s="1" t="s">
        <v>5453</v>
      </c>
      <c r="DYO1" s="1" t="s">
        <v>5454</v>
      </c>
      <c r="DYP1" s="1" t="s">
        <v>5455</v>
      </c>
      <c r="DYQ1" s="1" t="s">
        <v>5456</v>
      </c>
      <c r="DYR1" s="1" t="s">
        <v>5457</v>
      </c>
      <c r="DYS1" s="1" t="s">
        <v>5458</v>
      </c>
      <c r="DYT1" s="1" t="s">
        <v>5459</v>
      </c>
      <c r="DYU1" s="1" t="s">
        <v>5460</v>
      </c>
      <c r="DYV1" s="1" t="s">
        <v>5461</v>
      </c>
      <c r="DYW1" s="1" t="s">
        <v>5462</v>
      </c>
      <c r="DYX1" s="1" t="s">
        <v>5463</v>
      </c>
      <c r="DYY1" s="1" t="s">
        <v>5464</v>
      </c>
      <c r="DYZ1" s="1" t="s">
        <v>5465</v>
      </c>
      <c r="DZA1" s="1" t="s">
        <v>5466</v>
      </c>
      <c r="DZB1" s="1" t="s">
        <v>5467</v>
      </c>
      <c r="DZC1" s="1" t="s">
        <v>5468</v>
      </c>
      <c r="DZD1" s="1" t="s">
        <v>5469</v>
      </c>
      <c r="DZE1" s="1" t="s">
        <v>5470</v>
      </c>
      <c r="DZF1" s="1" t="s">
        <v>5471</v>
      </c>
      <c r="DZG1" s="1" t="s">
        <v>5472</v>
      </c>
      <c r="DZH1" s="1" t="s">
        <v>5473</v>
      </c>
      <c r="DZI1" s="1" t="s">
        <v>5474</v>
      </c>
      <c r="DZJ1" s="1" t="s">
        <v>5475</v>
      </c>
      <c r="DZK1" s="1" t="s">
        <v>5476</v>
      </c>
      <c r="DZL1" s="1" t="s">
        <v>5477</v>
      </c>
      <c r="DZM1" s="1" t="s">
        <v>5478</v>
      </c>
      <c r="DZN1" s="1" t="s">
        <v>5479</v>
      </c>
      <c r="DZO1" s="1" t="s">
        <v>5480</v>
      </c>
      <c r="DZP1" s="1" t="s">
        <v>5481</v>
      </c>
      <c r="DZQ1" s="1" t="s">
        <v>5482</v>
      </c>
      <c r="DZR1" s="1" t="s">
        <v>5483</v>
      </c>
      <c r="DZS1" s="1" t="s">
        <v>5484</v>
      </c>
      <c r="DZT1" s="1" t="s">
        <v>5485</v>
      </c>
      <c r="DZU1" s="1" t="s">
        <v>5486</v>
      </c>
      <c r="DZV1" s="1" t="s">
        <v>5487</v>
      </c>
      <c r="DZW1" s="1" t="s">
        <v>5488</v>
      </c>
      <c r="DZX1" s="1" t="s">
        <v>5489</v>
      </c>
      <c r="DZY1" s="1" t="s">
        <v>5490</v>
      </c>
      <c r="DZZ1" s="1" t="s">
        <v>5491</v>
      </c>
      <c r="EAA1" s="1" t="s">
        <v>5492</v>
      </c>
      <c r="EAB1" s="1" t="s">
        <v>5493</v>
      </c>
      <c r="EAC1" s="1" t="s">
        <v>5494</v>
      </c>
      <c r="EAD1" s="1" t="s">
        <v>5495</v>
      </c>
      <c r="EAE1" s="1" t="s">
        <v>5496</v>
      </c>
      <c r="EAF1" s="1" t="s">
        <v>5497</v>
      </c>
      <c r="EAG1" s="1" t="s">
        <v>5498</v>
      </c>
      <c r="EAH1" s="1" t="s">
        <v>5499</v>
      </c>
      <c r="EAI1" s="1" t="s">
        <v>5500</v>
      </c>
      <c r="EAJ1" s="1" t="s">
        <v>5501</v>
      </c>
      <c r="EAK1" s="1" t="s">
        <v>5502</v>
      </c>
      <c r="EAL1" s="1" t="s">
        <v>5503</v>
      </c>
      <c r="EAM1" s="1" t="s">
        <v>5504</v>
      </c>
      <c r="EAN1" s="1" t="s">
        <v>5505</v>
      </c>
      <c r="EAO1" s="1" t="s">
        <v>5506</v>
      </c>
      <c r="EAP1" s="1" t="s">
        <v>5507</v>
      </c>
      <c r="EAQ1" s="1" t="s">
        <v>5508</v>
      </c>
      <c r="EAR1" s="1" t="s">
        <v>5509</v>
      </c>
      <c r="EAS1" s="1" t="s">
        <v>5510</v>
      </c>
      <c r="EAT1" s="1" t="s">
        <v>5511</v>
      </c>
      <c r="EAU1" s="1" t="s">
        <v>5512</v>
      </c>
      <c r="EAV1" s="1" t="s">
        <v>5513</v>
      </c>
      <c r="EAW1" s="1" t="s">
        <v>5514</v>
      </c>
      <c r="EAX1" s="1" t="s">
        <v>5515</v>
      </c>
      <c r="EAY1" s="1" t="s">
        <v>5516</v>
      </c>
      <c r="EAZ1" s="1" t="s">
        <v>5517</v>
      </c>
      <c r="EBA1" s="1" t="s">
        <v>5518</v>
      </c>
      <c r="EBB1" s="1" t="s">
        <v>5519</v>
      </c>
      <c r="EBC1" s="1" t="s">
        <v>5520</v>
      </c>
      <c r="EBD1" s="1" t="s">
        <v>5521</v>
      </c>
      <c r="EBE1" s="1" t="s">
        <v>5522</v>
      </c>
      <c r="EBF1" s="1" t="s">
        <v>5523</v>
      </c>
      <c r="EBG1" s="1" t="s">
        <v>5524</v>
      </c>
      <c r="EBH1" s="1" t="s">
        <v>5525</v>
      </c>
      <c r="EBI1" s="1" t="s">
        <v>5526</v>
      </c>
      <c r="EBJ1" s="1" t="s">
        <v>5527</v>
      </c>
      <c r="EBK1" s="1" t="s">
        <v>5528</v>
      </c>
      <c r="EBL1" s="1" t="s">
        <v>5529</v>
      </c>
      <c r="EBM1" s="1" t="s">
        <v>5530</v>
      </c>
      <c r="EBN1" s="1" t="s">
        <v>5531</v>
      </c>
      <c r="EBO1" s="1" t="s">
        <v>5532</v>
      </c>
      <c r="EBP1" s="1" t="s">
        <v>5533</v>
      </c>
      <c r="EBQ1" s="1" t="s">
        <v>5534</v>
      </c>
      <c r="EBR1" s="1" t="s">
        <v>5535</v>
      </c>
      <c r="EBS1" s="1" t="s">
        <v>5536</v>
      </c>
      <c r="EBT1" s="1" t="s">
        <v>5537</v>
      </c>
      <c r="EBU1" s="1" t="s">
        <v>5538</v>
      </c>
      <c r="EBV1" s="1" t="s">
        <v>5539</v>
      </c>
      <c r="EBW1" s="1" t="s">
        <v>5540</v>
      </c>
      <c r="EBX1" s="1" t="s">
        <v>5541</v>
      </c>
      <c r="EBY1" s="1" t="s">
        <v>5542</v>
      </c>
      <c r="EBZ1" s="1" t="s">
        <v>5543</v>
      </c>
      <c r="ECA1" s="1" t="s">
        <v>5544</v>
      </c>
      <c r="ECB1" s="1" t="s">
        <v>5545</v>
      </c>
      <c r="ECC1" s="1" t="s">
        <v>5546</v>
      </c>
      <c r="ECD1" s="1" t="s">
        <v>5547</v>
      </c>
      <c r="ECE1" s="1" t="s">
        <v>5548</v>
      </c>
      <c r="ECF1" s="1" t="s">
        <v>5549</v>
      </c>
      <c r="ECG1" s="1" t="s">
        <v>5550</v>
      </c>
      <c r="ECH1" s="1" t="s">
        <v>5551</v>
      </c>
      <c r="ECI1" s="1" t="s">
        <v>5552</v>
      </c>
      <c r="ECJ1" s="1" t="s">
        <v>5553</v>
      </c>
      <c r="ECK1" s="1" t="s">
        <v>5554</v>
      </c>
      <c r="ECL1" s="1" t="s">
        <v>5555</v>
      </c>
      <c r="ECM1" s="1" t="s">
        <v>5556</v>
      </c>
      <c r="ECN1" s="1" t="s">
        <v>5557</v>
      </c>
      <c r="ECO1" s="1" t="s">
        <v>5558</v>
      </c>
      <c r="ECP1" s="1" t="s">
        <v>5559</v>
      </c>
      <c r="ECQ1" s="1" t="s">
        <v>5560</v>
      </c>
      <c r="ECR1" s="1" t="s">
        <v>5561</v>
      </c>
      <c r="ECS1" s="1" t="s">
        <v>5562</v>
      </c>
      <c r="ECT1" s="1" t="s">
        <v>5563</v>
      </c>
      <c r="ECU1" s="1" t="s">
        <v>5564</v>
      </c>
      <c r="ECV1" s="1" t="s">
        <v>5565</v>
      </c>
      <c r="ECW1" s="1" t="s">
        <v>5566</v>
      </c>
      <c r="ECX1" s="1" t="s">
        <v>5567</v>
      </c>
      <c r="ECY1" s="1" t="s">
        <v>5568</v>
      </c>
      <c r="ECZ1" s="1" t="s">
        <v>5569</v>
      </c>
      <c r="EDA1" s="1" t="s">
        <v>5570</v>
      </c>
      <c r="EDB1" s="1" t="s">
        <v>5571</v>
      </c>
      <c r="EDC1" s="1" t="s">
        <v>5572</v>
      </c>
      <c r="EDD1" s="1" t="s">
        <v>5573</v>
      </c>
      <c r="EDE1" s="1" t="s">
        <v>5574</v>
      </c>
      <c r="EDF1" s="1" t="s">
        <v>5575</v>
      </c>
      <c r="EDG1" s="1" t="s">
        <v>5576</v>
      </c>
      <c r="EDH1" s="1" t="s">
        <v>5577</v>
      </c>
      <c r="EDI1" s="1" t="s">
        <v>5578</v>
      </c>
      <c r="EDJ1" s="1" t="s">
        <v>5579</v>
      </c>
      <c r="EDK1" s="1" t="s">
        <v>5580</v>
      </c>
      <c r="EDL1" s="1" t="s">
        <v>5581</v>
      </c>
      <c r="EDM1" s="1" t="s">
        <v>5582</v>
      </c>
      <c r="EDN1" s="1" t="s">
        <v>5583</v>
      </c>
      <c r="EDO1" s="1" t="s">
        <v>5584</v>
      </c>
      <c r="EDP1" s="1" t="s">
        <v>5585</v>
      </c>
      <c r="EDQ1" s="1" t="s">
        <v>5586</v>
      </c>
      <c r="EDR1" s="1" t="s">
        <v>5587</v>
      </c>
      <c r="EDS1" s="1" t="s">
        <v>5588</v>
      </c>
      <c r="EDT1" s="1" t="s">
        <v>5589</v>
      </c>
      <c r="EDU1" s="1" t="s">
        <v>5590</v>
      </c>
      <c r="EDV1" s="1" t="s">
        <v>5591</v>
      </c>
      <c r="EDW1" s="1" t="s">
        <v>5592</v>
      </c>
      <c r="EDX1" s="1" t="s">
        <v>5593</v>
      </c>
      <c r="EDY1" s="1" t="s">
        <v>5594</v>
      </c>
      <c r="EDZ1" s="1" t="s">
        <v>5595</v>
      </c>
      <c r="EEA1" s="1" t="s">
        <v>5596</v>
      </c>
      <c r="EEB1" s="1" t="s">
        <v>5597</v>
      </c>
      <c r="EEC1" s="1" t="s">
        <v>5598</v>
      </c>
      <c r="EED1" s="1" t="s">
        <v>5599</v>
      </c>
      <c r="EEE1" s="1" t="s">
        <v>5600</v>
      </c>
      <c r="EEF1" s="1" t="s">
        <v>5601</v>
      </c>
      <c r="EEG1" s="1" t="s">
        <v>5602</v>
      </c>
      <c r="EEH1" s="1" t="s">
        <v>5603</v>
      </c>
      <c r="EEI1" s="1" t="s">
        <v>5604</v>
      </c>
      <c r="EEJ1" s="1" t="s">
        <v>5605</v>
      </c>
      <c r="EEK1" s="1" t="s">
        <v>5606</v>
      </c>
      <c r="EEL1" s="1" t="s">
        <v>5607</v>
      </c>
      <c r="EEM1" s="1" t="s">
        <v>5608</v>
      </c>
      <c r="EEN1" s="1" t="s">
        <v>5609</v>
      </c>
      <c r="EEO1" s="1" t="s">
        <v>5610</v>
      </c>
      <c r="EEP1" s="1" t="s">
        <v>5611</v>
      </c>
      <c r="EEQ1" s="1" t="s">
        <v>5612</v>
      </c>
      <c r="EER1" s="1" t="s">
        <v>5613</v>
      </c>
      <c r="EES1" s="1" t="s">
        <v>5614</v>
      </c>
      <c r="EET1" s="1" t="s">
        <v>5615</v>
      </c>
      <c r="EEU1" s="1" t="s">
        <v>5616</v>
      </c>
      <c r="EEV1" s="1" t="s">
        <v>5617</v>
      </c>
      <c r="EEW1" s="1" t="s">
        <v>5618</v>
      </c>
      <c r="EEX1" s="1" t="s">
        <v>5619</v>
      </c>
      <c r="EEY1" s="1" t="s">
        <v>5620</v>
      </c>
      <c r="EEZ1" s="1" t="s">
        <v>5621</v>
      </c>
      <c r="EFA1" s="1" t="s">
        <v>5622</v>
      </c>
      <c r="EFB1" s="1" t="s">
        <v>5623</v>
      </c>
      <c r="EFC1" s="1" t="s">
        <v>5624</v>
      </c>
      <c r="EFD1" s="1" t="s">
        <v>5625</v>
      </c>
      <c r="EFE1" s="1" t="s">
        <v>5626</v>
      </c>
      <c r="EFF1" s="1" t="s">
        <v>5627</v>
      </c>
      <c r="EFG1" s="1" t="s">
        <v>5628</v>
      </c>
      <c r="EFH1" s="1" t="s">
        <v>5629</v>
      </c>
      <c r="EFI1" s="1" t="s">
        <v>5630</v>
      </c>
      <c r="EFJ1" s="1" t="s">
        <v>5631</v>
      </c>
      <c r="EFK1" s="1" t="s">
        <v>5632</v>
      </c>
      <c r="EFL1" s="1" t="s">
        <v>5633</v>
      </c>
      <c r="EFM1" s="1" t="s">
        <v>5634</v>
      </c>
      <c r="EFN1" s="1" t="s">
        <v>5635</v>
      </c>
      <c r="EFO1" s="1" t="s">
        <v>5636</v>
      </c>
      <c r="EFP1" s="1" t="s">
        <v>5637</v>
      </c>
      <c r="EFQ1" s="1" t="s">
        <v>5638</v>
      </c>
      <c r="EFR1" s="1" t="s">
        <v>5639</v>
      </c>
      <c r="EFS1" s="1" t="s">
        <v>5640</v>
      </c>
      <c r="EFT1" s="1" t="s">
        <v>5641</v>
      </c>
      <c r="EFU1" s="1" t="s">
        <v>5642</v>
      </c>
      <c r="EFV1" s="1" t="s">
        <v>5643</v>
      </c>
      <c r="EFW1" s="1" t="s">
        <v>5644</v>
      </c>
      <c r="EFX1" s="1" t="s">
        <v>5645</v>
      </c>
      <c r="EFY1" s="1" t="s">
        <v>5646</v>
      </c>
      <c r="EFZ1" s="1" t="s">
        <v>5647</v>
      </c>
      <c r="EGA1" s="1" t="s">
        <v>5648</v>
      </c>
      <c r="EGB1" s="1" t="s">
        <v>5649</v>
      </c>
      <c r="EGC1" s="1" t="s">
        <v>5650</v>
      </c>
      <c r="EGD1" s="1" t="s">
        <v>5651</v>
      </c>
      <c r="EGE1" s="1" t="s">
        <v>5652</v>
      </c>
      <c r="EGF1" s="1" t="s">
        <v>5653</v>
      </c>
      <c r="EGG1" s="1" t="s">
        <v>5654</v>
      </c>
      <c r="EGH1" s="1" t="s">
        <v>5655</v>
      </c>
      <c r="EGI1" s="1" t="s">
        <v>5656</v>
      </c>
      <c r="EGJ1" s="1" t="s">
        <v>5657</v>
      </c>
      <c r="EGK1" s="1" t="s">
        <v>5658</v>
      </c>
      <c r="EGL1" s="1" t="s">
        <v>5659</v>
      </c>
      <c r="EGM1" s="1" t="s">
        <v>5660</v>
      </c>
      <c r="EGN1" s="1" t="s">
        <v>5661</v>
      </c>
      <c r="EGO1" s="1" t="s">
        <v>5662</v>
      </c>
      <c r="EGP1" s="1" t="s">
        <v>5663</v>
      </c>
      <c r="EGQ1" s="1" t="s">
        <v>5664</v>
      </c>
      <c r="EGR1" s="1" t="s">
        <v>5665</v>
      </c>
      <c r="EGS1" s="1" t="s">
        <v>5666</v>
      </c>
      <c r="EGT1" s="1" t="s">
        <v>5667</v>
      </c>
      <c r="EGU1" s="1" t="s">
        <v>5668</v>
      </c>
      <c r="EGV1" s="1" t="s">
        <v>5669</v>
      </c>
      <c r="EGW1" s="1" t="s">
        <v>5670</v>
      </c>
      <c r="EGX1" s="1" t="s">
        <v>5671</v>
      </c>
      <c r="EGY1" s="1" t="s">
        <v>5672</v>
      </c>
      <c r="EGZ1" s="1" t="s">
        <v>5673</v>
      </c>
      <c r="EHA1" s="1" t="s">
        <v>5674</v>
      </c>
      <c r="EHB1" s="1" t="s">
        <v>5675</v>
      </c>
      <c r="EHC1" s="1" t="s">
        <v>5676</v>
      </c>
      <c r="EHD1" s="1" t="s">
        <v>5677</v>
      </c>
      <c r="EHE1" s="1" t="s">
        <v>5678</v>
      </c>
      <c r="EHF1" s="1" t="s">
        <v>5679</v>
      </c>
      <c r="EHG1" s="1" t="s">
        <v>5680</v>
      </c>
      <c r="EHH1" s="1" t="s">
        <v>5681</v>
      </c>
      <c r="EHI1" s="1" t="s">
        <v>5682</v>
      </c>
      <c r="EHJ1" s="1" t="s">
        <v>5683</v>
      </c>
      <c r="EHK1" s="1" t="s">
        <v>5684</v>
      </c>
      <c r="EHL1" s="1" t="s">
        <v>5685</v>
      </c>
      <c r="EHM1" s="1" t="s">
        <v>5686</v>
      </c>
      <c r="EHN1" s="1" t="s">
        <v>5687</v>
      </c>
      <c r="EHO1" s="1" t="s">
        <v>5688</v>
      </c>
      <c r="EHP1" s="1" t="s">
        <v>5689</v>
      </c>
      <c r="EHQ1" s="1" t="s">
        <v>5690</v>
      </c>
      <c r="EHR1" s="1" t="s">
        <v>5691</v>
      </c>
      <c r="EHS1" s="1" t="s">
        <v>5692</v>
      </c>
      <c r="EHT1" s="1" t="s">
        <v>5693</v>
      </c>
      <c r="EHU1" s="1" t="s">
        <v>5694</v>
      </c>
      <c r="EHV1" s="1" t="s">
        <v>5695</v>
      </c>
      <c r="EHW1" s="1" t="s">
        <v>5696</v>
      </c>
      <c r="EHX1" s="1" t="s">
        <v>5697</v>
      </c>
      <c r="EHY1" s="1" t="s">
        <v>5698</v>
      </c>
      <c r="EHZ1" s="1" t="s">
        <v>5699</v>
      </c>
      <c r="EIA1" s="1" t="s">
        <v>5700</v>
      </c>
      <c r="EIB1" s="1" t="s">
        <v>5701</v>
      </c>
      <c r="EIC1" s="1" t="s">
        <v>5702</v>
      </c>
      <c r="EID1" s="1" t="s">
        <v>5703</v>
      </c>
      <c r="EIE1" s="1" t="s">
        <v>5704</v>
      </c>
      <c r="EIF1" s="1" t="s">
        <v>5705</v>
      </c>
      <c r="EIG1" s="1" t="s">
        <v>5706</v>
      </c>
      <c r="EIH1" s="1" t="s">
        <v>5707</v>
      </c>
      <c r="EII1" s="1" t="s">
        <v>5708</v>
      </c>
      <c r="EIJ1" s="1" t="s">
        <v>5709</v>
      </c>
      <c r="EIK1" s="1" t="s">
        <v>5710</v>
      </c>
      <c r="EIL1" s="1" t="s">
        <v>5711</v>
      </c>
      <c r="EIM1" s="1" t="s">
        <v>5712</v>
      </c>
      <c r="EIN1" s="1" t="s">
        <v>5713</v>
      </c>
      <c r="EIO1" s="1" t="s">
        <v>5714</v>
      </c>
      <c r="EIP1" s="1" t="s">
        <v>5715</v>
      </c>
      <c r="EIQ1" s="1" t="s">
        <v>5716</v>
      </c>
      <c r="EIR1" s="1" t="s">
        <v>5717</v>
      </c>
      <c r="EIS1" s="1" t="s">
        <v>5718</v>
      </c>
      <c r="EIT1" s="1" t="s">
        <v>5719</v>
      </c>
      <c r="EIU1" s="1" t="s">
        <v>5720</v>
      </c>
      <c r="EIV1" s="1" t="s">
        <v>5721</v>
      </c>
      <c r="EIW1" s="1" t="s">
        <v>5722</v>
      </c>
      <c r="EIX1" s="1" t="s">
        <v>5723</v>
      </c>
      <c r="EIY1" s="1" t="s">
        <v>5724</v>
      </c>
      <c r="EIZ1" s="1" t="s">
        <v>5725</v>
      </c>
      <c r="EJA1" s="1" t="s">
        <v>5726</v>
      </c>
      <c r="EJB1" s="1" t="s">
        <v>5727</v>
      </c>
      <c r="EJC1" s="1" t="s">
        <v>5728</v>
      </c>
      <c r="EJD1" s="1" t="s">
        <v>5729</v>
      </c>
      <c r="EJE1" s="1" t="s">
        <v>5730</v>
      </c>
      <c r="EJF1" s="1" t="s">
        <v>5731</v>
      </c>
      <c r="EJG1" s="1" t="s">
        <v>5732</v>
      </c>
      <c r="EJH1" s="1" t="s">
        <v>5733</v>
      </c>
      <c r="EJI1" s="1" t="s">
        <v>5734</v>
      </c>
      <c r="EJJ1" s="1" t="s">
        <v>5735</v>
      </c>
      <c r="EJK1" s="1" t="s">
        <v>5736</v>
      </c>
      <c r="EJL1" s="1" t="s">
        <v>5737</v>
      </c>
      <c r="EJM1" s="1" t="s">
        <v>5738</v>
      </c>
      <c r="EJN1" s="1" t="s">
        <v>5739</v>
      </c>
      <c r="EJO1" s="1" t="s">
        <v>5740</v>
      </c>
      <c r="EJP1" s="1" t="s">
        <v>5741</v>
      </c>
      <c r="EJQ1" s="1" t="s">
        <v>5742</v>
      </c>
      <c r="EJR1" s="1" t="s">
        <v>5743</v>
      </c>
      <c r="EJS1" s="1" t="s">
        <v>5744</v>
      </c>
      <c r="EJT1" s="1" t="s">
        <v>5745</v>
      </c>
      <c r="EJU1" s="1" t="s">
        <v>5746</v>
      </c>
      <c r="EJV1" s="1" t="s">
        <v>5747</v>
      </c>
      <c r="EJW1" s="1" t="s">
        <v>5748</v>
      </c>
      <c r="EJX1" s="1" t="s">
        <v>5749</v>
      </c>
      <c r="EJY1" s="1" t="s">
        <v>5750</v>
      </c>
      <c r="EJZ1" s="1" t="s">
        <v>5751</v>
      </c>
      <c r="EKA1" s="1" t="s">
        <v>5752</v>
      </c>
      <c r="EKB1" s="1" t="s">
        <v>5753</v>
      </c>
      <c r="EKC1" s="1" t="s">
        <v>5754</v>
      </c>
      <c r="EKD1" s="1" t="s">
        <v>5755</v>
      </c>
      <c r="EKE1" s="1" t="s">
        <v>5756</v>
      </c>
      <c r="EKF1" s="1" t="s">
        <v>5757</v>
      </c>
      <c r="EKG1" s="1" t="s">
        <v>5758</v>
      </c>
      <c r="EKH1" s="1" t="s">
        <v>5759</v>
      </c>
      <c r="EKI1" s="1" t="s">
        <v>5760</v>
      </c>
      <c r="EKJ1" s="1" t="s">
        <v>5761</v>
      </c>
      <c r="EKK1" s="1" t="s">
        <v>5762</v>
      </c>
      <c r="EKL1" s="1" t="s">
        <v>5763</v>
      </c>
      <c r="EKM1" s="1" t="s">
        <v>5764</v>
      </c>
      <c r="EKN1" s="1" t="s">
        <v>5765</v>
      </c>
      <c r="EKO1" s="1" t="s">
        <v>5766</v>
      </c>
      <c r="EKP1" s="1" t="s">
        <v>5767</v>
      </c>
      <c r="EKQ1" s="1" t="s">
        <v>5768</v>
      </c>
      <c r="EKR1" s="1" t="s">
        <v>5769</v>
      </c>
      <c r="EKS1" s="1" t="s">
        <v>5770</v>
      </c>
      <c r="EKT1" s="1" t="s">
        <v>5771</v>
      </c>
      <c r="EKU1" s="1" t="s">
        <v>5772</v>
      </c>
      <c r="EKV1" s="1" t="s">
        <v>5773</v>
      </c>
      <c r="EKW1" s="1" t="s">
        <v>5774</v>
      </c>
      <c r="EKX1" s="1" t="s">
        <v>5775</v>
      </c>
      <c r="EKY1" s="1" t="s">
        <v>5776</v>
      </c>
      <c r="EKZ1" s="1" t="s">
        <v>5777</v>
      </c>
      <c r="ELA1" s="1" t="s">
        <v>5778</v>
      </c>
      <c r="ELB1" s="1" t="s">
        <v>5779</v>
      </c>
      <c r="ELC1" s="1" t="s">
        <v>5780</v>
      </c>
      <c r="ELD1" s="1" t="s">
        <v>5781</v>
      </c>
      <c r="ELE1" s="1" t="s">
        <v>5782</v>
      </c>
      <c r="ELF1" s="1" t="s">
        <v>5783</v>
      </c>
      <c r="ELG1" s="1" t="s">
        <v>5784</v>
      </c>
      <c r="ELH1" s="1" t="s">
        <v>5785</v>
      </c>
      <c r="ELI1" s="1" t="s">
        <v>5786</v>
      </c>
      <c r="ELJ1" s="1" t="s">
        <v>5787</v>
      </c>
      <c r="ELK1" s="1" t="s">
        <v>5788</v>
      </c>
      <c r="ELL1" s="1" t="s">
        <v>5789</v>
      </c>
      <c r="ELM1" s="1" t="s">
        <v>5790</v>
      </c>
      <c r="ELN1" s="1" t="s">
        <v>5791</v>
      </c>
      <c r="ELO1" s="1" t="s">
        <v>5792</v>
      </c>
      <c r="ELP1" s="1" t="s">
        <v>5793</v>
      </c>
      <c r="ELQ1" s="1" t="s">
        <v>5794</v>
      </c>
      <c r="ELR1" s="1" t="s">
        <v>5795</v>
      </c>
      <c r="ELS1" s="1" t="s">
        <v>5796</v>
      </c>
      <c r="ELT1" s="1" t="s">
        <v>5797</v>
      </c>
      <c r="ELU1" s="1" t="s">
        <v>5798</v>
      </c>
      <c r="ELV1" s="1" t="s">
        <v>5799</v>
      </c>
      <c r="ELW1" s="1" t="s">
        <v>5800</v>
      </c>
      <c r="ELX1" s="1" t="s">
        <v>5801</v>
      </c>
      <c r="ELY1" s="1" t="s">
        <v>5802</v>
      </c>
      <c r="ELZ1" s="1" t="s">
        <v>5803</v>
      </c>
      <c r="EMA1" s="1" t="s">
        <v>5804</v>
      </c>
      <c r="EMB1" s="1" t="s">
        <v>5805</v>
      </c>
      <c r="EMC1" s="1" t="s">
        <v>5806</v>
      </c>
      <c r="EMD1" s="1" t="s">
        <v>5807</v>
      </c>
      <c r="EME1" s="1" t="s">
        <v>5808</v>
      </c>
      <c r="EMF1" s="1" t="s">
        <v>5809</v>
      </c>
      <c r="EMG1" s="1" t="s">
        <v>5810</v>
      </c>
      <c r="EMH1" s="1" t="s">
        <v>5811</v>
      </c>
      <c r="EMI1" s="1" t="s">
        <v>5812</v>
      </c>
      <c r="EMJ1" s="1" t="s">
        <v>5813</v>
      </c>
      <c r="EMK1" s="1" t="s">
        <v>5814</v>
      </c>
      <c r="EML1" s="1" t="s">
        <v>5815</v>
      </c>
      <c r="EMM1" s="1" t="s">
        <v>5816</v>
      </c>
      <c r="EMN1" s="1" t="s">
        <v>5817</v>
      </c>
      <c r="EMO1" s="1" t="s">
        <v>5818</v>
      </c>
      <c r="EMP1" s="1" t="s">
        <v>5819</v>
      </c>
      <c r="EMQ1" s="1" t="s">
        <v>5820</v>
      </c>
      <c r="EMR1" s="1" t="s">
        <v>5821</v>
      </c>
      <c r="EMS1" s="1" t="s">
        <v>5822</v>
      </c>
      <c r="EMT1" s="1" t="s">
        <v>5823</v>
      </c>
      <c r="EMU1" s="1" t="s">
        <v>5824</v>
      </c>
      <c r="EMV1" s="1" t="s">
        <v>5825</v>
      </c>
      <c r="EMW1" s="1" t="s">
        <v>5826</v>
      </c>
      <c r="EMX1" s="1" t="s">
        <v>5827</v>
      </c>
      <c r="EMY1" s="1" t="s">
        <v>5828</v>
      </c>
      <c r="EMZ1" s="1" t="s">
        <v>5829</v>
      </c>
      <c r="ENA1" s="1" t="s">
        <v>5830</v>
      </c>
      <c r="ENB1" s="1" t="s">
        <v>5831</v>
      </c>
      <c r="ENC1" s="1" t="s">
        <v>5832</v>
      </c>
      <c r="END1" s="1" t="s">
        <v>5833</v>
      </c>
      <c r="ENE1" s="1" t="s">
        <v>5834</v>
      </c>
      <c r="ENF1" s="1" t="s">
        <v>5835</v>
      </c>
      <c r="ENG1" s="1" t="s">
        <v>5836</v>
      </c>
      <c r="ENH1" s="1" t="s">
        <v>5837</v>
      </c>
      <c r="ENI1" s="1" t="s">
        <v>5838</v>
      </c>
      <c r="ENJ1" s="1" t="s">
        <v>5839</v>
      </c>
      <c r="ENK1" s="1" t="s">
        <v>5840</v>
      </c>
      <c r="ENL1" s="1" t="s">
        <v>5841</v>
      </c>
      <c r="ENM1" s="1" t="s">
        <v>5842</v>
      </c>
      <c r="ENN1" s="1" t="s">
        <v>5843</v>
      </c>
      <c r="ENO1" s="1" t="s">
        <v>5844</v>
      </c>
      <c r="ENP1" s="1" t="s">
        <v>5845</v>
      </c>
      <c r="ENQ1" s="1" t="s">
        <v>5846</v>
      </c>
      <c r="ENR1" s="1" t="s">
        <v>5847</v>
      </c>
      <c r="ENS1" s="1" t="s">
        <v>5848</v>
      </c>
      <c r="ENT1" s="1" t="s">
        <v>5849</v>
      </c>
      <c r="ENU1" s="1" t="s">
        <v>5850</v>
      </c>
      <c r="ENV1" s="1" t="s">
        <v>5851</v>
      </c>
      <c r="ENW1" s="1" t="s">
        <v>5852</v>
      </c>
      <c r="ENX1" s="1" t="s">
        <v>5853</v>
      </c>
      <c r="ENY1" s="1" t="s">
        <v>5854</v>
      </c>
      <c r="ENZ1" s="1" t="s">
        <v>5855</v>
      </c>
      <c r="EOA1" s="1" t="s">
        <v>5856</v>
      </c>
      <c r="EOB1" s="1" t="s">
        <v>5857</v>
      </c>
      <c r="EOC1" s="1" t="s">
        <v>5858</v>
      </c>
      <c r="EOD1" s="1" t="s">
        <v>5859</v>
      </c>
      <c r="EOE1" s="1" t="s">
        <v>5860</v>
      </c>
      <c r="EOF1" s="1" t="s">
        <v>5861</v>
      </c>
      <c r="EOG1" s="1" t="s">
        <v>5862</v>
      </c>
      <c r="EOH1" s="1" t="s">
        <v>5863</v>
      </c>
      <c r="EOI1" s="1" t="s">
        <v>5864</v>
      </c>
      <c r="EOJ1" s="1" t="s">
        <v>5865</v>
      </c>
      <c r="EOK1" s="1" t="s">
        <v>5866</v>
      </c>
      <c r="EOL1" s="1" t="s">
        <v>5867</v>
      </c>
      <c r="EOM1" s="1" t="s">
        <v>5868</v>
      </c>
      <c r="EON1" s="1" t="s">
        <v>5869</v>
      </c>
      <c r="EOO1" s="1" t="s">
        <v>5870</v>
      </c>
      <c r="EOP1" s="1" t="s">
        <v>5871</v>
      </c>
      <c r="EOQ1" s="1" t="s">
        <v>5872</v>
      </c>
      <c r="EOR1" s="1" t="s">
        <v>5873</v>
      </c>
      <c r="EOS1" s="1" t="s">
        <v>5874</v>
      </c>
      <c r="EOT1" s="1" t="s">
        <v>5875</v>
      </c>
      <c r="EOU1" s="1" t="s">
        <v>5876</v>
      </c>
      <c r="EOV1" s="1" t="s">
        <v>5877</v>
      </c>
      <c r="EOW1" s="1" t="s">
        <v>5878</v>
      </c>
      <c r="EOX1" s="1" t="s">
        <v>5879</v>
      </c>
      <c r="EOY1" s="1" t="s">
        <v>5880</v>
      </c>
      <c r="EOZ1" s="1" t="s">
        <v>5881</v>
      </c>
      <c r="EPA1" s="1" t="s">
        <v>5882</v>
      </c>
      <c r="EPB1" s="1" t="s">
        <v>5883</v>
      </c>
      <c r="EPC1" s="1" t="s">
        <v>5884</v>
      </c>
      <c r="EPD1" s="1" t="s">
        <v>5885</v>
      </c>
      <c r="EPE1" s="1" t="s">
        <v>5886</v>
      </c>
      <c r="EPF1" s="1" t="s">
        <v>5887</v>
      </c>
      <c r="EPG1" s="1" t="s">
        <v>5888</v>
      </c>
      <c r="EPH1" s="1" t="s">
        <v>5889</v>
      </c>
      <c r="EPI1" s="1" t="s">
        <v>5890</v>
      </c>
      <c r="EPJ1" s="1" t="s">
        <v>5891</v>
      </c>
      <c r="EPK1" s="1" t="s">
        <v>5892</v>
      </c>
      <c r="EPL1" s="1" t="s">
        <v>5893</v>
      </c>
      <c r="EPM1" s="1" t="s">
        <v>5894</v>
      </c>
      <c r="EPN1" s="1" t="s">
        <v>5895</v>
      </c>
      <c r="EPO1" s="1" t="s">
        <v>5896</v>
      </c>
      <c r="EPP1" s="1" t="s">
        <v>5897</v>
      </c>
      <c r="EPQ1" s="1" t="s">
        <v>5898</v>
      </c>
      <c r="EPR1" s="1" t="s">
        <v>5899</v>
      </c>
      <c r="EPS1" s="1" t="s">
        <v>5900</v>
      </c>
      <c r="EPT1" s="1" t="s">
        <v>5901</v>
      </c>
      <c r="EPU1" s="1" t="s">
        <v>5902</v>
      </c>
      <c r="EPV1" s="1" t="s">
        <v>5903</v>
      </c>
      <c r="EPW1" s="1" t="s">
        <v>5904</v>
      </c>
      <c r="EPX1" s="1" t="s">
        <v>5905</v>
      </c>
      <c r="EPY1" s="1" t="s">
        <v>5906</v>
      </c>
      <c r="EPZ1" s="1" t="s">
        <v>5907</v>
      </c>
      <c r="EQA1" s="1" t="s">
        <v>5908</v>
      </c>
      <c r="EQB1" s="1" t="s">
        <v>5909</v>
      </c>
      <c r="EQC1" s="1" t="s">
        <v>5910</v>
      </c>
      <c r="EQD1" s="1" t="s">
        <v>5911</v>
      </c>
      <c r="EQE1" s="1" t="s">
        <v>5912</v>
      </c>
      <c r="EQF1" s="1" t="s">
        <v>5913</v>
      </c>
      <c r="EQG1" s="1" t="s">
        <v>5914</v>
      </c>
      <c r="EQH1" s="1" t="s">
        <v>5915</v>
      </c>
      <c r="EQI1" s="1" t="s">
        <v>5916</v>
      </c>
      <c r="EQJ1" s="1" t="s">
        <v>5917</v>
      </c>
      <c r="EQK1" s="1" t="s">
        <v>5918</v>
      </c>
      <c r="EQL1" s="1" t="s">
        <v>5919</v>
      </c>
      <c r="EQM1" s="1" t="s">
        <v>5920</v>
      </c>
      <c r="EQN1" s="1" t="s">
        <v>5921</v>
      </c>
      <c r="EQO1" s="1" t="s">
        <v>5922</v>
      </c>
      <c r="EQP1" s="1" t="s">
        <v>5923</v>
      </c>
      <c r="EQQ1" s="1" t="s">
        <v>5924</v>
      </c>
      <c r="EQR1" s="1" t="s">
        <v>5925</v>
      </c>
      <c r="EQS1" s="1" t="s">
        <v>5926</v>
      </c>
      <c r="EQT1" s="1" t="s">
        <v>5927</v>
      </c>
      <c r="EQU1" s="1" t="s">
        <v>5928</v>
      </c>
      <c r="EQV1" s="1" t="s">
        <v>5929</v>
      </c>
      <c r="EQW1" s="1" t="s">
        <v>5930</v>
      </c>
      <c r="EQX1" s="1" t="s">
        <v>5931</v>
      </c>
      <c r="EQY1" s="1" t="s">
        <v>5932</v>
      </c>
      <c r="EQZ1" s="1" t="s">
        <v>5933</v>
      </c>
      <c r="ERA1" s="1" t="s">
        <v>5934</v>
      </c>
      <c r="ERB1" s="1" t="s">
        <v>5935</v>
      </c>
      <c r="ERC1" s="1" t="s">
        <v>5936</v>
      </c>
      <c r="ERD1" s="1" t="s">
        <v>5937</v>
      </c>
      <c r="ERE1" s="1" t="s">
        <v>5938</v>
      </c>
      <c r="ERF1" s="1" t="s">
        <v>5939</v>
      </c>
      <c r="ERG1" s="1" t="s">
        <v>5940</v>
      </c>
      <c r="ERH1" s="1" t="s">
        <v>5941</v>
      </c>
      <c r="ERI1" s="1" t="s">
        <v>5942</v>
      </c>
      <c r="ERJ1" s="1" t="s">
        <v>5943</v>
      </c>
      <c r="ERK1" s="1" t="s">
        <v>5944</v>
      </c>
      <c r="ERL1" s="1" t="s">
        <v>5945</v>
      </c>
      <c r="ERM1" s="1" t="s">
        <v>5946</v>
      </c>
      <c r="ERN1" s="1" t="s">
        <v>5947</v>
      </c>
      <c r="ERO1" s="1" t="s">
        <v>5948</v>
      </c>
      <c r="ERP1" s="1" t="s">
        <v>5949</v>
      </c>
      <c r="ERQ1" s="1" t="s">
        <v>5950</v>
      </c>
      <c r="ERR1" s="1" t="s">
        <v>5951</v>
      </c>
      <c r="ERS1" s="1" t="s">
        <v>5952</v>
      </c>
      <c r="ERT1" s="1" t="s">
        <v>5953</v>
      </c>
      <c r="ERU1" s="1" t="s">
        <v>5954</v>
      </c>
      <c r="ERV1" s="1" t="s">
        <v>5955</v>
      </c>
      <c r="ERW1" s="1" t="s">
        <v>5956</v>
      </c>
      <c r="ERX1" s="1" t="s">
        <v>5957</v>
      </c>
      <c r="ERY1" s="1" t="s">
        <v>5958</v>
      </c>
      <c r="ERZ1" s="1" t="s">
        <v>5959</v>
      </c>
      <c r="ESA1" s="1" t="s">
        <v>5960</v>
      </c>
      <c r="ESB1" s="1" t="s">
        <v>5961</v>
      </c>
      <c r="ESC1" s="1" t="s">
        <v>5962</v>
      </c>
      <c r="ESD1" s="1" t="s">
        <v>5963</v>
      </c>
      <c r="ESE1" s="1" t="s">
        <v>5964</v>
      </c>
      <c r="ESF1" s="1" t="s">
        <v>5965</v>
      </c>
      <c r="ESG1" s="1" t="s">
        <v>5966</v>
      </c>
      <c r="ESH1" s="1" t="s">
        <v>5967</v>
      </c>
      <c r="ESI1" s="1" t="s">
        <v>5968</v>
      </c>
      <c r="ESJ1" s="1" t="s">
        <v>5969</v>
      </c>
      <c r="ESK1" s="1" t="s">
        <v>5970</v>
      </c>
      <c r="ESL1" s="1" t="s">
        <v>5971</v>
      </c>
      <c r="ESM1" s="1" t="s">
        <v>5972</v>
      </c>
      <c r="ESN1" s="1" t="s">
        <v>5973</v>
      </c>
      <c r="ESO1" s="1" t="s">
        <v>5974</v>
      </c>
      <c r="ESP1" s="1" t="s">
        <v>5975</v>
      </c>
      <c r="ESQ1" s="1" t="s">
        <v>5976</v>
      </c>
      <c r="ESR1" s="1" t="s">
        <v>5977</v>
      </c>
      <c r="ESS1" s="1" t="s">
        <v>5978</v>
      </c>
      <c r="EST1" s="1" t="s">
        <v>5979</v>
      </c>
      <c r="ESU1" s="1" t="s">
        <v>5980</v>
      </c>
      <c r="ESV1" s="1" t="s">
        <v>5981</v>
      </c>
      <c r="ESW1" s="1" t="s">
        <v>5982</v>
      </c>
      <c r="ESX1" s="1" t="s">
        <v>5983</v>
      </c>
      <c r="ESY1" s="1" t="s">
        <v>5984</v>
      </c>
      <c r="ESZ1" s="1" t="s">
        <v>5985</v>
      </c>
      <c r="ETA1" s="1" t="s">
        <v>5986</v>
      </c>
      <c r="ETB1" s="1" t="s">
        <v>5987</v>
      </c>
      <c r="ETC1" s="1" t="s">
        <v>5988</v>
      </c>
      <c r="ETD1" s="1" t="s">
        <v>5989</v>
      </c>
      <c r="ETE1" s="1" t="s">
        <v>5990</v>
      </c>
      <c r="ETF1" s="1" t="s">
        <v>5991</v>
      </c>
      <c r="ETG1" s="1" t="s">
        <v>5992</v>
      </c>
      <c r="ETH1" s="1" t="s">
        <v>5993</v>
      </c>
      <c r="ETI1" s="1" t="s">
        <v>5994</v>
      </c>
      <c r="ETJ1" s="1" t="s">
        <v>5995</v>
      </c>
      <c r="ETK1" s="1" t="s">
        <v>5996</v>
      </c>
      <c r="ETL1" s="1" t="s">
        <v>5997</v>
      </c>
      <c r="ETM1" s="1" t="s">
        <v>5998</v>
      </c>
      <c r="ETN1" s="1" t="s">
        <v>5999</v>
      </c>
      <c r="ETO1" s="1" t="s">
        <v>6000</v>
      </c>
      <c r="ETP1" s="1" t="s">
        <v>6001</v>
      </c>
      <c r="ETQ1" s="1" t="s">
        <v>6002</v>
      </c>
      <c r="ETR1" s="1" t="s">
        <v>6003</v>
      </c>
      <c r="ETS1" s="1" t="s">
        <v>6004</v>
      </c>
      <c r="ETT1" s="1" t="s">
        <v>6005</v>
      </c>
      <c r="ETU1" s="1" t="s">
        <v>6006</v>
      </c>
      <c r="ETV1" s="1" t="s">
        <v>6007</v>
      </c>
      <c r="ETW1" s="1" t="s">
        <v>6008</v>
      </c>
      <c r="ETX1" s="1" t="s">
        <v>6009</v>
      </c>
      <c r="ETY1" s="1" t="s">
        <v>6010</v>
      </c>
      <c r="ETZ1" s="1" t="s">
        <v>6011</v>
      </c>
      <c r="EUA1" s="1" t="s">
        <v>6012</v>
      </c>
      <c r="EUB1" s="1" t="s">
        <v>6013</v>
      </c>
      <c r="EUC1" s="1" t="s">
        <v>6014</v>
      </c>
      <c r="EUD1" s="1" t="s">
        <v>6015</v>
      </c>
      <c r="EUE1" s="1" t="s">
        <v>6016</v>
      </c>
      <c r="EUF1" s="1" t="s">
        <v>6017</v>
      </c>
      <c r="EUG1" s="1" t="s">
        <v>6018</v>
      </c>
      <c r="EUH1" s="1" t="s">
        <v>6019</v>
      </c>
      <c r="EUI1" s="1" t="s">
        <v>6020</v>
      </c>
      <c r="EUJ1" s="1" t="s">
        <v>6021</v>
      </c>
      <c r="EUK1" s="1" t="s">
        <v>6022</v>
      </c>
      <c r="EUL1" s="1" t="s">
        <v>6023</v>
      </c>
      <c r="EUM1" s="1" t="s">
        <v>6024</v>
      </c>
      <c r="EUN1" s="1" t="s">
        <v>6025</v>
      </c>
      <c r="EUO1" s="1" t="s">
        <v>6026</v>
      </c>
      <c r="EUP1" s="1" t="s">
        <v>6027</v>
      </c>
      <c r="EUQ1" s="1" t="s">
        <v>6028</v>
      </c>
      <c r="EUR1" s="1" t="s">
        <v>6029</v>
      </c>
      <c r="EUS1" s="1" t="s">
        <v>6030</v>
      </c>
      <c r="EUT1" s="1" t="s">
        <v>6031</v>
      </c>
      <c r="EUU1" s="1" t="s">
        <v>6032</v>
      </c>
      <c r="EUV1" s="1" t="s">
        <v>6033</v>
      </c>
      <c r="EUW1" s="1" t="s">
        <v>6034</v>
      </c>
      <c r="EUX1" s="1" t="s">
        <v>6035</v>
      </c>
      <c r="EUY1" s="1" t="s">
        <v>6036</v>
      </c>
      <c r="EUZ1" s="1" t="s">
        <v>6037</v>
      </c>
      <c r="EVA1" s="1" t="s">
        <v>6038</v>
      </c>
      <c r="EVB1" s="1" t="s">
        <v>6039</v>
      </c>
      <c r="EVC1" s="1" t="s">
        <v>6040</v>
      </c>
      <c r="EVD1" s="1" t="s">
        <v>6041</v>
      </c>
      <c r="EVE1" s="1" t="s">
        <v>6042</v>
      </c>
      <c r="EVF1" s="1" t="s">
        <v>6043</v>
      </c>
      <c r="EVG1" s="1" t="s">
        <v>6044</v>
      </c>
      <c r="EVH1" s="1" t="s">
        <v>6045</v>
      </c>
      <c r="EVI1" s="1" t="s">
        <v>6046</v>
      </c>
      <c r="EVJ1" s="1" t="s">
        <v>6047</v>
      </c>
      <c r="EVK1" s="1" t="s">
        <v>6048</v>
      </c>
      <c r="EVL1" s="1" t="s">
        <v>6049</v>
      </c>
      <c r="EVM1" s="1" t="s">
        <v>6050</v>
      </c>
      <c r="EVN1" s="1" t="s">
        <v>6051</v>
      </c>
      <c r="EVO1" s="1" t="s">
        <v>6052</v>
      </c>
      <c r="EVP1" s="1" t="s">
        <v>6053</v>
      </c>
      <c r="EVQ1" s="1" t="s">
        <v>6054</v>
      </c>
      <c r="EVR1" s="1" t="s">
        <v>6055</v>
      </c>
      <c r="EVS1" s="1" t="s">
        <v>6056</v>
      </c>
      <c r="EVT1" s="1" t="s">
        <v>6057</v>
      </c>
      <c r="EVU1" s="1" t="s">
        <v>6058</v>
      </c>
      <c r="EVV1" s="1" t="s">
        <v>6059</v>
      </c>
      <c r="EVW1" s="1" t="s">
        <v>6060</v>
      </c>
      <c r="EVX1" s="1" t="s">
        <v>6061</v>
      </c>
      <c r="EVY1" s="1" t="s">
        <v>6062</v>
      </c>
      <c r="EVZ1" s="1" t="s">
        <v>6063</v>
      </c>
      <c r="EWA1" s="1" t="s">
        <v>6064</v>
      </c>
      <c r="EWB1" s="1" t="s">
        <v>6065</v>
      </c>
      <c r="EWC1" s="1" t="s">
        <v>6066</v>
      </c>
      <c r="EWD1" s="1" t="s">
        <v>6067</v>
      </c>
      <c r="EWE1" s="1" t="s">
        <v>6068</v>
      </c>
      <c r="EWF1" s="1" t="s">
        <v>6069</v>
      </c>
      <c r="EWG1" s="1" t="s">
        <v>6070</v>
      </c>
      <c r="EWH1" s="1" t="s">
        <v>6071</v>
      </c>
      <c r="EWI1" s="1" t="s">
        <v>6072</v>
      </c>
      <c r="EWJ1" s="1" t="s">
        <v>6073</v>
      </c>
      <c r="EWK1" s="1" t="s">
        <v>6074</v>
      </c>
      <c r="EWL1" s="1" t="s">
        <v>6075</v>
      </c>
      <c r="EWM1" s="1" t="s">
        <v>6076</v>
      </c>
      <c r="EWN1" s="1" t="s">
        <v>6077</v>
      </c>
      <c r="EWO1" s="1" t="s">
        <v>6078</v>
      </c>
      <c r="EWP1" s="1" t="s">
        <v>6079</v>
      </c>
      <c r="EWQ1" s="1" t="s">
        <v>6080</v>
      </c>
      <c r="EWR1" s="1" t="s">
        <v>6081</v>
      </c>
      <c r="EWS1" s="1" t="s">
        <v>6082</v>
      </c>
      <c r="EWT1" s="1" t="s">
        <v>6083</v>
      </c>
      <c r="EWU1" s="1" t="s">
        <v>6084</v>
      </c>
      <c r="EWV1" s="1" t="s">
        <v>6085</v>
      </c>
      <c r="EWW1" s="1" t="s">
        <v>6086</v>
      </c>
      <c r="EWX1" s="1" t="s">
        <v>6087</v>
      </c>
      <c r="EWY1" s="1" t="s">
        <v>6088</v>
      </c>
      <c r="EWZ1" s="1" t="s">
        <v>6089</v>
      </c>
      <c r="EXA1" s="1" t="s">
        <v>6090</v>
      </c>
      <c r="EXB1" s="1" t="s">
        <v>6091</v>
      </c>
      <c r="EXC1" s="1" t="s">
        <v>6092</v>
      </c>
      <c r="EXD1" s="1" t="s">
        <v>6093</v>
      </c>
      <c r="EXE1" s="1" t="s">
        <v>6094</v>
      </c>
      <c r="EXF1" s="1" t="s">
        <v>6095</v>
      </c>
      <c r="EXG1" s="1" t="s">
        <v>6096</v>
      </c>
      <c r="EXH1" s="1" t="s">
        <v>6097</v>
      </c>
      <c r="EXI1" s="1" t="s">
        <v>6098</v>
      </c>
      <c r="EXJ1" s="1" t="s">
        <v>6099</v>
      </c>
      <c r="EXK1" s="1" t="s">
        <v>6100</v>
      </c>
      <c r="EXL1" s="1" t="s">
        <v>6101</v>
      </c>
      <c r="EXM1" s="1" t="s">
        <v>6102</v>
      </c>
      <c r="EXN1" s="1" t="s">
        <v>6103</v>
      </c>
      <c r="EXO1" s="1" t="s">
        <v>6104</v>
      </c>
      <c r="EXP1" s="1" t="s">
        <v>6105</v>
      </c>
      <c r="EXQ1" s="1" t="s">
        <v>6106</v>
      </c>
      <c r="EXR1" s="1" t="s">
        <v>6107</v>
      </c>
      <c r="EXS1" s="1" t="s">
        <v>6108</v>
      </c>
      <c r="EXT1" s="1" t="s">
        <v>6109</v>
      </c>
      <c r="EXU1" s="1" t="s">
        <v>6110</v>
      </c>
      <c r="EXV1" s="1" t="s">
        <v>6111</v>
      </c>
      <c r="EXW1" s="1" t="s">
        <v>6112</v>
      </c>
      <c r="EXX1" s="1" t="s">
        <v>6113</v>
      </c>
      <c r="EXY1" s="1" t="s">
        <v>6114</v>
      </c>
      <c r="EXZ1" s="1" t="s">
        <v>6115</v>
      </c>
      <c r="EYA1" s="1" t="s">
        <v>6116</v>
      </c>
      <c r="EYB1" s="1" t="s">
        <v>6117</v>
      </c>
      <c r="EYC1" s="1" t="s">
        <v>6118</v>
      </c>
      <c r="EYD1" s="1" t="s">
        <v>6119</v>
      </c>
      <c r="EYE1" s="1" t="s">
        <v>6120</v>
      </c>
      <c r="EYF1" s="1" t="s">
        <v>6121</v>
      </c>
      <c r="EYG1" s="1" t="s">
        <v>6122</v>
      </c>
      <c r="EYH1" s="1" t="s">
        <v>6123</v>
      </c>
      <c r="EYI1" s="1" t="s">
        <v>6124</v>
      </c>
      <c r="EYJ1" s="1" t="s">
        <v>6125</v>
      </c>
      <c r="EYK1" s="1" t="s">
        <v>6126</v>
      </c>
      <c r="EYL1" s="1" t="s">
        <v>6127</v>
      </c>
      <c r="EYM1" s="1" t="s">
        <v>6128</v>
      </c>
      <c r="EYN1" s="1" t="s">
        <v>6129</v>
      </c>
      <c r="EYO1" s="1" t="s">
        <v>6130</v>
      </c>
      <c r="EYP1" s="1" t="s">
        <v>6131</v>
      </c>
      <c r="EYQ1" s="1" t="s">
        <v>6132</v>
      </c>
      <c r="EYR1" s="1" t="s">
        <v>6133</v>
      </c>
      <c r="EYS1" s="1" t="s">
        <v>6134</v>
      </c>
      <c r="EYT1" s="1" t="s">
        <v>6135</v>
      </c>
      <c r="EYU1" s="1" t="s">
        <v>6136</v>
      </c>
      <c r="EYV1" s="1" t="s">
        <v>6137</v>
      </c>
      <c r="EYW1" s="1" t="s">
        <v>6138</v>
      </c>
      <c r="EYX1" s="1" t="s">
        <v>6139</v>
      </c>
      <c r="EYY1" s="1" t="s">
        <v>6140</v>
      </c>
      <c r="EYZ1" s="1" t="s">
        <v>6141</v>
      </c>
      <c r="EZA1" s="1" t="s">
        <v>6142</v>
      </c>
      <c r="EZB1" s="1" t="s">
        <v>6143</v>
      </c>
      <c r="EZC1" s="1" t="s">
        <v>6144</v>
      </c>
      <c r="EZD1" s="1" t="s">
        <v>6145</v>
      </c>
      <c r="EZE1" s="1" t="s">
        <v>6146</v>
      </c>
      <c r="EZF1" s="1" t="s">
        <v>6147</v>
      </c>
      <c r="EZG1" s="1" t="s">
        <v>6148</v>
      </c>
      <c r="EZH1" s="1" t="s">
        <v>6149</v>
      </c>
      <c r="EZI1" s="1" t="s">
        <v>6150</v>
      </c>
      <c r="EZJ1" s="1" t="s">
        <v>6151</v>
      </c>
      <c r="EZK1" s="1" t="s">
        <v>6152</v>
      </c>
      <c r="EZL1" s="1" t="s">
        <v>6153</v>
      </c>
      <c r="EZM1" s="1" t="s">
        <v>6154</v>
      </c>
      <c r="EZN1" s="1" t="s">
        <v>6155</v>
      </c>
      <c r="EZO1" s="1" t="s">
        <v>6156</v>
      </c>
      <c r="EZP1" s="1" t="s">
        <v>6157</v>
      </c>
      <c r="EZQ1" s="1" t="s">
        <v>6158</v>
      </c>
      <c r="EZR1" s="1" t="s">
        <v>6159</v>
      </c>
      <c r="EZS1" s="1" t="s">
        <v>6160</v>
      </c>
      <c r="EZT1" s="1" t="s">
        <v>6161</v>
      </c>
      <c r="EZU1" s="1" t="s">
        <v>6162</v>
      </c>
      <c r="EZV1" s="1" t="s">
        <v>6163</v>
      </c>
      <c r="EZW1" s="1" t="s">
        <v>6164</v>
      </c>
      <c r="EZX1" s="1" t="s">
        <v>6165</v>
      </c>
      <c r="EZY1" s="1" t="s">
        <v>6166</v>
      </c>
      <c r="EZZ1" s="1" t="s">
        <v>6167</v>
      </c>
      <c r="FAA1" s="1" t="s">
        <v>6168</v>
      </c>
      <c r="FAB1" s="1" t="s">
        <v>6169</v>
      </c>
      <c r="FAC1" s="1" t="s">
        <v>6170</v>
      </c>
      <c r="FAD1" s="1" t="s">
        <v>6171</v>
      </c>
      <c r="FAE1" s="1" t="s">
        <v>6172</v>
      </c>
      <c r="FAF1" s="1" t="s">
        <v>6173</v>
      </c>
      <c r="FAG1" s="1" t="s">
        <v>6174</v>
      </c>
      <c r="FAH1" s="1" t="s">
        <v>6175</v>
      </c>
      <c r="FAI1" s="1" t="s">
        <v>6176</v>
      </c>
      <c r="FAJ1" s="1" t="s">
        <v>6177</v>
      </c>
      <c r="FAK1" s="1" t="s">
        <v>6178</v>
      </c>
      <c r="FAL1" s="1" t="s">
        <v>6179</v>
      </c>
      <c r="FAM1" s="1" t="s">
        <v>6180</v>
      </c>
      <c r="FAN1" s="1" t="s">
        <v>6181</v>
      </c>
      <c r="FAO1" s="1" t="s">
        <v>6182</v>
      </c>
      <c r="FAP1" s="1" t="s">
        <v>6183</v>
      </c>
      <c r="FAQ1" s="1" t="s">
        <v>6184</v>
      </c>
      <c r="FAR1" s="1" t="s">
        <v>6185</v>
      </c>
      <c r="FAS1" s="1" t="s">
        <v>6186</v>
      </c>
      <c r="FAT1" s="1" t="s">
        <v>6187</v>
      </c>
      <c r="FAU1" s="1" t="s">
        <v>6188</v>
      </c>
      <c r="FAV1" s="1" t="s">
        <v>6189</v>
      </c>
      <c r="FAW1" s="1" t="s">
        <v>6190</v>
      </c>
      <c r="FAX1" s="1" t="s">
        <v>6191</v>
      </c>
      <c r="FAY1" s="1" t="s">
        <v>6192</v>
      </c>
      <c r="FAZ1" s="1" t="s">
        <v>6193</v>
      </c>
      <c r="FBA1" s="1" t="s">
        <v>6194</v>
      </c>
      <c r="FBB1" s="1" t="s">
        <v>6195</v>
      </c>
      <c r="FBC1" s="1" t="s">
        <v>6196</v>
      </c>
      <c r="FBD1" s="1" t="s">
        <v>6197</v>
      </c>
      <c r="FBE1" s="1" t="s">
        <v>6198</v>
      </c>
      <c r="FBF1" s="1" t="s">
        <v>6199</v>
      </c>
      <c r="FBG1" s="1" t="s">
        <v>6200</v>
      </c>
      <c r="FBH1" s="1" t="s">
        <v>6201</v>
      </c>
      <c r="FBI1" s="1" t="s">
        <v>6202</v>
      </c>
      <c r="FBJ1" s="1" t="s">
        <v>6203</v>
      </c>
      <c r="FBK1" s="1" t="s">
        <v>6204</v>
      </c>
      <c r="FBL1" s="1" t="s">
        <v>6205</v>
      </c>
      <c r="FBM1" s="1" t="s">
        <v>6206</v>
      </c>
      <c r="FBN1" s="1" t="s">
        <v>6207</v>
      </c>
      <c r="FBO1" s="1" t="s">
        <v>6208</v>
      </c>
      <c r="FBP1" s="1" t="s">
        <v>6209</v>
      </c>
      <c r="FBQ1" s="1" t="s">
        <v>6210</v>
      </c>
      <c r="FBR1" s="1" t="s">
        <v>6211</v>
      </c>
      <c r="FBS1" s="1" t="s">
        <v>6212</v>
      </c>
      <c r="FBT1" s="1" t="s">
        <v>6213</v>
      </c>
      <c r="FBU1" s="1" t="s">
        <v>6214</v>
      </c>
      <c r="FBV1" s="1" t="s">
        <v>6215</v>
      </c>
      <c r="FBW1" s="1" t="s">
        <v>6216</v>
      </c>
      <c r="FBX1" s="1" t="s">
        <v>6217</v>
      </c>
      <c r="FBY1" s="1" t="s">
        <v>6218</v>
      </c>
      <c r="FBZ1" s="1" t="s">
        <v>6219</v>
      </c>
      <c r="FCA1" s="1" t="s">
        <v>6220</v>
      </c>
      <c r="FCB1" s="1" t="s">
        <v>6221</v>
      </c>
      <c r="FCC1" s="1" t="s">
        <v>6222</v>
      </c>
      <c r="FCD1" s="1" t="s">
        <v>6223</v>
      </c>
      <c r="FCE1" s="1" t="s">
        <v>6224</v>
      </c>
      <c r="FCF1" s="1" t="s">
        <v>6225</v>
      </c>
      <c r="FCG1" s="1" t="s">
        <v>6226</v>
      </c>
      <c r="FCH1" s="1" t="s">
        <v>6227</v>
      </c>
      <c r="FCI1" s="1" t="s">
        <v>6228</v>
      </c>
      <c r="FCJ1" s="1" t="s">
        <v>6229</v>
      </c>
      <c r="FCK1" s="1" t="s">
        <v>6230</v>
      </c>
      <c r="FCL1" s="1" t="s">
        <v>6231</v>
      </c>
      <c r="FCM1" s="1" t="s">
        <v>6232</v>
      </c>
      <c r="FCN1" s="1" t="s">
        <v>6233</v>
      </c>
      <c r="FCO1" s="1" t="s">
        <v>6234</v>
      </c>
      <c r="FCP1" s="1" t="s">
        <v>6235</v>
      </c>
      <c r="FCQ1" s="1" t="s">
        <v>6236</v>
      </c>
      <c r="FCR1" s="1" t="s">
        <v>6237</v>
      </c>
      <c r="FCS1" s="1" t="s">
        <v>6238</v>
      </c>
      <c r="FCT1" s="1" t="s">
        <v>6239</v>
      </c>
      <c r="FCU1" s="1" t="s">
        <v>6240</v>
      </c>
      <c r="FCV1" s="1" t="s">
        <v>6241</v>
      </c>
      <c r="FCW1" s="1" t="s">
        <v>6242</v>
      </c>
      <c r="FCX1" s="1" t="s">
        <v>6243</v>
      </c>
      <c r="FCY1" s="1" t="s">
        <v>6244</v>
      </c>
      <c r="FCZ1" s="1" t="s">
        <v>6245</v>
      </c>
      <c r="FDA1" s="1" t="s">
        <v>6246</v>
      </c>
      <c r="FDB1" s="1" t="s">
        <v>6247</v>
      </c>
      <c r="FDC1" s="1" t="s">
        <v>6248</v>
      </c>
      <c r="FDD1" s="1" t="s">
        <v>6249</v>
      </c>
      <c r="FDE1" s="1" t="s">
        <v>6250</v>
      </c>
      <c r="FDF1" s="1" t="s">
        <v>6251</v>
      </c>
      <c r="FDG1" s="1" t="s">
        <v>6252</v>
      </c>
      <c r="FDH1" s="1" t="s">
        <v>6253</v>
      </c>
      <c r="FDI1" s="1" t="s">
        <v>6254</v>
      </c>
      <c r="FDJ1" s="1" t="s">
        <v>6255</v>
      </c>
      <c r="FDK1" s="1" t="s">
        <v>6256</v>
      </c>
      <c r="FDL1" s="1" t="s">
        <v>6257</v>
      </c>
      <c r="FDM1" s="1" t="s">
        <v>6258</v>
      </c>
      <c r="FDN1" s="1" t="s">
        <v>6259</v>
      </c>
      <c r="FDO1" s="1" t="s">
        <v>6260</v>
      </c>
      <c r="FDP1" s="1" t="s">
        <v>6261</v>
      </c>
      <c r="FDQ1" s="1" t="s">
        <v>6262</v>
      </c>
      <c r="FDR1" s="1" t="s">
        <v>6263</v>
      </c>
      <c r="FDS1" s="1" t="s">
        <v>6264</v>
      </c>
      <c r="FDT1" s="1" t="s">
        <v>6265</v>
      </c>
      <c r="FDU1" s="1" t="s">
        <v>6266</v>
      </c>
      <c r="FDV1" s="1" t="s">
        <v>6267</v>
      </c>
      <c r="FDW1" s="1" t="s">
        <v>6268</v>
      </c>
      <c r="FDX1" s="1" t="s">
        <v>6269</v>
      </c>
      <c r="FDY1" s="1" t="s">
        <v>6270</v>
      </c>
      <c r="FDZ1" s="1" t="s">
        <v>6271</v>
      </c>
      <c r="FEA1" s="1" t="s">
        <v>6272</v>
      </c>
      <c r="FEB1" s="1" t="s">
        <v>6273</v>
      </c>
      <c r="FEC1" s="1" t="s">
        <v>6274</v>
      </c>
      <c r="FED1" s="1" t="s">
        <v>6275</v>
      </c>
      <c r="FEE1" s="1" t="s">
        <v>6276</v>
      </c>
      <c r="FEF1" s="1" t="s">
        <v>6277</v>
      </c>
      <c r="FEG1" s="1" t="s">
        <v>6278</v>
      </c>
      <c r="FEH1" s="1" t="s">
        <v>6279</v>
      </c>
      <c r="FEI1" s="1" t="s">
        <v>6280</v>
      </c>
      <c r="FEJ1" s="1" t="s">
        <v>6281</v>
      </c>
      <c r="FEK1" s="1" t="s">
        <v>6282</v>
      </c>
      <c r="FEL1" s="1" t="s">
        <v>6283</v>
      </c>
      <c r="FEM1" s="1" t="s">
        <v>6284</v>
      </c>
      <c r="FEN1" s="1" t="s">
        <v>6285</v>
      </c>
      <c r="FEO1" s="1" t="s">
        <v>6286</v>
      </c>
      <c r="FEP1" s="1" t="s">
        <v>6287</v>
      </c>
      <c r="FEQ1" s="1" t="s">
        <v>6288</v>
      </c>
      <c r="FER1" s="1" t="s">
        <v>6289</v>
      </c>
      <c r="FES1" s="1" t="s">
        <v>6290</v>
      </c>
      <c r="FET1" s="1" t="s">
        <v>6291</v>
      </c>
      <c r="FEU1" s="1" t="s">
        <v>6292</v>
      </c>
      <c r="FEV1" s="1" t="s">
        <v>6293</v>
      </c>
      <c r="FEW1" s="1" t="s">
        <v>6294</v>
      </c>
      <c r="FEX1" s="1" t="s">
        <v>6295</v>
      </c>
      <c r="FEY1" s="1" t="s">
        <v>6296</v>
      </c>
      <c r="FEZ1" s="1" t="s">
        <v>6297</v>
      </c>
      <c r="FFA1" s="1" t="s">
        <v>6298</v>
      </c>
      <c r="FFB1" s="1" t="s">
        <v>6299</v>
      </c>
      <c r="FFC1" s="1" t="s">
        <v>6300</v>
      </c>
      <c r="FFD1" s="1" t="s">
        <v>6301</v>
      </c>
      <c r="FFE1" s="1" t="s">
        <v>6302</v>
      </c>
      <c r="FFF1" s="1" t="s">
        <v>6303</v>
      </c>
      <c r="FFG1" s="1" t="s">
        <v>6304</v>
      </c>
      <c r="FFH1" s="1" t="s">
        <v>6305</v>
      </c>
      <c r="FFI1" s="1" t="s">
        <v>6306</v>
      </c>
      <c r="FFJ1" s="1" t="s">
        <v>6307</v>
      </c>
      <c r="FFK1" s="1" t="s">
        <v>6308</v>
      </c>
      <c r="FFL1" s="1" t="s">
        <v>6309</v>
      </c>
      <c r="FFM1" s="1" t="s">
        <v>6310</v>
      </c>
      <c r="FFN1" s="1" t="s">
        <v>6311</v>
      </c>
      <c r="FFO1" s="1" t="s">
        <v>6312</v>
      </c>
      <c r="FFP1" s="1" t="s">
        <v>6313</v>
      </c>
      <c r="FFQ1" s="1" t="s">
        <v>6314</v>
      </c>
      <c r="FFR1" s="1" t="s">
        <v>6315</v>
      </c>
      <c r="FFS1" s="1" t="s">
        <v>6316</v>
      </c>
      <c r="FFT1" s="1" t="s">
        <v>6317</v>
      </c>
      <c r="FFU1" s="1" t="s">
        <v>6318</v>
      </c>
      <c r="FFV1" s="1" t="s">
        <v>6319</v>
      </c>
      <c r="FFW1" s="1" t="s">
        <v>6320</v>
      </c>
      <c r="FFX1" s="1" t="s">
        <v>6321</v>
      </c>
      <c r="FFY1" s="1" t="s">
        <v>6322</v>
      </c>
      <c r="FFZ1" s="1" t="s">
        <v>6323</v>
      </c>
      <c r="FGA1" s="1" t="s">
        <v>6324</v>
      </c>
      <c r="FGB1" s="1" t="s">
        <v>6325</v>
      </c>
      <c r="FGC1" s="1" t="s">
        <v>6326</v>
      </c>
      <c r="FGD1" s="1" t="s">
        <v>6327</v>
      </c>
      <c r="FGE1" s="1" t="s">
        <v>6328</v>
      </c>
      <c r="FGF1" s="1" t="s">
        <v>6329</v>
      </c>
      <c r="FGG1" s="1" t="s">
        <v>6330</v>
      </c>
      <c r="FGH1" s="1" t="s">
        <v>6331</v>
      </c>
      <c r="FGI1" s="1" t="s">
        <v>6332</v>
      </c>
      <c r="FGJ1" s="1" t="s">
        <v>6333</v>
      </c>
      <c r="FGK1" s="1" t="s">
        <v>6334</v>
      </c>
      <c r="FGL1" s="1" t="s">
        <v>6335</v>
      </c>
      <c r="FGM1" s="1" t="s">
        <v>6336</v>
      </c>
      <c r="FGN1" s="1" t="s">
        <v>6337</v>
      </c>
      <c r="FGO1" s="1" t="s">
        <v>6338</v>
      </c>
      <c r="FGP1" s="1" t="s">
        <v>6339</v>
      </c>
      <c r="FGQ1" s="1" t="s">
        <v>6340</v>
      </c>
      <c r="FGR1" s="1" t="s">
        <v>6341</v>
      </c>
      <c r="FGS1" s="1" t="s">
        <v>6342</v>
      </c>
      <c r="FGT1" s="1" t="s">
        <v>6343</v>
      </c>
      <c r="FGU1" s="1" t="s">
        <v>6344</v>
      </c>
      <c r="FGV1" s="1" t="s">
        <v>6345</v>
      </c>
      <c r="FGW1" s="1" t="s">
        <v>6346</v>
      </c>
      <c r="FGX1" s="1" t="s">
        <v>6347</v>
      </c>
      <c r="FGY1" s="1" t="s">
        <v>6348</v>
      </c>
      <c r="FGZ1" s="1" t="s">
        <v>6349</v>
      </c>
      <c r="FHA1" s="1" t="s">
        <v>6350</v>
      </c>
      <c r="FHB1" s="1" t="s">
        <v>6351</v>
      </c>
      <c r="FHC1" s="1" t="s">
        <v>6352</v>
      </c>
      <c r="FHD1" s="1" t="s">
        <v>6353</v>
      </c>
      <c r="FHE1" s="1" t="s">
        <v>6354</v>
      </c>
      <c r="FHF1" s="1" t="s">
        <v>6355</v>
      </c>
      <c r="FHG1" s="1" t="s">
        <v>6356</v>
      </c>
      <c r="FHH1" s="1" t="s">
        <v>6357</v>
      </c>
      <c r="FHI1" s="1" t="s">
        <v>6358</v>
      </c>
      <c r="FHJ1" s="1" t="s">
        <v>6359</v>
      </c>
      <c r="FHK1" s="1" t="s">
        <v>6360</v>
      </c>
      <c r="FHL1" s="1" t="s">
        <v>6361</v>
      </c>
      <c r="FHM1" s="1" t="s">
        <v>6362</v>
      </c>
      <c r="FHN1" s="1" t="s">
        <v>6363</v>
      </c>
      <c r="FHO1" s="1" t="s">
        <v>6364</v>
      </c>
      <c r="FHP1" s="1" t="s">
        <v>6365</v>
      </c>
      <c r="FHQ1" s="1" t="s">
        <v>6366</v>
      </c>
      <c r="FHR1" s="1" t="s">
        <v>6367</v>
      </c>
      <c r="FHS1" s="1" t="s">
        <v>6368</v>
      </c>
      <c r="FHT1" s="1" t="s">
        <v>6369</v>
      </c>
      <c r="FHU1" s="1" t="s">
        <v>6370</v>
      </c>
      <c r="FHV1" s="1" t="s">
        <v>6371</v>
      </c>
      <c r="FHW1" s="1" t="s">
        <v>6372</v>
      </c>
      <c r="FHX1" s="1" t="s">
        <v>6373</v>
      </c>
      <c r="FHY1" s="1" t="s">
        <v>6374</v>
      </c>
      <c r="FHZ1" s="1" t="s">
        <v>6375</v>
      </c>
      <c r="FIA1" s="1" t="s">
        <v>6376</v>
      </c>
      <c r="FIB1" s="1" t="s">
        <v>6377</v>
      </c>
      <c r="FIC1" s="1" t="s">
        <v>6378</v>
      </c>
      <c r="FID1" s="1" t="s">
        <v>6379</v>
      </c>
      <c r="FIE1" s="1" t="s">
        <v>6380</v>
      </c>
      <c r="FIF1" s="1" t="s">
        <v>6381</v>
      </c>
      <c r="FIG1" s="1" t="s">
        <v>6382</v>
      </c>
      <c r="FIH1" s="1" t="s">
        <v>6383</v>
      </c>
      <c r="FII1" s="1" t="s">
        <v>6384</v>
      </c>
      <c r="FIJ1" s="1" t="s">
        <v>6385</v>
      </c>
      <c r="FIK1" s="1" t="s">
        <v>6386</v>
      </c>
      <c r="FIL1" s="1" t="s">
        <v>6387</v>
      </c>
      <c r="FIM1" s="1" t="s">
        <v>6388</v>
      </c>
      <c r="FIN1" s="1" t="s">
        <v>6389</v>
      </c>
      <c r="FIO1" s="1" t="s">
        <v>6390</v>
      </c>
      <c r="FIP1" s="1" t="s">
        <v>6391</v>
      </c>
      <c r="FIQ1" s="1" t="s">
        <v>6392</v>
      </c>
      <c r="FIR1" s="1" t="s">
        <v>6393</v>
      </c>
      <c r="FIS1" s="1" t="s">
        <v>6394</v>
      </c>
      <c r="FIT1" s="1" t="s">
        <v>6395</v>
      </c>
      <c r="FIU1" s="1" t="s">
        <v>6396</v>
      </c>
      <c r="FIV1" s="1" t="s">
        <v>6397</v>
      </c>
      <c r="FIW1" s="1" t="s">
        <v>6398</v>
      </c>
      <c r="FIX1" s="1" t="s">
        <v>6399</v>
      </c>
      <c r="FIY1" s="1" t="s">
        <v>6400</v>
      </c>
      <c r="FIZ1" s="1" t="s">
        <v>6401</v>
      </c>
      <c r="FJA1" s="1" t="s">
        <v>6402</v>
      </c>
      <c r="FJB1" s="1" t="s">
        <v>6403</v>
      </c>
      <c r="FJC1" s="1" t="s">
        <v>6404</v>
      </c>
      <c r="FJD1" s="1" t="s">
        <v>6405</v>
      </c>
      <c r="FJE1" s="1" t="s">
        <v>6406</v>
      </c>
      <c r="FJF1" s="1" t="s">
        <v>6407</v>
      </c>
      <c r="FJG1" s="1" t="s">
        <v>6408</v>
      </c>
      <c r="FJH1" s="1" t="s">
        <v>6409</v>
      </c>
      <c r="FJI1" s="1" t="s">
        <v>6410</v>
      </c>
      <c r="FJJ1" s="1" t="s">
        <v>6411</v>
      </c>
      <c r="FJK1" s="1" t="s">
        <v>6412</v>
      </c>
      <c r="FJL1" s="1" t="s">
        <v>6413</v>
      </c>
      <c r="FJM1" s="1" t="s">
        <v>6414</v>
      </c>
      <c r="FJN1" s="1" t="s">
        <v>6415</v>
      </c>
      <c r="FJO1" s="1" t="s">
        <v>6416</v>
      </c>
      <c r="FJP1" s="1" t="s">
        <v>6417</v>
      </c>
      <c r="FJQ1" s="1" t="s">
        <v>6418</v>
      </c>
      <c r="FJR1" s="1" t="s">
        <v>6419</v>
      </c>
      <c r="FJS1" s="1" t="s">
        <v>6420</v>
      </c>
      <c r="FJT1" s="1" t="s">
        <v>6421</v>
      </c>
      <c r="FJU1" s="1" t="s">
        <v>6422</v>
      </c>
      <c r="FJV1" s="1" t="s">
        <v>6423</v>
      </c>
      <c r="FJW1" s="1" t="s">
        <v>6424</v>
      </c>
      <c r="FJX1" s="1" t="s">
        <v>6425</v>
      </c>
      <c r="FJY1" s="1" t="s">
        <v>6426</v>
      </c>
      <c r="FJZ1" s="1" t="s">
        <v>6427</v>
      </c>
      <c r="FKA1" s="1" t="s">
        <v>6428</v>
      </c>
      <c r="FKB1" s="1" t="s">
        <v>6429</v>
      </c>
      <c r="FKC1" s="1" t="s">
        <v>6430</v>
      </c>
      <c r="FKD1" s="1" t="s">
        <v>6431</v>
      </c>
      <c r="FKE1" s="1" t="s">
        <v>6432</v>
      </c>
      <c r="FKF1" s="1" t="s">
        <v>6433</v>
      </c>
      <c r="FKG1" s="1" t="s">
        <v>6434</v>
      </c>
      <c r="FKH1" s="1" t="s">
        <v>6435</v>
      </c>
      <c r="FKI1" s="1" t="s">
        <v>6436</v>
      </c>
      <c r="FKJ1" s="1" t="s">
        <v>6437</v>
      </c>
      <c r="FKK1" s="1" t="s">
        <v>6438</v>
      </c>
      <c r="FKL1" s="1" t="s">
        <v>6439</v>
      </c>
      <c r="FKM1" s="1" t="s">
        <v>6440</v>
      </c>
      <c r="FKN1" s="1" t="s">
        <v>6441</v>
      </c>
      <c r="FKO1" s="1" t="s">
        <v>6442</v>
      </c>
      <c r="FKP1" s="1" t="s">
        <v>6443</v>
      </c>
      <c r="FKQ1" s="1" t="s">
        <v>6444</v>
      </c>
      <c r="FKR1" s="1" t="s">
        <v>6445</v>
      </c>
      <c r="FKS1" s="1" t="s">
        <v>6446</v>
      </c>
      <c r="FKT1" s="1" t="s">
        <v>6447</v>
      </c>
      <c r="FKU1" s="1" t="s">
        <v>6448</v>
      </c>
      <c r="FKV1" s="1" t="s">
        <v>6449</v>
      </c>
      <c r="FKW1" s="1" t="s">
        <v>6450</v>
      </c>
      <c r="FKX1" s="1" t="s">
        <v>6451</v>
      </c>
      <c r="FKY1" s="1" t="s">
        <v>6452</v>
      </c>
      <c r="FKZ1" s="1" t="s">
        <v>6453</v>
      </c>
      <c r="FLA1" s="1" t="s">
        <v>6454</v>
      </c>
      <c r="FLB1" s="1" t="s">
        <v>6455</v>
      </c>
      <c r="FLC1" s="1" t="s">
        <v>6456</v>
      </c>
      <c r="FLD1" s="1" t="s">
        <v>6457</v>
      </c>
      <c r="FLE1" s="1" t="s">
        <v>6458</v>
      </c>
      <c r="FLF1" s="1" t="s">
        <v>6459</v>
      </c>
      <c r="FLG1" s="1" t="s">
        <v>6460</v>
      </c>
      <c r="FLH1" s="1" t="s">
        <v>6461</v>
      </c>
      <c r="FLI1" s="1" t="s">
        <v>6462</v>
      </c>
      <c r="FLJ1" s="1" t="s">
        <v>6463</v>
      </c>
      <c r="FLK1" s="1" t="s">
        <v>6464</v>
      </c>
      <c r="FLL1" s="1" t="s">
        <v>6465</v>
      </c>
      <c r="FLM1" s="1" t="s">
        <v>6466</v>
      </c>
      <c r="FLN1" s="1" t="s">
        <v>6467</v>
      </c>
      <c r="FLO1" s="1" t="s">
        <v>6468</v>
      </c>
      <c r="FLP1" s="1" t="s">
        <v>6469</v>
      </c>
      <c r="FLQ1" s="1" t="s">
        <v>6470</v>
      </c>
      <c r="FLR1" s="1" t="s">
        <v>6471</v>
      </c>
      <c r="FLS1" s="1" t="s">
        <v>6472</v>
      </c>
      <c r="FLT1" s="1" t="s">
        <v>6473</v>
      </c>
      <c r="FLU1" s="1" t="s">
        <v>6474</v>
      </c>
      <c r="FLV1" s="1" t="s">
        <v>6475</v>
      </c>
      <c r="FLW1" s="1" t="s">
        <v>6476</v>
      </c>
      <c r="FLX1" s="1" t="s">
        <v>6477</v>
      </c>
      <c r="FLY1" s="1" t="s">
        <v>6478</v>
      </c>
      <c r="FLZ1" s="1" t="s">
        <v>6479</v>
      </c>
      <c r="FMA1" s="1" t="s">
        <v>6480</v>
      </c>
      <c r="FMB1" s="1" t="s">
        <v>6481</v>
      </c>
      <c r="FMC1" s="1" t="s">
        <v>6482</v>
      </c>
      <c r="FMD1" s="1" t="s">
        <v>6483</v>
      </c>
      <c r="FME1" s="1" t="s">
        <v>6484</v>
      </c>
      <c r="FMF1" s="1" t="s">
        <v>6485</v>
      </c>
      <c r="FMG1" s="1" t="s">
        <v>6486</v>
      </c>
      <c r="FMH1" s="1" t="s">
        <v>6487</v>
      </c>
      <c r="FMI1" s="1" t="s">
        <v>6488</v>
      </c>
      <c r="FMJ1" s="1" t="s">
        <v>6489</v>
      </c>
      <c r="FMK1" s="1" t="s">
        <v>6490</v>
      </c>
      <c r="FML1" s="1" t="s">
        <v>6491</v>
      </c>
      <c r="FMM1" s="1" t="s">
        <v>6492</v>
      </c>
      <c r="FMN1" s="1" t="s">
        <v>6493</v>
      </c>
      <c r="FMO1" s="1" t="s">
        <v>6494</v>
      </c>
      <c r="FMP1" s="1" t="s">
        <v>6495</v>
      </c>
      <c r="FMQ1" s="1" t="s">
        <v>6496</v>
      </c>
      <c r="FMR1" s="1" t="s">
        <v>6497</v>
      </c>
      <c r="FMS1" s="1" t="s">
        <v>6498</v>
      </c>
      <c r="FMT1" s="1" t="s">
        <v>6499</v>
      </c>
      <c r="FMU1" s="1" t="s">
        <v>6500</v>
      </c>
      <c r="FMV1" s="1" t="s">
        <v>6501</v>
      </c>
      <c r="FMW1" s="1" t="s">
        <v>6502</v>
      </c>
      <c r="FMX1" s="1" t="s">
        <v>6503</v>
      </c>
      <c r="FMY1" s="1" t="s">
        <v>6504</v>
      </c>
      <c r="FMZ1" s="1" t="s">
        <v>6505</v>
      </c>
      <c r="FNA1" s="1" t="s">
        <v>6506</v>
      </c>
      <c r="FNB1" s="1" t="s">
        <v>6507</v>
      </c>
      <c r="FNC1" s="1" t="s">
        <v>6508</v>
      </c>
      <c r="FND1" s="1" t="s">
        <v>6509</v>
      </c>
      <c r="FNE1" s="1" t="s">
        <v>6510</v>
      </c>
      <c r="FNF1" s="1" t="s">
        <v>6511</v>
      </c>
      <c r="FNG1" s="1" t="s">
        <v>6512</v>
      </c>
      <c r="FNH1" s="1" t="s">
        <v>6513</v>
      </c>
      <c r="FNI1" s="1" t="s">
        <v>6514</v>
      </c>
      <c r="FNJ1" s="1" t="s">
        <v>6515</v>
      </c>
      <c r="FNK1" s="1" t="s">
        <v>6516</v>
      </c>
      <c r="FNL1" s="1" t="s">
        <v>6517</v>
      </c>
      <c r="FNM1" s="1" t="s">
        <v>6518</v>
      </c>
      <c r="FNN1" s="1" t="s">
        <v>6519</v>
      </c>
      <c r="FNO1" s="1" t="s">
        <v>6520</v>
      </c>
      <c r="FNP1" s="1" t="s">
        <v>6521</v>
      </c>
      <c r="FNQ1" s="1" t="s">
        <v>6522</v>
      </c>
      <c r="FNR1" s="1" t="s">
        <v>6523</v>
      </c>
      <c r="FNS1" s="1" t="s">
        <v>6524</v>
      </c>
      <c r="FNT1" s="1" t="s">
        <v>6525</v>
      </c>
      <c r="FNU1" s="1" t="s">
        <v>6526</v>
      </c>
      <c r="FNV1" s="1" t="s">
        <v>6527</v>
      </c>
      <c r="FNW1" s="1" t="s">
        <v>6528</v>
      </c>
      <c r="FNX1" s="1" t="s">
        <v>6529</v>
      </c>
      <c r="FNY1" s="1" t="s">
        <v>6530</v>
      </c>
      <c r="FNZ1" s="1" t="s">
        <v>6531</v>
      </c>
      <c r="FOA1" s="1" t="s">
        <v>6532</v>
      </c>
      <c r="FOB1" s="1" t="s">
        <v>6533</v>
      </c>
      <c r="FOC1" s="1" t="s">
        <v>6534</v>
      </c>
      <c r="FOD1" s="1" t="s">
        <v>6535</v>
      </c>
      <c r="FOE1" s="1" t="s">
        <v>6536</v>
      </c>
      <c r="FOF1" s="1" t="s">
        <v>6537</v>
      </c>
      <c r="FOG1" s="1" t="s">
        <v>6538</v>
      </c>
      <c r="FOH1" s="1" t="s">
        <v>6539</v>
      </c>
      <c r="FOI1" s="1" t="s">
        <v>6540</v>
      </c>
      <c r="FOJ1" s="1" t="s">
        <v>6541</v>
      </c>
      <c r="FOK1" s="1" t="s">
        <v>6542</v>
      </c>
      <c r="FOL1" s="1" t="s">
        <v>6543</v>
      </c>
      <c r="FOM1" s="1" t="s">
        <v>6544</v>
      </c>
      <c r="FON1" s="1" t="s">
        <v>6545</v>
      </c>
      <c r="FOO1" s="1" t="s">
        <v>6546</v>
      </c>
      <c r="FOP1" s="1" t="s">
        <v>6547</v>
      </c>
      <c r="FOQ1" s="1" t="s">
        <v>6548</v>
      </c>
      <c r="FOR1" s="1" t="s">
        <v>6549</v>
      </c>
      <c r="FOS1" s="1" t="s">
        <v>6550</v>
      </c>
      <c r="FOT1" s="1" t="s">
        <v>6551</v>
      </c>
      <c r="FOU1" s="1" t="s">
        <v>6552</v>
      </c>
      <c r="FOV1" s="1" t="s">
        <v>6553</v>
      </c>
      <c r="FOW1" s="1" t="s">
        <v>6554</v>
      </c>
      <c r="FOX1" s="1" t="s">
        <v>6555</v>
      </c>
      <c r="FOY1" s="1" t="s">
        <v>6556</v>
      </c>
      <c r="FOZ1" s="1" t="s">
        <v>6557</v>
      </c>
      <c r="FPA1" s="1" t="s">
        <v>6558</v>
      </c>
      <c r="FPB1" s="1" t="s">
        <v>6559</v>
      </c>
      <c r="FPC1" s="1" t="s">
        <v>6560</v>
      </c>
      <c r="FPD1" s="1" t="s">
        <v>6561</v>
      </c>
      <c r="FPE1" s="1" t="s">
        <v>6562</v>
      </c>
      <c r="FPF1" s="1" t="s">
        <v>6563</v>
      </c>
      <c r="FPG1" s="1" t="s">
        <v>6564</v>
      </c>
      <c r="FPH1" s="1" t="s">
        <v>6565</v>
      </c>
      <c r="FPI1" s="1" t="s">
        <v>6566</v>
      </c>
      <c r="FPJ1" s="1" t="s">
        <v>6567</v>
      </c>
      <c r="FPK1" s="1" t="s">
        <v>6568</v>
      </c>
      <c r="FPL1" s="1" t="s">
        <v>6569</v>
      </c>
      <c r="FPM1" s="1" t="s">
        <v>6570</v>
      </c>
      <c r="FPN1" s="1" t="s">
        <v>6571</v>
      </c>
      <c r="FPO1" s="1" t="s">
        <v>6572</v>
      </c>
      <c r="FPP1" s="1" t="s">
        <v>6573</v>
      </c>
      <c r="FPQ1" s="1" t="s">
        <v>6574</v>
      </c>
      <c r="FPR1" s="1" t="s">
        <v>6575</v>
      </c>
      <c r="FPS1" s="1" t="s">
        <v>6576</v>
      </c>
      <c r="FPT1" s="1" t="s">
        <v>6577</v>
      </c>
      <c r="FPU1" s="1" t="s">
        <v>6578</v>
      </c>
      <c r="FPV1" s="1" t="s">
        <v>6579</v>
      </c>
      <c r="FPW1" s="1" t="s">
        <v>6580</v>
      </c>
      <c r="FPX1" s="1" t="s">
        <v>6581</v>
      </c>
      <c r="FPY1" s="1" t="s">
        <v>6582</v>
      </c>
      <c r="FPZ1" s="1" t="s">
        <v>6583</v>
      </c>
      <c r="FQA1" s="1" t="s">
        <v>6584</v>
      </c>
      <c r="FQB1" s="1" t="s">
        <v>6585</v>
      </c>
      <c r="FQC1" s="1" t="s">
        <v>6586</v>
      </c>
      <c r="FQD1" s="1" t="s">
        <v>6587</v>
      </c>
      <c r="FQE1" s="1" t="s">
        <v>6588</v>
      </c>
      <c r="FQF1" s="1" t="s">
        <v>6589</v>
      </c>
      <c r="FQG1" s="1" t="s">
        <v>6590</v>
      </c>
      <c r="FQH1" s="1" t="s">
        <v>6591</v>
      </c>
      <c r="FQI1" s="1" t="s">
        <v>6592</v>
      </c>
      <c r="FQJ1" s="1" t="s">
        <v>6593</v>
      </c>
      <c r="FQK1" s="1" t="s">
        <v>6594</v>
      </c>
      <c r="FQL1" s="1" t="s">
        <v>6595</v>
      </c>
      <c r="FQM1" s="1" t="s">
        <v>6596</v>
      </c>
      <c r="FQN1" s="1" t="s">
        <v>6597</v>
      </c>
      <c r="FQO1" s="1" t="s">
        <v>6598</v>
      </c>
      <c r="FQP1" s="1" t="s">
        <v>6599</v>
      </c>
      <c r="FQQ1" s="1" t="s">
        <v>6600</v>
      </c>
      <c r="FQR1" s="1" t="s">
        <v>6601</v>
      </c>
      <c r="FQS1" s="1" t="s">
        <v>6602</v>
      </c>
      <c r="FQT1" s="1" t="s">
        <v>6603</v>
      </c>
      <c r="FQU1" s="1" t="s">
        <v>6604</v>
      </c>
      <c r="FQV1" s="1" t="s">
        <v>6605</v>
      </c>
      <c r="FQW1" s="1" t="s">
        <v>6606</v>
      </c>
      <c r="FQX1" s="1" t="s">
        <v>6607</v>
      </c>
      <c r="FQY1" s="1" t="s">
        <v>6608</v>
      </c>
      <c r="FQZ1" s="1" t="s">
        <v>6609</v>
      </c>
      <c r="FRA1" s="1" t="s">
        <v>6610</v>
      </c>
      <c r="FRB1" s="1" t="s">
        <v>6611</v>
      </c>
      <c r="FRC1" s="1" t="s">
        <v>6612</v>
      </c>
      <c r="FRD1" s="1" t="s">
        <v>6613</v>
      </c>
      <c r="FRE1" s="1" t="s">
        <v>6614</v>
      </c>
      <c r="FRF1" s="1" t="s">
        <v>6615</v>
      </c>
      <c r="FRG1" s="1" t="s">
        <v>6616</v>
      </c>
      <c r="FRH1" s="1" t="s">
        <v>6617</v>
      </c>
      <c r="FRI1" s="1" t="s">
        <v>6618</v>
      </c>
      <c r="FRJ1" s="1" t="s">
        <v>6619</v>
      </c>
      <c r="FRK1" s="1" t="s">
        <v>6620</v>
      </c>
      <c r="FRL1" s="1" t="s">
        <v>6621</v>
      </c>
      <c r="FRM1" s="1" t="s">
        <v>6622</v>
      </c>
      <c r="FRN1" s="1" t="s">
        <v>6623</v>
      </c>
      <c r="FRO1" s="1" t="s">
        <v>6624</v>
      </c>
      <c r="FRP1" s="1" t="s">
        <v>6625</v>
      </c>
      <c r="FRQ1" s="1" t="s">
        <v>6626</v>
      </c>
      <c r="FRR1" s="1" t="s">
        <v>6627</v>
      </c>
      <c r="FRS1" s="1" t="s">
        <v>6628</v>
      </c>
      <c r="FRT1" s="1" t="s">
        <v>6629</v>
      </c>
      <c r="FRU1" s="1" t="s">
        <v>6630</v>
      </c>
      <c r="FRV1" s="1" t="s">
        <v>6631</v>
      </c>
      <c r="FRW1" s="1" t="s">
        <v>6632</v>
      </c>
      <c r="FRX1" s="1" t="s">
        <v>6633</v>
      </c>
      <c r="FRY1" s="1" t="s">
        <v>6634</v>
      </c>
      <c r="FRZ1" s="1" t="s">
        <v>6635</v>
      </c>
      <c r="FSA1" s="1" t="s">
        <v>6636</v>
      </c>
      <c r="FSB1" s="1" t="s">
        <v>6637</v>
      </c>
      <c r="FSC1" s="1" t="s">
        <v>6638</v>
      </c>
      <c r="FSD1" s="1" t="s">
        <v>6639</v>
      </c>
      <c r="FSE1" s="1" t="s">
        <v>6640</v>
      </c>
      <c r="FSF1" s="1" t="s">
        <v>6641</v>
      </c>
      <c r="FSG1" s="1" t="s">
        <v>6642</v>
      </c>
      <c r="FSH1" s="1" t="s">
        <v>6643</v>
      </c>
      <c r="FSI1" s="1" t="s">
        <v>6644</v>
      </c>
      <c r="FSJ1" s="1" t="s">
        <v>6645</v>
      </c>
      <c r="FSK1" s="1" t="s">
        <v>6646</v>
      </c>
      <c r="FSL1" s="1" t="s">
        <v>6647</v>
      </c>
      <c r="FSM1" s="1" t="s">
        <v>6648</v>
      </c>
      <c r="FSN1" s="1" t="s">
        <v>6649</v>
      </c>
      <c r="FSO1" s="1" t="s">
        <v>6650</v>
      </c>
      <c r="FSP1" s="1" t="s">
        <v>6651</v>
      </c>
      <c r="FSQ1" s="1" t="s">
        <v>6652</v>
      </c>
      <c r="FSR1" s="1" t="s">
        <v>6653</v>
      </c>
      <c r="FSS1" s="1" t="s">
        <v>6654</v>
      </c>
      <c r="FST1" s="1" t="s">
        <v>6655</v>
      </c>
      <c r="FSU1" s="1" t="s">
        <v>6656</v>
      </c>
      <c r="FSV1" s="1" t="s">
        <v>6657</v>
      </c>
      <c r="FSW1" s="1" t="s">
        <v>6658</v>
      </c>
      <c r="FSX1" s="1" t="s">
        <v>6659</v>
      </c>
      <c r="FSY1" s="1" t="s">
        <v>6660</v>
      </c>
      <c r="FSZ1" s="1" t="s">
        <v>6661</v>
      </c>
      <c r="FTA1" s="1" t="s">
        <v>6662</v>
      </c>
      <c r="FTB1" s="1" t="s">
        <v>6663</v>
      </c>
      <c r="FTC1" s="1" t="s">
        <v>6664</v>
      </c>
      <c r="FTD1" s="1" t="s">
        <v>6665</v>
      </c>
      <c r="FTE1" s="1" t="s">
        <v>6666</v>
      </c>
      <c r="FTF1" s="1" t="s">
        <v>6667</v>
      </c>
      <c r="FTG1" s="1" t="s">
        <v>6668</v>
      </c>
      <c r="FTH1" s="1" t="s">
        <v>6669</v>
      </c>
      <c r="FTI1" s="1" t="s">
        <v>6670</v>
      </c>
      <c r="FTJ1" s="1" t="s">
        <v>6671</v>
      </c>
      <c r="FTK1" s="1" t="s">
        <v>6672</v>
      </c>
      <c r="FTL1" s="1" t="s">
        <v>6673</v>
      </c>
      <c r="FTM1" s="1" t="s">
        <v>6674</v>
      </c>
      <c r="FTN1" s="1" t="s">
        <v>6675</v>
      </c>
      <c r="FTO1" s="1" t="s">
        <v>6676</v>
      </c>
      <c r="FTP1" s="1" t="s">
        <v>6677</v>
      </c>
      <c r="FTQ1" s="1" t="s">
        <v>6678</v>
      </c>
      <c r="FTR1" s="1" t="s">
        <v>6679</v>
      </c>
      <c r="FTS1" s="1" t="s">
        <v>6680</v>
      </c>
      <c r="FTT1" s="1" t="s">
        <v>6681</v>
      </c>
      <c r="FTU1" s="1" t="s">
        <v>6682</v>
      </c>
      <c r="FTV1" s="1" t="s">
        <v>6683</v>
      </c>
      <c r="FTW1" s="1" t="s">
        <v>6684</v>
      </c>
      <c r="FTX1" s="1" t="s">
        <v>6685</v>
      </c>
      <c r="FTY1" s="1" t="s">
        <v>6686</v>
      </c>
      <c r="FTZ1" s="1" t="s">
        <v>6687</v>
      </c>
      <c r="FUA1" s="1" t="s">
        <v>6688</v>
      </c>
      <c r="FUB1" s="1" t="s">
        <v>6689</v>
      </c>
      <c r="FUC1" s="1" t="s">
        <v>6690</v>
      </c>
      <c r="FUD1" s="1" t="s">
        <v>6691</v>
      </c>
      <c r="FUE1" s="1" t="s">
        <v>6692</v>
      </c>
      <c r="FUF1" s="1" t="s">
        <v>6693</v>
      </c>
      <c r="FUG1" s="1" t="s">
        <v>6694</v>
      </c>
      <c r="FUH1" s="1" t="s">
        <v>6695</v>
      </c>
      <c r="FUI1" s="1" t="s">
        <v>6696</v>
      </c>
      <c r="FUJ1" s="1" t="s">
        <v>6697</v>
      </c>
      <c r="FUK1" s="1" t="s">
        <v>6698</v>
      </c>
      <c r="FUL1" s="1" t="s">
        <v>6699</v>
      </c>
      <c r="FUM1" s="1" t="s">
        <v>6700</v>
      </c>
      <c r="FUN1" s="1" t="s">
        <v>6701</v>
      </c>
      <c r="FUO1" s="1" t="s">
        <v>6702</v>
      </c>
      <c r="FUP1" s="1" t="s">
        <v>6703</v>
      </c>
      <c r="FUQ1" s="1" t="s">
        <v>6704</v>
      </c>
      <c r="FUR1" s="1" t="s">
        <v>6705</v>
      </c>
      <c r="FUS1" s="1" t="s">
        <v>6706</v>
      </c>
      <c r="FUT1" s="1" t="s">
        <v>6707</v>
      </c>
      <c r="FUU1" s="1" t="s">
        <v>6708</v>
      </c>
      <c r="FUV1" s="1" t="s">
        <v>6709</v>
      </c>
      <c r="FUW1" s="1" t="s">
        <v>6710</v>
      </c>
      <c r="FUX1" s="1" t="s">
        <v>6711</v>
      </c>
      <c r="FUY1" s="1" t="s">
        <v>6712</v>
      </c>
      <c r="FUZ1" s="1" t="s">
        <v>6713</v>
      </c>
      <c r="FVA1" s="1" t="s">
        <v>6714</v>
      </c>
      <c r="FVB1" s="1" t="s">
        <v>6715</v>
      </c>
      <c r="FVC1" s="1" t="s">
        <v>6716</v>
      </c>
      <c r="FVD1" s="1" t="s">
        <v>6717</v>
      </c>
      <c r="FVE1" s="1" t="s">
        <v>6718</v>
      </c>
      <c r="FVF1" s="1" t="s">
        <v>6719</v>
      </c>
      <c r="FVG1" s="1" t="s">
        <v>6720</v>
      </c>
      <c r="FVH1" s="1" t="s">
        <v>6721</v>
      </c>
      <c r="FVI1" s="1" t="s">
        <v>6722</v>
      </c>
      <c r="FVJ1" s="1" t="s">
        <v>6723</v>
      </c>
      <c r="FVK1" s="1" t="s">
        <v>6724</v>
      </c>
      <c r="FVL1" s="1" t="s">
        <v>6725</v>
      </c>
      <c r="FVM1" s="1" t="s">
        <v>6726</v>
      </c>
      <c r="FVN1" s="1" t="s">
        <v>6727</v>
      </c>
      <c r="FVO1" s="1" t="s">
        <v>6728</v>
      </c>
      <c r="FVP1" s="1" t="s">
        <v>6729</v>
      </c>
      <c r="FVQ1" s="1" t="s">
        <v>6730</v>
      </c>
      <c r="FVR1" s="1" t="s">
        <v>6731</v>
      </c>
      <c r="FVS1" s="1" t="s">
        <v>6732</v>
      </c>
      <c r="FVT1" s="1" t="s">
        <v>6733</v>
      </c>
      <c r="FVU1" s="1" t="s">
        <v>6734</v>
      </c>
      <c r="FVV1" s="1" t="s">
        <v>6735</v>
      </c>
      <c r="FVW1" s="1" t="s">
        <v>6736</v>
      </c>
      <c r="FVX1" s="1" t="s">
        <v>6737</v>
      </c>
      <c r="FVY1" s="1" t="s">
        <v>6738</v>
      </c>
      <c r="FVZ1" s="1" t="s">
        <v>6739</v>
      </c>
      <c r="FWA1" s="1" t="s">
        <v>6740</v>
      </c>
      <c r="FWB1" s="1" t="s">
        <v>6741</v>
      </c>
      <c r="FWC1" s="1" t="s">
        <v>6742</v>
      </c>
      <c r="FWD1" s="1" t="s">
        <v>6743</v>
      </c>
      <c r="FWE1" s="1" t="s">
        <v>6744</v>
      </c>
      <c r="FWF1" s="1" t="s">
        <v>6745</v>
      </c>
      <c r="FWG1" s="1" t="s">
        <v>6746</v>
      </c>
      <c r="FWH1" s="1" t="s">
        <v>6747</v>
      </c>
      <c r="FWI1" s="1" t="s">
        <v>6748</v>
      </c>
      <c r="FWJ1" s="1" t="s">
        <v>6749</v>
      </c>
      <c r="FWK1" s="1" t="s">
        <v>6750</v>
      </c>
      <c r="FWL1" s="1" t="s">
        <v>6751</v>
      </c>
      <c r="FWM1" s="1" t="s">
        <v>6752</v>
      </c>
      <c r="FWN1" s="1" t="s">
        <v>6753</v>
      </c>
      <c r="FWO1" s="1" t="s">
        <v>6754</v>
      </c>
      <c r="FWP1" s="1" t="s">
        <v>6755</v>
      </c>
      <c r="FWQ1" s="1" t="s">
        <v>6756</v>
      </c>
      <c r="FWR1" s="1" t="s">
        <v>6757</v>
      </c>
      <c r="FWS1" s="1" t="s">
        <v>6758</v>
      </c>
      <c r="FWT1" s="1" t="s">
        <v>6759</v>
      </c>
      <c r="FWU1" s="1" t="s">
        <v>6760</v>
      </c>
      <c r="FWV1" s="1" t="s">
        <v>6761</v>
      </c>
      <c r="FWW1" s="1" t="s">
        <v>6762</v>
      </c>
      <c r="FWX1" s="1" t="s">
        <v>6763</v>
      </c>
      <c r="FWY1" s="1" t="s">
        <v>6764</v>
      </c>
      <c r="FWZ1" s="1" t="s">
        <v>6765</v>
      </c>
      <c r="FXA1" s="1" t="s">
        <v>6766</v>
      </c>
      <c r="FXB1" s="1" t="s">
        <v>6767</v>
      </c>
      <c r="FXC1" s="1" t="s">
        <v>6768</v>
      </c>
      <c r="FXD1" s="1" t="s">
        <v>6769</v>
      </c>
      <c r="FXE1" s="1" t="s">
        <v>6770</v>
      </c>
      <c r="FXF1" s="1" t="s">
        <v>6771</v>
      </c>
      <c r="FXG1" s="1" t="s">
        <v>6772</v>
      </c>
      <c r="FXH1" s="1" t="s">
        <v>6773</v>
      </c>
      <c r="FXI1" s="1" t="s">
        <v>6774</v>
      </c>
      <c r="FXJ1" s="1" t="s">
        <v>6775</v>
      </c>
      <c r="FXK1" s="1" t="s">
        <v>6776</v>
      </c>
      <c r="FXL1" s="1" t="s">
        <v>6777</v>
      </c>
      <c r="FXM1" s="1" t="s">
        <v>6778</v>
      </c>
      <c r="FXN1" s="1" t="s">
        <v>6779</v>
      </c>
      <c r="FXO1" s="1" t="s">
        <v>6780</v>
      </c>
      <c r="FXP1" s="1" t="s">
        <v>6781</v>
      </c>
      <c r="FXQ1" s="1" t="s">
        <v>6782</v>
      </c>
      <c r="FXR1" s="1" t="s">
        <v>6783</v>
      </c>
      <c r="FXS1" s="1" t="s">
        <v>6784</v>
      </c>
      <c r="FXT1" s="1" t="s">
        <v>6785</v>
      </c>
      <c r="FXU1" s="1" t="s">
        <v>6786</v>
      </c>
      <c r="FXV1" s="1" t="s">
        <v>6787</v>
      </c>
      <c r="FXW1" s="1" t="s">
        <v>6788</v>
      </c>
      <c r="FXX1" s="1" t="s">
        <v>6789</v>
      </c>
      <c r="FXY1" s="1" t="s">
        <v>6790</v>
      </c>
      <c r="FXZ1" s="1" t="s">
        <v>6791</v>
      </c>
      <c r="FYA1" s="1" t="s">
        <v>6792</v>
      </c>
      <c r="FYB1" s="1" t="s">
        <v>6793</v>
      </c>
      <c r="FYC1" s="1" t="s">
        <v>6794</v>
      </c>
      <c r="FYD1" s="1" t="s">
        <v>6795</v>
      </c>
      <c r="FYE1" s="1" t="s">
        <v>6796</v>
      </c>
      <c r="FYF1" s="1" t="s">
        <v>6797</v>
      </c>
      <c r="FYG1" s="1" t="s">
        <v>6798</v>
      </c>
      <c r="FYH1" s="1" t="s">
        <v>6799</v>
      </c>
      <c r="FYI1" s="1" t="s">
        <v>6800</v>
      </c>
      <c r="FYJ1" s="1" t="s">
        <v>6801</v>
      </c>
      <c r="FYK1" s="1" t="s">
        <v>6802</v>
      </c>
      <c r="FYL1" s="1" t="s">
        <v>6803</v>
      </c>
      <c r="FYM1" s="1" t="s">
        <v>6804</v>
      </c>
      <c r="FYN1" s="1" t="s">
        <v>6805</v>
      </c>
      <c r="FYO1" s="1" t="s">
        <v>6806</v>
      </c>
      <c r="FYP1" s="1" t="s">
        <v>6807</v>
      </c>
      <c r="FYQ1" s="1" t="s">
        <v>6808</v>
      </c>
      <c r="FYR1" s="1" t="s">
        <v>6809</v>
      </c>
      <c r="FYS1" s="1" t="s">
        <v>6810</v>
      </c>
      <c r="FYT1" s="1" t="s">
        <v>6811</v>
      </c>
      <c r="FYU1" s="1" t="s">
        <v>6812</v>
      </c>
      <c r="FYV1" s="1" t="s">
        <v>6813</v>
      </c>
      <c r="FYW1" s="1" t="s">
        <v>6814</v>
      </c>
      <c r="FYX1" s="1" t="s">
        <v>6815</v>
      </c>
      <c r="FYY1" s="1" t="s">
        <v>6816</v>
      </c>
      <c r="FYZ1" s="1" t="s">
        <v>6817</v>
      </c>
      <c r="FZA1" s="1" t="s">
        <v>6818</v>
      </c>
      <c r="FZB1" s="1" t="s">
        <v>6819</v>
      </c>
      <c r="FZC1" s="1" t="s">
        <v>6820</v>
      </c>
      <c r="FZD1" s="1" t="s">
        <v>6821</v>
      </c>
      <c r="FZE1" s="1" t="s">
        <v>6822</v>
      </c>
      <c r="FZF1" s="1" t="s">
        <v>6823</v>
      </c>
      <c r="FZG1" s="1" t="s">
        <v>6824</v>
      </c>
      <c r="FZH1" s="1" t="s">
        <v>6825</v>
      </c>
      <c r="FZI1" s="1" t="s">
        <v>6826</v>
      </c>
      <c r="FZJ1" s="1" t="s">
        <v>6827</v>
      </c>
      <c r="FZK1" s="1" t="s">
        <v>6828</v>
      </c>
      <c r="FZL1" s="1" t="s">
        <v>6829</v>
      </c>
      <c r="FZM1" s="1" t="s">
        <v>6830</v>
      </c>
      <c r="FZN1" s="1" t="s">
        <v>6831</v>
      </c>
      <c r="FZO1" s="1" t="s">
        <v>6832</v>
      </c>
      <c r="FZP1" s="1" t="s">
        <v>6833</v>
      </c>
      <c r="FZQ1" s="1" t="s">
        <v>6834</v>
      </c>
      <c r="FZR1" s="1" t="s">
        <v>6835</v>
      </c>
      <c r="FZS1" s="1" t="s">
        <v>6836</v>
      </c>
      <c r="FZT1" s="1" t="s">
        <v>6837</v>
      </c>
      <c r="FZU1" s="1" t="s">
        <v>6838</v>
      </c>
      <c r="FZV1" s="1" t="s">
        <v>6839</v>
      </c>
      <c r="FZW1" s="1" t="s">
        <v>6840</v>
      </c>
      <c r="FZX1" s="1" t="s">
        <v>6841</v>
      </c>
      <c r="FZY1" s="1" t="s">
        <v>6842</v>
      </c>
      <c r="FZZ1" s="1" t="s">
        <v>6843</v>
      </c>
      <c r="GAA1" s="1" t="s">
        <v>6844</v>
      </c>
      <c r="GAB1" s="1" t="s">
        <v>6845</v>
      </c>
      <c r="GAC1" s="1" t="s">
        <v>6846</v>
      </c>
      <c r="GAD1" s="1" t="s">
        <v>6847</v>
      </c>
      <c r="GAE1" s="1" t="s">
        <v>6848</v>
      </c>
      <c r="GAF1" s="1" t="s">
        <v>6849</v>
      </c>
      <c r="GAG1" s="1" t="s">
        <v>6850</v>
      </c>
      <c r="GAH1" s="1" t="s">
        <v>6851</v>
      </c>
      <c r="GAI1" s="1" t="s">
        <v>6852</v>
      </c>
      <c r="GAJ1" s="1" t="s">
        <v>6853</v>
      </c>
      <c r="GAK1" s="1" t="s">
        <v>6854</v>
      </c>
      <c r="GAL1" s="1" t="s">
        <v>6855</v>
      </c>
      <c r="GAM1" s="1" t="s">
        <v>6856</v>
      </c>
      <c r="GAN1" s="1" t="s">
        <v>6857</v>
      </c>
      <c r="GAO1" s="1" t="s">
        <v>6858</v>
      </c>
      <c r="GAP1" s="1" t="s">
        <v>6859</v>
      </c>
      <c r="GAQ1" s="1" t="s">
        <v>6860</v>
      </c>
      <c r="GAR1" s="1" t="s">
        <v>6861</v>
      </c>
      <c r="GAS1" s="1" t="s">
        <v>6862</v>
      </c>
      <c r="GAT1" s="1" t="s">
        <v>6863</v>
      </c>
      <c r="GAU1" s="1" t="s">
        <v>6864</v>
      </c>
      <c r="GAV1" s="1" t="s">
        <v>6865</v>
      </c>
      <c r="GAW1" s="1" t="s">
        <v>6866</v>
      </c>
      <c r="GAX1" s="1" t="s">
        <v>6867</v>
      </c>
      <c r="GAY1" s="1" t="s">
        <v>6868</v>
      </c>
      <c r="GAZ1" s="1" t="s">
        <v>6869</v>
      </c>
      <c r="GBA1" s="1" t="s">
        <v>6870</v>
      </c>
      <c r="GBB1" s="1" t="s">
        <v>6871</v>
      </c>
      <c r="GBC1" s="1" t="s">
        <v>6872</v>
      </c>
      <c r="GBD1" s="1" t="s">
        <v>6873</v>
      </c>
      <c r="GBE1" s="1" t="s">
        <v>6874</v>
      </c>
      <c r="GBF1" s="1" t="s">
        <v>6875</v>
      </c>
      <c r="GBG1" s="1" t="s">
        <v>6876</v>
      </c>
      <c r="GBH1" s="1" t="s">
        <v>6877</v>
      </c>
      <c r="GBI1" s="1" t="s">
        <v>6878</v>
      </c>
      <c r="GBJ1" s="1" t="s">
        <v>6879</v>
      </c>
      <c r="GBK1" s="1" t="s">
        <v>6880</v>
      </c>
      <c r="GBL1" s="1" t="s">
        <v>6881</v>
      </c>
      <c r="GBM1" s="1" t="s">
        <v>6882</v>
      </c>
      <c r="GBN1" s="1" t="s">
        <v>6883</v>
      </c>
      <c r="GBO1" s="1" t="s">
        <v>6884</v>
      </c>
      <c r="GBP1" s="1" t="s">
        <v>6885</v>
      </c>
      <c r="GBQ1" s="1" t="s">
        <v>6886</v>
      </c>
      <c r="GBR1" s="1" t="s">
        <v>6887</v>
      </c>
      <c r="GBS1" s="1" t="s">
        <v>6888</v>
      </c>
      <c r="GBT1" s="1" t="s">
        <v>6889</v>
      </c>
      <c r="GBU1" s="1" t="s">
        <v>6890</v>
      </c>
      <c r="GBV1" s="1" t="s">
        <v>6891</v>
      </c>
      <c r="GBW1" s="1" t="s">
        <v>6892</v>
      </c>
      <c r="GBX1" s="1" t="s">
        <v>6893</v>
      </c>
      <c r="GBY1" s="1" t="s">
        <v>6894</v>
      </c>
      <c r="GBZ1" s="1" t="s">
        <v>6895</v>
      </c>
      <c r="GCA1" s="1" t="s">
        <v>6896</v>
      </c>
      <c r="GCB1" s="1" t="s">
        <v>6897</v>
      </c>
      <c r="GCC1" s="1" t="s">
        <v>6898</v>
      </c>
      <c r="GCD1" s="1" t="s">
        <v>6899</v>
      </c>
      <c r="GCE1" s="1" t="s">
        <v>6900</v>
      </c>
      <c r="GCF1" s="1" t="s">
        <v>6901</v>
      </c>
      <c r="GCG1" s="1" t="s">
        <v>6902</v>
      </c>
      <c r="GCH1" s="1" t="s">
        <v>6903</v>
      </c>
      <c r="GCI1" s="1" t="s">
        <v>6904</v>
      </c>
      <c r="GCJ1" s="1" t="s">
        <v>6905</v>
      </c>
      <c r="GCK1" s="1" t="s">
        <v>6906</v>
      </c>
      <c r="GCL1" s="1" t="s">
        <v>6907</v>
      </c>
      <c r="GCM1" s="1" t="s">
        <v>6908</v>
      </c>
      <c r="GCN1" s="1" t="s">
        <v>6909</v>
      </c>
      <c r="GCO1" s="1" t="s">
        <v>6910</v>
      </c>
      <c r="GCP1" s="1" t="s">
        <v>6911</v>
      </c>
      <c r="GCQ1" s="1" t="s">
        <v>6912</v>
      </c>
      <c r="GCR1" s="1" t="s">
        <v>6913</v>
      </c>
      <c r="GCS1" s="1" t="s">
        <v>6914</v>
      </c>
      <c r="GCT1" s="1" t="s">
        <v>6915</v>
      </c>
      <c r="GCU1" s="1" t="s">
        <v>6916</v>
      </c>
      <c r="GCV1" s="1" t="s">
        <v>6917</v>
      </c>
      <c r="GCW1" s="1" t="s">
        <v>6918</v>
      </c>
      <c r="GCX1" s="1" t="s">
        <v>6919</v>
      </c>
      <c r="GCY1" s="1" t="s">
        <v>6920</v>
      </c>
      <c r="GCZ1" s="1" t="s">
        <v>6921</v>
      </c>
      <c r="GDA1" s="1" t="s">
        <v>6922</v>
      </c>
      <c r="GDB1" s="1" t="s">
        <v>6923</v>
      </c>
      <c r="GDC1" s="1" t="s">
        <v>6924</v>
      </c>
      <c r="GDD1" s="1" t="s">
        <v>6925</v>
      </c>
      <c r="GDE1" s="1" t="s">
        <v>6926</v>
      </c>
      <c r="GDF1" s="1" t="s">
        <v>6927</v>
      </c>
      <c r="GDG1" s="1" t="s">
        <v>6928</v>
      </c>
      <c r="GDH1" s="1" t="s">
        <v>6929</v>
      </c>
      <c r="GDI1" s="1" t="s">
        <v>6930</v>
      </c>
      <c r="GDJ1" s="1" t="s">
        <v>6931</v>
      </c>
      <c r="GDK1" s="1" t="s">
        <v>6932</v>
      </c>
      <c r="GDL1" s="1" t="s">
        <v>6933</v>
      </c>
      <c r="GDM1" s="1" t="s">
        <v>6934</v>
      </c>
      <c r="GDN1" s="1" t="s">
        <v>6935</v>
      </c>
      <c r="GDO1" s="1" t="s">
        <v>6936</v>
      </c>
      <c r="GDP1" s="1" t="s">
        <v>6937</v>
      </c>
      <c r="GDQ1" s="1" t="s">
        <v>6938</v>
      </c>
      <c r="GDR1" s="1" t="s">
        <v>6939</v>
      </c>
      <c r="GDS1" s="1" t="s">
        <v>6940</v>
      </c>
      <c r="GDT1" s="1" t="s">
        <v>6941</v>
      </c>
      <c r="GDU1" s="1" t="s">
        <v>6942</v>
      </c>
      <c r="GDV1" s="1" t="s">
        <v>6943</v>
      </c>
      <c r="GDW1" s="1" t="s">
        <v>6944</v>
      </c>
      <c r="GDX1" s="1" t="s">
        <v>6945</v>
      </c>
      <c r="GDY1" s="1" t="s">
        <v>6946</v>
      </c>
      <c r="GDZ1" s="1" t="s">
        <v>6947</v>
      </c>
      <c r="GEA1" s="1" t="s">
        <v>6948</v>
      </c>
      <c r="GEB1" s="1" t="s">
        <v>6949</v>
      </c>
      <c r="GEC1" s="1" t="s">
        <v>6950</v>
      </c>
      <c r="GED1" s="1" t="s">
        <v>6951</v>
      </c>
      <c r="GEE1" s="1" t="s">
        <v>6952</v>
      </c>
      <c r="GEF1" s="1" t="s">
        <v>6953</v>
      </c>
      <c r="GEG1" s="1" t="s">
        <v>6954</v>
      </c>
      <c r="GEH1" s="1" t="s">
        <v>6955</v>
      </c>
      <c r="GEI1" s="1" t="s">
        <v>6956</v>
      </c>
      <c r="GEJ1" s="1" t="s">
        <v>6957</v>
      </c>
      <c r="GEK1" s="1" t="s">
        <v>6958</v>
      </c>
      <c r="GEL1" s="1" t="s">
        <v>6959</v>
      </c>
      <c r="GEM1" s="1" t="s">
        <v>6960</v>
      </c>
      <c r="GEN1" s="1" t="s">
        <v>6961</v>
      </c>
      <c r="GEO1" s="1" t="s">
        <v>6962</v>
      </c>
      <c r="GEP1" s="1" t="s">
        <v>6963</v>
      </c>
      <c r="GEQ1" s="1" t="s">
        <v>6964</v>
      </c>
      <c r="GER1" s="1" t="s">
        <v>6965</v>
      </c>
      <c r="GES1" s="1" t="s">
        <v>6966</v>
      </c>
      <c r="GET1" s="1" t="s">
        <v>6967</v>
      </c>
      <c r="GEU1" s="1" t="s">
        <v>6968</v>
      </c>
      <c r="GEV1" s="1" t="s">
        <v>6969</v>
      </c>
      <c r="GEW1" s="1" t="s">
        <v>6970</v>
      </c>
      <c r="GEX1" s="1" t="s">
        <v>6971</v>
      </c>
      <c r="GEY1" s="1" t="s">
        <v>6972</v>
      </c>
      <c r="GEZ1" s="1" t="s">
        <v>6973</v>
      </c>
      <c r="GFA1" s="1" t="s">
        <v>6974</v>
      </c>
      <c r="GFB1" s="1" t="s">
        <v>6975</v>
      </c>
      <c r="GFC1" s="1" t="s">
        <v>6976</v>
      </c>
      <c r="GFD1" s="1" t="s">
        <v>6977</v>
      </c>
      <c r="GFE1" s="1" t="s">
        <v>6978</v>
      </c>
      <c r="GFF1" s="1" t="s">
        <v>6979</v>
      </c>
      <c r="GFG1" s="1" t="s">
        <v>6980</v>
      </c>
      <c r="GFH1" s="1" t="s">
        <v>6981</v>
      </c>
      <c r="GFI1" s="1" t="s">
        <v>6982</v>
      </c>
      <c r="GFJ1" s="1" t="s">
        <v>6983</v>
      </c>
      <c r="GFK1" s="1" t="s">
        <v>6984</v>
      </c>
      <c r="GFL1" s="1" t="s">
        <v>6985</v>
      </c>
      <c r="GFM1" s="1" t="s">
        <v>6986</v>
      </c>
      <c r="GFN1" s="1" t="s">
        <v>6987</v>
      </c>
      <c r="GFO1" s="1" t="s">
        <v>6988</v>
      </c>
      <c r="GFP1" s="1" t="s">
        <v>6989</v>
      </c>
      <c r="GFQ1" s="1" t="s">
        <v>6990</v>
      </c>
      <c r="GFR1" s="1" t="s">
        <v>6991</v>
      </c>
      <c r="GFS1" s="1" t="s">
        <v>6992</v>
      </c>
      <c r="GFT1" s="1" t="s">
        <v>6993</v>
      </c>
      <c r="GFU1" s="1" t="s">
        <v>6994</v>
      </c>
      <c r="GFV1" s="1" t="s">
        <v>6995</v>
      </c>
      <c r="GFW1" s="1" t="s">
        <v>6996</v>
      </c>
      <c r="GFX1" s="1" t="s">
        <v>6997</v>
      </c>
      <c r="GFY1" s="1" t="s">
        <v>6998</v>
      </c>
      <c r="GFZ1" s="1" t="s">
        <v>6999</v>
      </c>
      <c r="GGA1" s="1" t="s">
        <v>7000</v>
      </c>
      <c r="GGB1" s="1" t="s">
        <v>7001</v>
      </c>
      <c r="GGC1" s="1" t="s">
        <v>7002</v>
      </c>
      <c r="GGD1" s="1" t="s">
        <v>7003</v>
      </c>
      <c r="GGE1" s="1" t="s">
        <v>7004</v>
      </c>
      <c r="GGF1" s="1" t="s">
        <v>7005</v>
      </c>
      <c r="GGG1" s="1" t="s">
        <v>7006</v>
      </c>
      <c r="GGH1" s="1" t="s">
        <v>7007</v>
      </c>
      <c r="GGI1" s="1" t="s">
        <v>7008</v>
      </c>
      <c r="GGJ1" s="1" t="s">
        <v>7009</v>
      </c>
      <c r="GGK1" s="1" t="s">
        <v>7010</v>
      </c>
      <c r="GGL1" s="1" t="s">
        <v>7011</v>
      </c>
      <c r="GGM1" s="1" t="s">
        <v>7012</v>
      </c>
      <c r="GGN1" s="1" t="s">
        <v>7013</v>
      </c>
      <c r="GGO1" s="1" t="s">
        <v>7014</v>
      </c>
      <c r="GGP1" s="1" t="s">
        <v>7015</v>
      </c>
      <c r="GGQ1" s="1" t="s">
        <v>7016</v>
      </c>
      <c r="GGR1" s="1" t="s">
        <v>7017</v>
      </c>
      <c r="GGS1" s="1" t="s">
        <v>7018</v>
      </c>
      <c r="GGT1" s="1" t="s">
        <v>7019</v>
      </c>
      <c r="GGU1" s="1" t="s">
        <v>7020</v>
      </c>
      <c r="GGV1" s="1" t="s">
        <v>7021</v>
      </c>
      <c r="GGW1" s="1" t="s">
        <v>7022</v>
      </c>
      <c r="GGX1" s="1" t="s">
        <v>7023</v>
      </c>
      <c r="GGY1" s="1" t="s">
        <v>7024</v>
      </c>
      <c r="GGZ1" s="1" t="s">
        <v>7025</v>
      </c>
      <c r="GHA1" s="1" t="s">
        <v>7026</v>
      </c>
      <c r="GHB1" s="1" t="s">
        <v>7027</v>
      </c>
      <c r="GHC1" s="1" t="s">
        <v>7028</v>
      </c>
      <c r="GHD1" s="1" t="s">
        <v>7029</v>
      </c>
      <c r="GHE1" s="1" t="s">
        <v>7030</v>
      </c>
      <c r="GHF1" s="1" t="s">
        <v>7031</v>
      </c>
      <c r="GHG1" s="1" t="s">
        <v>7032</v>
      </c>
      <c r="GHH1" s="1" t="s">
        <v>7033</v>
      </c>
      <c r="GHI1" s="1" t="s">
        <v>7034</v>
      </c>
      <c r="GHJ1" s="1" t="s">
        <v>7035</v>
      </c>
      <c r="GHK1" s="1" t="s">
        <v>7036</v>
      </c>
      <c r="GHL1" s="1" t="s">
        <v>7037</v>
      </c>
      <c r="GHM1" s="1" t="s">
        <v>7038</v>
      </c>
      <c r="GHN1" s="1" t="s">
        <v>7039</v>
      </c>
      <c r="GHO1" s="1" t="s">
        <v>7040</v>
      </c>
      <c r="GHP1" s="1" t="s">
        <v>7041</v>
      </c>
      <c r="GHQ1" s="1" t="s">
        <v>7042</v>
      </c>
      <c r="GHR1" s="1" t="s">
        <v>7043</v>
      </c>
      <c r="GHS1" s="1" t="s">
        <v>7044</v>
      </c>
      <c r="GHT1" s="1" t="s">
        <v>7045</v>
      </c>
      <c r="GHU1" s="1" t="s">
        <v>7046</v>
      </c>
      <c r="GHV1" s="1" t="s">
        <v>7047</v>
      </c>
      <c r="GHW1" s="1" t="s">
        <v>7048</v>
      </c>
      <c r="GHX1" s="1" t="s">
        <v>7049</v>
      </c>
      <c r="GHY1" s="1" t="s">
        <v>7050</v>
      </c>
      <c r="GHZ1" s="1" t="s">
        <v>7051</v>
      </c>
      <c r="GIA1" s="1" t="s">
        <v>7052</v>
      </c>
      <c r="GIB1" s="1" t="s">
        <v>7053</v>
      </c>
      <c r="GIC1" s="1" t="s">
        <v>7054</v>
      </c>
      <c r="GID1" s="1" t="s">
        <v>7055</v>
      </c>
      <c r="GIE1" s="1" t="s">
        <v>7056</v>
      </c>
      <c r="GIF1" s="1" t="s">
        <v>7057</v>
      </c>
      <c r="GIG1" s="1" t="s">
        <v>7058</v>
      </c>
      <c r="GIH1" s="1" t="s">
        <v>7059</v>
      </c>
      <c r="GII1" s="1" t="s">
        <v>7060</v>
      </c>
      <c r="GIJ1" s="1" t="s">
        <v>7061</v>
      </c>
      <c r="GIK1" s="1" t="s">
        <v>7062</v>
      </c>
      <c r="GIL1" s="1" t="s">
        <v>7063</v>
      </c>
      <c r="GIM1" s="1" t="s">
        <v>7064</v>
      </c>
      <c r="GIN1" s="1" t="s">
        <v>7065</v>
      </c>
      <c r="GIO1" s="1" t="s">
        <v>7066</v>
      </c>
      <c r="GIP1" s="1" t="s">
        <v>7067</v>
      </c>
      <c r="GIQ1" s="1" t="s">
        <v>7068</v>
      </c>
      <c r="GIR1" s="1" t="s">
        <v>7069</v>
      </c>
      <c r="GIS1" s="1" t="s">
        <v>7070</v>
      </c>
      <c r="GIT1" s="1" t="s">
        <v>7071</v>
      </c>
      <c r="GIU1" s="1" t="s">
        <v>7072</v>
      </c>
      <c r="GIV1" s="1" t="s">
        <v>7073</v>
      </c>
      <c r="GIW1" s="1" t="s">
        <v>7074</v>
      </c>
      <c r="GIX1" s="1" t="s">
        <v>7075</v>
      </c>
      <c r="GIY1" s="1" t="s">
        <v>7076</v>
      </c>
      <c r="GIZ1" s="1" t="s">
        <v>7077</v>
      </c>
      <c r="GJA1" s="1" t="s">
        <v>7078</v>
      </c>
      <c r="GJB1" s="1" t="s">
        <v>7079</v>
      </c>
      <c r="GJC1" s="1" t="s">
        <v>7080</v>
      </c>
      <c r="GJD1" s="1" t="s">
        <v>7081</v>
      </c>
      <c r="GJE1" s="1" t="s">
        <v>7082</v>
      </c>
      <c r="GJF1" s="1" t="s">
        <v>7083</v>
      </c>
      <c r="GJG1" s="1" t="s">
        <v>7084</v>
      </c>
      <c r="GJH1" s="1" t="s">
        <v>7085</v>
      </c>
      <c r="GJI1" s="1" t="s">
        <v>7086</v>
      </c>
      <c r="GJJ1" s="1" t="s">
        <v>7087</v>
      </c>
      <c r="GJK1" s="1" t="s">
        <v>7088</v>
      </c>
      <c r="GJL1" s="1" t="s">
        <v>7089</v>
      </c>
      <c r="GJM1" s="1" t="s">
        <v>7090</v>
      </c>
      <c r="GJN1" s="1" t="s">
        <v>7091</v>
      </c>
      <c r="GJO1" s="1" t="s">
        <v>7092</v>
      </c>
      <c r="GJP1" s="1" t="s">
        <v>7093</v>
      </c>
      <c r="GJQ1" s="1" t="s">
        <v>7094</v>
      </c>
      <c r="GJR1" s="1" t="s">
        <v>7095</v>
      </c>
      <c r="GJS1" s="1" t="s">
        <v>7096</v>
      </c>
      <c r="GJT1" s="1" t="s">
        <v>7097</v>
      </c>
      <c r="GJU1" s="1" t="s">
        <v>7098</v>
      </c>
      <c r="GJV1" s="1" t="s">
        <v>7099</v>
      </c>
      <c r="GJW1" s="1" t="s">
        <v>7100</v>
      </c>
      <c r="GJX1" s="1" t="s">
        <v>7101</v>
      </c>
      <c r="GJY1" s="1" t="s">
        <v>7102</v>
      </c>
      <c r="GJZ1" s="1" t="s">
        <v>7103</v>
      </c>
      <c r="GKA1" s="1" t="s">
        <v>7104</v>
      </c>
      <c r="GKB1" s="1" t="s">
        <v>7105</v>
      </c>
      <c r="GKC1" s="1" t="s">
        <v>7106</v>
      </c>
      <c r="GKD1" s="1" t="s">
        <v>7107</v>
      </c>
      <c r="GKE1" s="1" t="s">
        <v>7108</v>
      </c>
      <c r="GKF1" s="1" t="s">
        <v>7109</v>
      </c>
      <c r="GKG1" s="1" t="s">
        <v>7110</v>
      </c>
      <c r="GKH1" s="1" t="s">
        <v>7111</v>
      </c>
      <c r="GKI1" s="1" t="s">
        <v>7112</v>
      </c>
      <c r="GKJ1" s="1" t="s">
        <v>7113</v>
      </c>
      <c r="GKK1" s="1" t="s">
        <v>7114</v>
      </c>
      <c r="GKL1" s="1" t="s">
        <v>7115</v>
      </c>
      <c r="GKM1" s="1" t="s">
        <v>7116</v>
      </c>
      <c r="GKN1" s="1" t="s">
        <v>7117</v>
      </c>
      <c r="GKO1" s="1" t="s">
        <v>7118</v>
      </c>
      <c r="GKP1" s="1" t="s">
        <v>7119</v>
      </c>
      <c r="GKQ1" s="1" t="s">
        <v>7120</v>
      </c>
      <c r="GKR1" s="1" t="s">
        <v>7121</v>
      </c>
      <c r="GKS1" s="1" t="s">
        <v>7122</v>
      </c>
      <c r="GKT1" s="1" t="s">
        <v>7123</v>
      </c>
      <c r="GKU1" s="1" t="s">
        <v>7124</v>
      </c>
      <c r="GKV1" s="1" t="s">
        <v>7125</v>
      </c>
      <c r="GKW1" s="1" t="s">
        <v>7126</v>
      </c>
      <c r="GKX1" s="1" t="s">
        <v>7127</v>
      </c>
      <c r="GKY1" s="1" t="s">
        <v>7128</v>
      </c>
      <c r="GKZ1" s="1" t="s">
        <v>7129</v>
      </c>
      <c r="GLA1" s="1" t="s">
        <v>7130</v>
      </c>
      <c r="GLB1" s="1" t="s">
        <v>7131</v>
      </c>
      <c r="GLC1" s="1" t="s">
        <v>7132</v>
      </c>
      <c r="GLD1" s="1" t="s">
        <v>7133</v>
      </c>
      <c r="GLE1" s="1" t="s">
        <v>7134</v>
      </c>
      <c r="GLF1" s="1" t="s">
        <v>7135</v>
      </c>
      <c r="GLG1" s="1" t="s">
        <v>7136</v>
      </c>
      <c r="GLH1" s="1" t="s">
        <v>7137</v>
      </c>
      <c r="GLI1" s="1" t="s">
        <v>7138</v>
      </c>
      <c r="GLJ1" s="1" t="s">
        <v>7139</v>
      </c>
      <c r="GLK1" s="1" t="s">
        <v>7140</v>
      </c>
      <c r="GLL1" s="1" t="s">
        <v>7141</v>
      </c>
      <c r="GLM1" s="1" t="s">
        <v>7142</v>
      </c>
      <c r="GLN1" s="1" t="s">
        <v>7143</v>
      </c>
      <c r="GLO1" s="1" t="s">
        <v>7144</v>
      </c>
      <c r="GLP1" s="1" t="s">
        <v>7145</v>
      </c>
      <c r="GLQ1" s="1" t="s">
        <v>7146</v>
      </c>
      <c r="GLR1" s="1" t="s">
        <v>7147</v>
      </c>
      <c r="GLS1" s="1" t="s">
        <v>7148</v>
      </c>
      <c r="GLT1" s="1" t="s">
        <v>7149</v>
      </c>
      <c r="GLU1" s="1" t="s">
        <v>7150</v>
      </c>
      <c r="GLV1" s="1" t="s">
        <v>7151</v>
      </c>
      <c r="GLW1" s="1" t="s">
        <v>7152</v>
      </c>
      <c r="GLX1" s="1" t="s">
        <v>7153</v>
      </c>
      <c r="GLY1" s="1" t="s">
        <v>7154</v>
      </c>
      <c r="GLZ1" s="1" t="s">
        <v>7155</v>
      </c>
      <c r="GMA1" s="1" t="s">
        <v>7156</v>
      </c>
      <c r="GMB1" s="1" t="s">
        <v>7157</v>
      </c>
      <c r="GMC1" s="1" t="s">
        <v>7158</v>
      </c>
      <c r="GMD1" s="1" t="s">
        <v>7159</v>
      </c>
      <c r="GME1" s="1" t="s">
        <v>7160</v>
      </c>
      <c r="GMF1" s="1" t="s">
        <v>7161</v>
      </c>
      <c r="GMG1" s="1" t="s">
        <v>7162</v>
      </c>
      <c r="GMH1" s="1" t="s">
        <v>7163</v>
      </c>
      <c r="GMI1" s="1" t="s">
        <v>7164</v>
      </c>
      <c r="GMJ1" s="1" t="s">
        <v>7165</v>
      </c>
      <c r="GMK1" s="1" t="s">
        <v>7166</v>
      </c>
      <c r="GML1" s="1" t="s">
        <v>7167</v>
      </c>
      <c r="GMM1" s="1" t="s">
        <v>7168</v>
      </c>
      <c r="GMN1" s="1" t="s">
        <v>7169</v>
      </c>
      <c r="GMO1" s="1" t="s">
        <v>7170</v>
      </c>
      <c r="GMP1" s="1" t="s">
        <v>7171</v>
      </c>
      <c r="GMQ1" s="1" t="s">
        <v>7172</v>
      </c>
      <c r="GMR1" s="1" t="s">
        <v>7173</v>
      </c>
      <c r="GMS1" s="1" t="s">
        <v>7174</v>
      </c>
      <c r="GMT1" s="1" t="s">
        <v>7175</v>
      </c>
      <c r="GMU1" s="1" t="s">
        <v>7176</v>
      </c>
      <c r="GMV1" s="1" t="s">
        <v>7177</v>
      </c>
      <c r="GMW1" s="1" t="s">
        <v>7178</v>
      </c>
      <c r="GMX1" s="1" t="s">
        <v>7179</v>
      </c>
      <c r="GMY1" s="1" t="s">
        <v>7180</v>
      </c>
      <c r="GMZ1" s="1" t="s">
        <v>7181</v>
      </c>
      <c r="GNA1" s="1" t="s">
        <v>7182</v>
      </c>
      <c r="GNB1" s="1" t="s">
        <v>7183</v>
      </c>
      <c r="GNC1" s="1" t="s">
        <v>7184</v>
      </c>
      <c r="GND1" s="1" t="s">
        <v>7185</v>
      </c>
      <c r="GNE1" s="1" t="s">
        <v>7186</v>
      </c>
      <c r="GNF1" s="1" t="s">
        <v>7187</v>
      </c>
      <c r="GNG1" s="1" t="s">
        <v>7188</v>
      </c>
      <c r="GNH1" s="1" t="s">
        <v>7189</v>
      </c>
      <c r="GNI1" s="1" t="s">
        <v>7190</v>
      </c>
      <c r="GNJ1" s="1" t="s">
        <v>7191</v>
      </c>
      <c r="GNK1" s="1" t="s">
        <v>7192</v>
      </c>
      <c r="GNL1" s="1" t="s">
        <v>7193</v>
      </c>
      <c r="GNM1" s="1" t="s">
        <v>7194</v>
      </c>
      <c r="GNN1" s="1" t="s">
        <v>7195</v>
      </c>
      <c r="GNO1" s="1" t="s">
        <v>7196</v>
      </c>
      <c r="GNP1" s="1" t="s">
        <v>7197</v>
      </c>
      <c r="GNQ1" s="1" t="s">
        <v>7198</v>
      </c>
      <c r="GNR1" s="1" t="s">
        <v>7199</v>
      </c>
      <c r="GNS1" s="1" t="s">
        <v>7200</v>
      </c>
      <c r="GNT1" s="1" t="s">
        <v>7201</v>
      </c>
      <c r="GNU1" s="1" t="s">
        <v>7202</v>
      </c>
      <c r="GNV1" s="1" t="s">
        <v>7203</v>
      </c>
      <c r="GNW1" s="1" t="s">
        <v>7204</v>
      </c>
      <c r="GNX1" s="1" t="s">
        <v>7205</v>
      </c>
      <c r="GNY1" s="1" t="s">
        <v>7206</v>
      </c>
      <c r="GNZ1" s="1" t="s">
        <v>7207</v>
      </c>
      <c r="GOA1" s="1" t="s">
        <v>7208</v>
      </c>
      <c r="GOB1" s="1" t="s">
        <v>7209</v>
      </c>
      <c r="GOC1" s="1" t="s">
        <v>7210</v>
      </c>
      <c r="GOD1" s="1" t="s">
        <v>7211</v>
      </c>
      <c r="GOE1" s="1" t="s">
        <v>7212</v>
      </c>
      <c r="GOF1" s="1" t="s">
        <v>7213</v>
      </c>
      <c r="GOG1" s="1" t="s">
        <v>7214</v>
      </c>
      <c r="GOH1" s="1" t="s">
        <v>7215</v>
      </c>
      <c r="GOI1" s="1" t="s">
        <v>7216</v>
      </c>
      <c r="GOJ1" s="1" t="s">
        <v>7217</v>
      </c>
      <c r="GOK1" s="1" t="s">
        <v>7218</v>
      </c>
      <c r="GOL1" s="1" t="s">
        <v>7219</v>
      </c>
      <c r="GOM1" s="1" t="s">
        <v>7220</v>
      </c>
      <c r="GON1" s="1" t="s">
        <v>7221</v>
      </c>
      <c r="GOO1" s="1" t="s">
        <v>7222</v>
      </c>
      <c r="GOP1" s="1" t="s">
        <v>7223</v>
      </c>
      <c r="GOQ1" s="1" t="s">
        <v>7224</v>
      </c>
      <c r="GOR1" s="1" t="s">
        <v>7225</v>
      </c>
      <c r="GOS1" s="1" t="s">
        <v>7226</v>
      </c>
      <c r="GOT1" s="1" t="s">
        <v>7227</v>
      </c>
      <c r="GOU1" s="1" t="s">
        <v>7228</v>
      </c>
      <c r="GOV1" s="1" t="s">
        <v>7229</v>
      </c>
      <c r="GOW1" s="1" t="s">
        <v>7230</v>
      </c>
      <c r="GOX1" s="1" t="s">
        <v>7231</v>
      </c>
      <c r="GOY1" s="1" t="s">
        <v>7232</v>
      </c>
      <c r="GOZ1" s="1" t="s">
        <v>7233</v>
      </c>
      <c r="GPA1" s="1" t="s">
        <v>7234</v>
      </c>
      <c r="GPB1" s="1" t="s">
        <v>7235</v>
      </c>
      <c r="GPC1" s="1" t="s">
        <v>7236</v>
      </c>
      <c r="GPD1" s="1" t="s">
        <v>7237</v>
      </c>
      <c r="GPE1" s="1" t="s">
        <v>7238</v>
      </c>
      <c r="GPF1" s="1" t="s">
        <v>7239</v>
      </c>
      <c r="GPG1" s="1" t="s">
        <v>7240</v>
      </c>
      <c r="GPH1" s="1" t="s">
        <v>7241</v>
      </c>
      <c r="GPI1" s="1" t="s">
        <v>7242</v>
      </c>
      <c r="GPJ1" s="1" t="s">
        <v>7243</v>
      </c>
      <c r="GPK1" s="1" t="s">
        <v>7244</v>
      </c>
      <c r="GPL1" s="1" t="s">
        <v>7245</v>
      </c>
      <c r="GPM1" s="1" t="s">
        <v>7246</v>
      </c>
      <c r="GPN1" s="1" t="s">
        <v>7247</v>
      </c>
      <c r="GPO1" s="1" t="s">
        <v>7248</v>
      </c>
      <c r="GPP1" s="1" t="s">
        <v>7249</v>
      </c>
      <c r="GPQ1" s="1" t="s">
        <v>7250</v>
      </c>
      <c r="GPR1" s="1" t="s">
        <v>7251</v>
      </c>
      <c r="GPS1" s="1" t="s">
        <v>7252</v>
      </c>
      <c r="GPT1" s="1" t="s">
        <v>7253</v>
      </c>
      <c r="GPU1" s="1" t="s">
        <v>7254</v>
      </c>
      <c r="GPV1" s="1" t="s">
        <v>7255</v>
      </c>
      <c r="GPW1" s="1" t="s">
        <v>7256</v>
      </c>
      <c r="GPX1" s="1" t="s">
        <v>7257</v>
      </c>
      <c r="GPY1" s="1" t="s">
        <v>7258</v>
      </c>
      <c r="GPZ1" s="1" t="s">
        <v>7259</v>
      </c>
      <c r="GQA1" s="1" t="s">
        <v>7260</v>
      </c>
      <c r="GQB1" s="1" t="s">
        <v>7261</v>
      </c>
      <c r="GQC1" s="1" t="s">
        <v>7262</v>
      </c>
      <c r="GQD1" s="1" t="s">
        <v>7263</v>
      </c>
      <c r="GQE1" s="1" t="s">
        <v>7264</v>
      </c>
      <c r="GQF1" s="1" t="s">
        <v>7265</v>
      </c>
      <c r="GQG1" s="1" t="s">
        <v>7266</v>
      </c>
      <c r="GQH1" s="1" t="s">
        <v>7267</v>
      </c>
      <c r="GQI1" s="1" t="s">
        <v>7268</v>
      </c>
      <c r="GQJ1" s="1" t="s">
        <v>7269</v>
      </c>
      <c r="GQK1" s="1" t="s">
        <v>7270</v>
      </c>
      <c r="GQL1" s="1" t="s">
        <v>7271</v>
      </c>
      <c r="GQM1" s="1" t="s">
        <v>7272</v>
      </c>
      <c r="GQN1" s="1" t="s">
        <v>7273</v>
      </c>
      <c r="GQO1" s="1" t="s">
        <v>7274</v>
      </c>
      <c r="GQP1" s="1" t="s">
        <v>7275</v>
      </c>
      <c r="GQQ1" s="1" t="s">
        <v>7276</v>
      </c>
      <c r="GQR1" s="1" t="s">
        <v>7277</v>
      </c>
      <c r="GQS1" s="1" t="s">
        <v>7278</v>
      </c>
      <c r="GQT1" s="1" t="s">
        <v>7279</v>
      </c>
      <c r="GQU1" s="1" t="s">
        <v>7280</v>
      </c>
      <c r="GQV1" s="1" t="s">
        <v>7281</v>
      </c>
      <c r="GQW1" s="1" t="s">
        <v>7282</v>
      </c>
      <c r="GQX1" s="1" t="s">
        <v>7283</v>
      </c>
      <c r="GQY1" s="1" t="s">
        <v>7284</v>
      </c>
      <c r="GQZ1" s="1" t="s">
        <v>7285</v>
      </c>
      <c r="GRA1" s="1" t="s">
        <v>7286</v>
      </c>
      <c r="GRB1" s="1" t="s">
        <v>7287</v>
      </c>
      <c r="GRC1" s="1" t="s">
        <v>7288</v>
      </c>
      <c r="GRD1" s="1" t="s">
        <v>7289</v>
      </c>
      <c r="GRE1" s="1" t="s">
        <v>7290</v>
      </c>
      <c r="GRF1" s="1" t="s">
        <v>7291</v>
      </c>
      <c r="GRG1" s="1" t="s">
        <v>7292</v>
      </c>
      <c r="GRH1" s="1" t="s">
        <v>7293</v>
      </c>
      <c r="GRI1" s="1" t="s">
        <v>7294</v>
      </c>
      <c r="GRJ1" s="1" t="s">
        <v>7295</v>
      </c>
      <c r="GRK1" s="1" t="s">
        <v>7296</v>
      </c>
      <c r="GRL1" s="1" t="s">
        <v>7297</v>
      </c>
      <c r="GRM1" s="1" t="s">
        <v>7298</v>
      </c>
      <c r="GRN1" s="1" t="s">
        <v>7299</v>
      </c>
      <c r="GRO1" s="1" t="s">
        <v>7300</v>
      </c>
      <c r="GRP1" s="1" t="s">
        <v>7301</v>
      </c>
      <c r="GRQ1" s="1" t="s">
        <v>7302</v>
      </c>
      <c r="GRR1" s="1" t="s">
        <v>7303</v>
      </c>
      <c r="GRS1" s="1" t="s">
        <v>7304</v>
      </c>
      <c r="GRT1" s="1" t="s">
        <v>7305</v>
      </c>
      <c r="GRU1" s="1" t="s">
        <v>7306</v>
      </c>
      <c r="GRV1" s="1" t="s">
        <v>7307</v>
      </c>
      <c r="GRW1" s="1" t="s">
        <v>7308</v>
      </c>
      <c r="GRX1" s="1" t="s">
        <v>7309</v>
      </c>
      <c r="GRY1" s="1" t="s">
        <v>7310</v>
      </c>
      <c r="GRZ1" s="1" t="s">
        <v>7311</v>
      </c>
      <c r="GSA1" s="1" t="s">
        <v>7312</v>
      </c>
      <c r="GSB1" s="1" t="s">
        <v>7313</v>
      </c>
      <c r="GSC1" s="1" t="s">
        <v>7314</v>
      </c>
      <c r="GSD1" s="1" t="s">
        <v>7315</v>
      </c>
      <c r="GSE1" s="1" t="s">
        <v>7316</v>
      </c>
      <c r="GSF1" s="1" t="s">
        <v>7317</v>
      </c>
      <c r="GSG1" s="1" t="s">
        <v>7318</v>
      </c>
      <c r="GSH1" s="1" t="s">
        <v>7319</v>
      </c>
      <c r="GSI1" s="1" t="s">
        <v>7320</v>
      </c>
      <c r="GSJ1" s="1" t="s">
        <v>7321</v>
      </c>
      <c r="GSK1" s="1" t="s">
        <v>7322</v>
      </c>
      <c r="GSL1" s="1" t="s">
        <v>7323</v>
      </c>
      <c r="GSM1" s="1" t="s">
        <v>7324</v>
      </c>
      <c r="GSN1" s="1" t="s">
        <v>7325</v>
      </c>
      <c r="GSO1" s="1" t="s">
        <v>7326</v>
      </c>
      <c r="GSP1" s="1" t="s">
        <v>7327</v>
      </c>
      <c r="GSQ1" s="1" t="s">
        <v>7328</v>
      </c>
      <c r="GSR1" s="1" t="s">
        <v>7329</v>
      </c>
      <c r="GSS1" s="1" t="s">
        <v>7330</v>
      </c>
      <c r="GST1" s="1" t="s">
        <v>7331</v>
      </c>
      <c r="GSU1" s="1" t="s">
        <v>7332</v>
      </c>
      <c r="GSV1" s="1" t="s">
        <v>7333</v>
      </c>
      <c r="GSW1" s="1" t="s">
        <v>7334</v>
      </c>
      <c r="GSX1" s="1" t="s">
        <v>7335</v>
      </c>
      <c r="GSY1" s="1" t="s">
        <v>7336</v>
      </c>
      <c r="GSZ1" s="1" t="s">
        <v>7337</v>
      </c>
      <c r="GTA1" s="1" t="s">
        <v>7338</v>
      </c>
      <c r="GTB1" s="1" t="s">
        <v>7339</v>
      </c>
      <c r="GTC1" s="1" t="s">
        <v>7340</v>
      </c>
      <c r="GTD1" s="1" t="s">
        <v>7341</v>
      </c>
      <c r="GTE1" s="1" t="s">
        <v>7342</v>
      </c>
      <c r="GTF1" s="1" t="s">
        <v>7343</v>
      </c>
      <c r="GTG1" s="1" t="s">
        <v>7344</v>
      </c>
      <c r="GTH1" s="1" t="s">
        <v>7345</v>
      </c>
      <c r="GTI1" s="1" t="s">
        <v>7346</v>
      </c>
      <c r="GTJ1" s="1" t="s">
        <v>7347</v>
      </c>
      <c r="GTK1" s="1" t="s">
        <v>7348</v>
      </c>
      <c r="GTL1" s="1" t="s">
        <v>7349</v>
      </c>
      <c r="GTM1" s="1" t="s">
        <v>7350</v>
      </c>
      <c r="GTN1" s="1" t="s">
        <v>7351</v>
      </c>
      <c r="GTO1" s="1" t="s">
        <v>7352</v>
      </c>
      <c r="GTP1" s="1" t="s">
        <v>7353</v>
      </c>
      <c r="GTQ1" s="1" t="s">
        <v>7354</v>
      </c>
      <c r="GTR1" s="1" t="s">
        <v>7355</v>
      </c>
      <c r="GTS1" s="1" t="s">
        <v>7356</v>
      </c>
      <c r="GTT1" s="1" t="s">
        <v>7357</v>
      </c>
      <c r="GTU1" s="1" t="s">
        <v>7358</v>
      </c>
      <c r="GTV1" s="1" t="s">
        <v>7359</v>
      </c>
      <c r="GTW1" s="1" t="s">
        <v>7360</v>
      </c>
      <c r="GTX1" s="1" t="s">
        <v>7361</v>
      </c>
      <c r="GTY1" s="1" t="s">
        <v>7362</v>
      </c>
      <c r="GTZ1" s="1" t="s">
        <v>7363</v>
      </c>
      <c r="GUA1" s="1" t="s">
        <v>7364</v>
      </c>
      <c r="GUB1" s="1" t="s">
        <v>7365</v>
      </c>
      <c r="GUC1" s="1" t="s">
        <v>7366</v>
      </c>
      <c r="GUD1" s="1" t="s">
        <v>7367</v>
      </c>
      <c r="GUE1" s="1" t="s">
        <v>7368</v>
      </c>
      <c r="GUF1" s="1" t="s">
        <v>7369</v>
      </c>
      <c r="GUG1" s="1" t="s">
        <v>7370</v>
      </c>
      <c r="GUH1" s="1" t="s">
        <v>7371</v>
      </c>
      <c r="GUI1" s="1" t="s">
        <v>7372</v>
      </c>
      <c r="GUJ1" s="1" t="s">
        <v>7373</v>
      </c>
      <c r="GUK1" s="1" t="s">
        <v>7374</v>
      </c>
      <c r="GUL1" s="1" t="s">
        <v>7375</v>
      </c>
      <c r="GUM1" s="1" t="s">
        <v>7376</v>
      </c>
      <c r="GUN1" s="1" t="s">
        <v>7377</v>
      </c>
      <c r="GUO1" s="1" t="s">
        <v>7378</v>
      </c>
      <c r="GUP1" s="1" t="s">
        <v>7379</v>
      </c>
      <c r="GUQ1" s="1" t="s">
        <v>7380</v>
      </c>
      <c r="GUR1" s="1" t="s">
        <v>7381</v>
      </c>
      <c r="GUS1" s="1" t="s">
        <v>7382</v>
      </c>
      <c r="GUT1" s="1" t="s">
        <v>7383</v>
      </c>
      <c r="GUU1" s="1" t="s">
        <v>7384</v>
      </c>
      <c r="GUV1" s="1" t="s">
        <v>7385</v>
      </c>
      <c r="GUW1" s="1" t="s">
        <v>7386</v>
      </c>
      <c r="GUX1" s="1" t="s">
        <v>7387</v>
      </c>
      <c r="GUY1" s="1" t="s">
        <v>7388</v>
      </c>
      <c r="GUZ1" s="1" t="s">
        <v>7389</v>
      </c>
      <c r="GVA1" s="1" t="s">
        <v>7390</v>
      </c>
      <c r="GVB1" s="1" t="s">
        <v>7391</v>
      </c>
      <c r="GVC1" s="1" t="s">
        <v>7392</v>
      </c>
      <c r="GVD1" s="1" t="s">
        <v>7393</v>
      </c>
      <c r="GVE1" s="1" t="s">
        <v>7394</v>
      </c>
      <c r="GVF1" s="1" t="s">
        <v>7395</v>
      </c>
      <c r="GVG1" s="1" t="s">
        <v>7396</v>
      </c>
      <c r="GVH1" s="1" t="s">
        <v>7397</v>
      </c>
      <c r="GVI1" s="1" t="s">
        <v>7398</v>
      </c>
      <c r="GVJ1" s="1" t="s">
        <v>7399</v>
      </c>
      <c r="GVK1" s="1" t="s">
        <v>7400</v>
      </c>
      <c r="GVL1" s="1" t="s">
        <v>7401</v>
      </c>
      <c r="GVM1" s="1" t="s">
        <v>7402</v>
      </c>
      <c r="GVN1" s="1" t="s">
        <v>7403</v>
      </c>
      <c r="GVO1" s="1" t="s">
        <v>7404</v>
      </c>
      <c r="GVP1" s="1" t="s">
        <v>7405</v>
      </c>
      <c r="GVQ1" s="1" t="s">
        <v>7406</v>
      </c>
      <c r="GVR1" s="1" t="s">
        <v>7407</v>
      </c>
      <c r="GVS1" s="1" t="s">
        <v>7408</v>
      </c>
      <c r="GVT1" s="1" t="s">
        <v>7409</v>
      </c>
      <c r="GVU1" s="1" t="s">
        <v>7410</v>
      </c>
      <c r="GVV1" s="1" t="s">
        <v>7411</v>
      </c>
      <c r="GVW1" s="1" t="s">
        <v>7412</v>
      </c>
      <c r="GVX1" s="1" t="s">
        <v>7413</v>
      </c>
      <c r="GVY1" s="1" t="s">
        <v>7414</v>
      </c>
      <c r="GVZ1" s="1" t="s">
        <v>7415</v>
      </c>
      <c r="GWA1" s="1" t="s">
        <v>7416</v>
      </c>
      <c r="GWB1" s="1" t="s">
        <v>7417</v>
      </c>
      <c r="GWC1" s="1" t="s">
        <v>7418</v>
      </c>
      <c r="GWD1" s="1" t="s">
        <v>7419</v>
      </c>
      <c r="GWE1" s="1" t="s">
        <v>7420</v>
      </c>
      <c r="GWF1" s="1" t="s">
        <v>7421</v>
      </c>
      <c r="GWG1" s="1" t="s">
        <v>7422</v>
      </c>
      <c r="GWH1" s="1" t="s">
        <v>7423</v>
      </c>
      <c r="GWI1" s="1" t="s">
        <v>7424</v>
      </c>
      <c r="GWJ1" s="1" t="s">
        <v>7425</v>
      </c>
      <c r="GWK1" s="1" t="s">
        <v>7426</v>
      </c>
      <c r="GWL1" s="1" t="s">
        <v>7427</v>
      </c>
      <c r="GWM1" s="1" t="s">
        <v>7428</v>
      </c>
      <c r="GWN1" s="1" t="s">
        <v>7429</v>
      </c>
      <c r="GWO1" s="1" t="s">
        <v>7430</v>
      </c>
      <c r="GWP1" s="1" t="s">
        <v>7431</v>
      </c>
      <c r="GWQ1" s="1" t="s">
        <v>7432</v>
      </c>
      <c r="GWR1" s="1" t="s">
        <v>7433</v>
      </c>
      <c r="GWS1" s="1" t="s">
        <v>7434</v>
      </c>
      <c r="GWT1" s="1" t="s">
        <v>7435</v>
      </c>
      <c r="GWU1" s="1" t="s">
        <v>7436</v>
      </c>
      <c r="GWV1" s="1" t="s">
        <v>7437</v>
      </c>
      <c r="GWW1" s="1" t="s">
        <v>7438</v>
      </c>
      <c r="GWX1" s="1" t="s">
        <v>7439</v>
      </c>
      <c r="GWY1" s="1" t="s">
        <v>7440</v>
      </c>
      <c r="GWZ1" s="1" t="s">
        <v>7441</v>
      </c>
      <c r="GXA1" s="1" t="s">
        <v>7442</v>
      </c>
      <c r="GXB1" s="1" t="s">
        <v>7443</v>
      </c>
      <c r="GXC1" s="1" t="s">
        <v>7444</v>
      </c>
      <c r="GXD1" s="1" t="s">
        <v>7445</v>
      </c>
      <c r="GXE1" s="1" t="s">
        <v>7446</v>
      </c>
      <c r="GXF1" s="1" t="s">
        <v>7447</v>
      </c>
      <c r="GXG1" s="1" t="s">
        <v>7448</v>
      </c>
      <c r="GXH1" s="1" t="s">
        <v>7449</v>
      </c>
      <c r="GXI1" s="1" t="s">
        <v>7450</v>
      </c>
      <c r="GXJ1" s="1" t="s">
        <v>7451</v>
      </c>
      <c r="GXK1" s="1" t="s">
        <v>7452</v>
      </c>
      <c r="GXL1" s="1" t="s">
        <v>7453</v>
      </c>
      <c r="GXM1" s="1" t="s">
        <v>7454</v>
      </c>
      <c r="GXN1" s="1" t="s">
        <v>7455</v>
      </c>
      <c r="GXO1" s="1" t="s">
        <v>7456</v>
      </c>
      <c r="GXP1" s="1" t="s">
        <v>7457</v>
      </c>
      <c r="GXQ1" s="1" t="s">
        <v>7458</v>
      </c>
      <c r="GXR1" s="1" t="s">
        <v>7459</v>
      </c>
      <c r="GXS1" s="1" t="s">
        <v>7460</v>
      </c>
      <c r="GXT1" s="1" t="s">
        <v>7461</v>
      </c>
      <c r="GXU1" s="1" t="s">
        <v>7462</v>
      </c>
      <c r="GXV1" s="1" t="s">
        <v>7463</v>
      </c>
      <c r="GXW1" s="1" t="s">
        <v>7464</v>
      </c>
      <c r="GXX1" s="1" t="s">
        <v>7465</v>
      </c>
      <c r="GXY1" s="1" t="s">
        <v>7466</v>
      </c>
      <c r="GXZ1" s="1" t="s">
        <v>7467</v>
      </c>
      <c r="GYA1" s="1" t="s">
        <v>7468</v>
      </c>
      <c r="GYB1" s="1" t="s">
        <v>7469</v>
      </c>
      <c r="GYC1" s="1" t="s">
        <v>7470</v>
      </c>
      <c r="GYD1" s="1" t="s">
        <v>7471</v>
      </c>
      <c r="GYE1" s="1" t="s">
        <v>7472</v>
      </c>
      <c r="GYF1" s="1" t="s">
        <v>7473</v>
      </c>
      <c r="GYG1" s="1" t="s">
        <v>7474</v>
      </c>
      <c r="GYH1" s="1" t="s">
        <v>7475</v>
      </c>
      <c r="GYI1" s="1" t="s">
        <v>7476</v>
      </c>
      <c r="GYJ1" s="1" t="s">
        <v>7477</v>
      </c>
      <c r="GYK1" s="1" t="s">
        <v>7478</v>
      </c>
      <c r="GYL1" s="1" t="s">
        <v>7479</v>
      </c>
      <c r="GYM1" s="1" t="s">
        <v>7480</v>
      </c>
      <c r="GYN1" s="1" t="s">
        <v>7481</v>
      </c>
      <c r="GYO1" s="1" t="s">
        <v>7482</v>
      </c>
      <c r="GYP1" s="1" t="s">
        <v>7483</v>
      </c>
      <c r="GYQ1" s="1" t="s">
        <v>7484</v>
      </c>
      <c r="GYR1" s="1" t="s">
        <v>7485</v>
      </c>
      <c r="GYS1" s="1" t="s">
        <v>7486</v>
      </c>
      <c r="GYT1" s="1" t="s">
        <v>7487</v>
      </c>
      <c r="GYU1" s="1" t="s">
        <v>7488</v>
      </c>
      <c r="GYV1" s="1" t="s">
        <v>7489</v>
      </c>
      <c r="GYW1" s="1" t="s">
        <v>7490</v>
      </c>
      <c r="GYX1" s="1" t="s">
        <v>7491</v>
      </c>
      <c r="GYY1" s="1" t="s">
        <v>7492</v>
      </c>
      <c r="GYZ1" s="1" t="s">
        <v>7493</v>
      </c>
      <c r="GZA1" s="1" t="s">
        <v>7494</v>
      </c>
      <c r="GZB1" s="1" t="s">
        <v>7495</v>
      </c>
      <c r="GZC1" s="1" t="s">
        <v>7496</v>
      </c>
      <c r="GZD1" s="1" t="s">
        <v>7497</v>
      </c>
      <c r="GZE1" s="1" t="s">
        <v>7498</v>
      </c>
      <c r="GZF1" s="1" t="s">
        <v>7499</v>
      </c>
      <c r="GZG1" s="1" t="s">
        <v>7500</v>
      </c>
      <c r="GZH1" s="1" t="s">
        <v>7501</v>
      </c>
      <c r="GZI1" s="1" t="s">
        <v>7502</v>
      </c>
      <c r="GZJ1" s="1" t="s">
        <v>7503</v>
      </c>
      <c r="GZK1" s="1" t="s">
        <v>7504</v>
      </c>
      <c r="GZL1" s="1" t="s">
        <v>7505</v>
      </c>
      <c r="GZM1" s="1" t="s">
        <v>7506</v>
      </c>
      <c r="GZN1" s="1" t="s">
        <v>7507</v>
      </c>
      <c r="GZO1" s="1" t="s">
        <v>7508</v>
      </c>
      <c r="GZP1" s="1" t="s">
        <v>7509</v>
      </c>
      <c r="GZQ1" s="1" t="s">
        <v>7510</v>
      </c>
      <c r="GZR1" s="1" t="s">
        <v>7511</v>
      </c>
      <c r="GZS1" s="1" t="s">
        <v>7512</v>
      </c>
      <c r="GZT1" s="1" t="s">
        <v>7513</v>
      </c>
      <c r="GZU1" s="1" t="s">
        <v>7514</v>
      </c>
      <c r="GZV1" s="1" t="s">
        <v>7515</v>
      </c>
      <c r="GZW1" s="1" t="s">
        <v>7516</v>
      </c>
      <c r="GZX1" s="1" t="s">
        <v>7517</v>
      </c>
      <c r="GZY1" s="1" t="s">
        <v>7518</v>
      </c>
      <c r="GZZ1" s="1" t="s">
        <v>7519</v>
      </c>
      <c r="HAA1" s="1" t="s">
        <v>7520</v>
      </c>
      <c r="HAB1" s="1" t="s">
        <v>7521</v>
      </c>
      <c r="HAC1" s="1" t="s">
        <v>7522</v>
      </c>
      <c r="HAD1" s="1" t="s">
        <v>7523</v>
      </c>
      <c r="HAE1" s="1" t="s">
        <v>7524</v>
      </c>
      <c r="HAF1" s="1" t="s">
        <v>7525</v>
      </c>
      <c r="HAG1" s="1" t="s">
        <v>7526</v>
      </c>
      <c r="HAH1" s="1" t="s">
        <v>7527</v>
      </c>
      <c r="HAI1" s="1" t="s">
        <v>7528</v>
      </c>
      <c r="HAJ1" s="1" t="s">
        <v>7529</v>
      </c>
      <c r="HAK1" s="1" t="s">
        <v>7530</v>
      </c>
      <c r="HAL1" s="1" t="s">
        <v>7531</v>
      </c>
      <c r="HAM1" s="1" t="s">
        <v>7532</v>
      </c>
      <c r="HAN1" s="1" t="s">
        <v>7533</v>
      </c>
      <c r="HAO1" s="1" t="s">
        <v>7534</v>
      </c>
      <c r="HAP1" s="1" t="s">
        <v>7535</v>
      </c>
      <c r="HAQ1" s="1" t="s">
        <v>7536</v>
      </c>
      <c r="HAR1" s="1" t="s">
        <v>7537</v>
      </c>
      <c r="HAS1" s="1" t="s">
        <v>7538</v>
      </c>
      <c r="HAT1" s="1" t="s">
        <v>7539</v>
      </c>
      <c r="HAU1" s="1" t="s">
        <v>7540</v>
      </c>
      <c r="HAV1" s="1" t="s">
        <v>7541</v>
      </c>
      <c r="HAW1" s="1" t="s">
        <v>7542</v>
      </c>
      <c r="HAX1" s="1" t="s">
        <v>7543</v>
      </c>
      <c r="HAY1" s="1" t="s">
        <v>7544</v>
      </c>
      <c r="HAZ1" s="1" t="s">
        <v>7545</v>
      </c>
      <c r="HBA1" s="1" t="s">
        <v>7546</v>
      </c>
      <c r="HBB1" s="1" t="s">
        <v>7547</v>
      </c>
      <c r="HBC1" s="1" t="s">
        <v>7548</v>
      </c>
      <c r="HBD1" s="1" t="s">
        <v>7549</v>
      </c>
      <c r="HBE1" s="1" t="s">
        <v>7550</v>
      </c>
      <c r="HBF1" s="1" t="s">
        <v>7551</v>
      </c>
      <c r="HBG1" s="1" t="s">
        <v>7552</v>
      </c>
      <c r="HBH1" s="1" t="s">
        <v>7553</v>
      </c>
      <c r="HBI1" s="1" t="s">
        <v>7554</v>
      </c>
      <c r="HBJ1" s="1" t="s">
        <v>7555</v>
      </c>
      <c r="HBK1" s="1" t="s">
        <v>7556</v>
      </c>
      <c r="HBL1" s="1" t="s">
        <v>7557</v>
      </c>
      <c r="HBM1" s="1" t="s">
        <v>7558</v>
      </c>
      <c r="HBN1" s="1" t="s">
        <v>7559</v>
      </c>
      <c r="HBO1" s="1" t="s">
        <v>7560</v>
      </c>
      <c r="HBP1" s="1" t="s">
        <v>7561</v>
      </c>
      <c r="HBQ1" s="1" t="s">
        <v>7562</v>
      </c>
      <c r="HBR1" s="1" t="s">
        <v>7563</v>
      </c>
      <c r="HBS1" s="1" t="s">
        <v>7564</v>
      </c>
      <c r="HBT1" s="1" t="s">
        <v>7565</v>
      </c>
      <c r="HBU1" s="1" t="s">
        <v>7566</v>
      </c>
      <c r="HBV1" s="1" t="s">
        <v>7567</v>
      </c>
      <c r="HBW1" s="1" t="s">
        <v>7568</v>
      </c>
      <c r="HBX1" s="1" t="s">
        <v>7569</v>
      </c>
      <c r="HBY1" s="1" t="s">
        <v>7570</v>
      </c>
      <c r="HBZ1" s="1" t="s">
        <v>7571</v>
      </c>
      <c r="HCA1" s="1" t="s">
        <v>7572</v>
      </c>
      <c r="HCB1" s="1" t="s">
        <v>7573</v>
      </c>
      <c r="HCC1" s="1" t="s">
        <v>7574</v>
      </c>
      <c r="HCD1" s="1" t="s">
        <v>7575</v>
      </c>
      <c r="HCE1" s="1" t="s">
        <v>7576</v>
      </c>
      <c r="HCF1" s="1" t="s">
        <v>7577</v>
      </c>
      <c r="HCG1" s="1" t="s">
        <v>7578</v>
      </c>
      <c r="HCH1" s="1" t="s">
        <v>7579</v>
      </c>
      <c r="HCI1" s="1" t="s">
        <v>7580</v>
      </c>
      <c r="HCJ1" s="1" t="s">
        <v>7581</v>
      </c>
      <c r="HCK1" s="1" t="s">
        <v>7582</v>
      </c>
      <c r="HCL1" s="1" t="s">
        <v>7583</v>
      </c>
      <c r="HCM1" s="1" t="s">
        <v>7584</v>
      </c>
      <c r="HCN1" s="1" t="s">
        <v>7585</v>
      </c>
      <c r="HCO1" s="1" t="s">
        <v>7586</v>
      </c>
      <c r="HCP1" s="1" t="s">
        <v>7587</v>
      </c>
      <c r="HCQ1" s="1" t="s">
        <v>7588</v>
      </c>
      <c r="HCR1" s="1" t="s">
        <v>7589</v>
      </c>
      <c r="HCS1" s="1" t="s">
        <v>7590</v>
      </c>
      <c r="HCT1" s="1" t="s">
        <v>7591</v>
      </c>
      <c r="HCU1" s="1" t="s">
        <v>7592</v>
      </c>
      <c r="HCV1" s="1" t="s">
        <v>7593</v>
      </c>
      <c r="HCW1" s="1" t="s">
        <v>7594</v>
      </c>
      <c r="HCX1" s="1" t="s">
        <v>7595</v>
      </c>
      <c r="HCY1" s="1" t="s">
        <v>7596</v>
      </c>
      <c r="HCZ1" s="1" t="s">
        <v>7597</v>
      </c>
      <c r="HDA1" s="1" t="s">
        <v>7598</v>
      </c>
      <c r="HDB1" s="1" t="s">
        <v>7599</v>
      </c>
      <c r="HDC1" s="1" t="s">
        <v>7600</v>
      </c>
      <c r="HDD1" s="1" t="s">
        <v>7601</v>
      </c>
      <c r="HDE1" s="1" t="s">
        <v>7602</v>
      </c>
      <c r="HDF1" s="1" t="s">
        <v>7603</v>
      </c>
      <c r="HDG1" s="1" t="s">
        <v>7604</v>
      </c>
      <c r="HDH1" s="1" t="s">
        <v>7605</v>
      </c>
      <c r="HDI1" s="1" t="s">
        <v>7606</v>
      </c>
      <c r="HDJ1" s="1" t="s">
        <v>7607</v>
      </c>
      <c r="HDK1" s="1" t="s">
        <v>7608</v>
      </c>
      <c r="HDL1" s="1" t="s">
        <v>7609</v>
      </c>
      <c r="HDM1" s="1" t="s">
        <v>7610</v>
      </c>
      <c r="HDN1" s="1" t="s">
        <v>7611</v>
      </c>
      <c r="HDO1" s="1" t="s">
        <v>7612</v>
      </c>
      <c r="HDP1" s="1" t="s">
        <v>7613</v>
      </c>
      <c r="HDQ1" s="1" t="s">
        <v>7614</v>
      </c>
      <c r="HDR1" s="1" t="s">
        <v>7615</v>
      </c>
      <c r="HDS1" s="1" t="s">
        <v>7616</v>
      </c>
      <c r="HDT1" s="1" t="s">
        <v>7617</v>
      </c>
      <c r="HDU1" s="1" t="s">
        <v>7618</v>
      </c>
      <c r="HDV1" s="1" t="s">
        <v>7619</v>
      </c>
      <c r="HDW1" s="1" t="s">
        <v>7620</v>
      </c>
      <c r="HDX1" s="1" t="s">
        <v>7621</v>
      </c>
      <c r="HDY1" s="1" t="s">
        <v>7622</v>
      </c>
      <c r="HDZ1" s="1" t="s">
        <v>7623</v>
      </c>
      <c r="HEA1" s="1" t="s">
        <v>7624</v>
      </c>
      <c r="HEB1" s="1" t="s">
        <v>7625</v>
      </c>
      <c r="HEC1" s="1" t="s">
        <v>7626</v>
      </c>
      <c r="HED1" s="1" t="s">
        <v>7627</v>
      </c>
      <c r="HEE1" s="1" t="s">
        <v>7628</v>
      </c>
      <c r="HEF1" s="1" t="s">
        <v>7629</v>
      </c>
      <c r="HEG1" s="1" t="s">
        <v>7630</v>
      </c>
      <c r="HEH1" s="1" t="s">
        <v>7631</v>
      </c>
      <c r="HEI1" s="1" t="s">
        <v>7632</v>
      </c>
      <c r="HEJ1" s="1" t="s">
        <v>7633</v>
      </c>
      <c r="HEK1" s="1" t="s">
        <v>7634</v>
      </c>
      <c r="HEL1" s="1" t="s">
        <v>7635</v>
      </c>
      <c r="HEM1" s="1" t="s">
        <v>7636</v>
      </c>
      <c r="HEN1" s="1" t="s">
        <v>7637</v>
      </c>
      <c r="HEO1" s="1" t="s">
        <v>7638</v>
      </c>
      <c r="HEP1" s="1" t="s">
        <v>7639</v>
      </c>
      <c r="HEQ1" s="1" t="s">
        <v>7640</v>
      </c>
      <c r="HER1" s="1" t="s">
        <v>7641</v>
      </c>
      <c r="HES1" s="1" t="s">
        <v>7642</v>
      </c>
      <c r="HET1" s="1" t="s">
        <v>7643</v>
      </c>
      <c r="HEU1" s="1" t="s">
        <v>7644</v>
      </c>
      <c r="HEV1" s="1" t="s">
        <v>7645</v>
      </c>
      <c r="HEW1" s="1" t="s">
        <v>7646</v>
      </c>
      <c r="HEX1" s="1" t="s">
        <v>7647</v>
      </c>
      <c r="HEY1" s="1" t="s">
        <v>7648</v>
      </c>
      <c r="HEZ1" s="1" t="s">
        <v>7649</v>
      </c>
      <c r="HFA1" s="1" t="s">
        <v>7650</v>
      </c>
      <c r="HFB1" s="1" t="s">
        <v>7651</v>
      </c>
      <c r="HFC1" s="1" t="s">
        <v>7652</v>
      </c>
      <c r="HFD1" s="1" t="s">
        <v>7653</v>
      </c>
      <c r="HFE1" s="1" t="s">
        <v>7654</v>
      </c>
      <c r="HFF1" s="1" t="s">
        <v>7655</v>
      </c>
      <c r="HFG1" s="1" t="s">
        <v>7656</v>
      </c>
      <c r="HFH1" s="1" t="s">
        <v>7657</v>
      </c>
      <c r="HFI1" s="1" t="s">
        <v>7658</v>
      </c>
      <c r="HFJ1" s="1" t="s">
        <v>7659</v>
      </c>
      <c r="HFK1" s="1" t="s">
        <v>7660</v>
      </c>
      <c r="HFL1" s="1" t="s">
        <v>7661</v>
      </c>
      <c r="HFM1" s="1" t="s">
        <v>7662</v>
      </c>
      <c r="HFN1" s="1" t="s">
        <v>7663</v>
      </c>
      <c r="HFO1" s="1" t="s">
        <v>7664</v>
      </c>
      <c r="HFP1" s="1" t="s">
        <v>7665</v>
      </c>
      <c r="HFQ1" s="1" t="s">
        <v>7666</v>
      </c>
      <c r="HFR1" s="1" t="s">
        <v>7667</v>
      </c>
      <c r="HFS1" s="1" t="s">
        <v>7668</v>
      </c>
      <c r="HFT1" s="1" t="s">
        <v>7669</v>
      </c>
      <c r="HFU1" s="1" t="s">
        <v>7670</v>
      </c>
      <c r="HFV1" s="1" t="s">
        <v>7671</v>
      </c>
      <c r="HFW1" s="1" t="s">
        <v>7672</v>
      </c>
      <c r="HFX1" s="1" t="s">
        <v>7673</v>
      </c>
      <c r="HFY1" s="1" t="s">
        <v>7674</v>
      </c>
      <c r="HFZ1" s="1" t="s">
        <v>7675</v>
      </c>
      <c r="HGA1" s="1" t="s">
        <v>7676</v>
      </c>
      <c r="HGB1" s="1" t="s">
        <v>7677</v>
      </c>
      <c r="HGC1" s="1" t="s">
        <v>7678</v>
      </c>
      <c r="HGD1" s="1" t="s">
        <v>7679</v>
      </c>
      <c r="HGE1" s="1" t="s">
        <v>7680</v>
      </c>
      <c r="HGF1" s="1" t="s">
        <v>7681</v>
      </c>
      <c r="HGG1" s="1" t="s">
        <v>7682</v>
      </c>
      <c r="HGH1" s="1" t="s">
        <v>7683</v>
      </c>
      <c r="HGI1" s="1" t="s">
        <v>7684</v>
      </c>
      <c r="HGJ1" s="1" t="s">
        <v>7685</v>
      </c>
      <c r="HGK1" s="1" t="s">
        <v>7686</v>
      </c>
      <c r="HGL1" s="1" t="s">
        <v>7687</v>
      </c>
      <c r="HGM1" s="1" t="s">
        <v>7688</v>
      </c>
      <c r="HGN1" s="1" t="s">
        <v>7689</v>
      </c>
      <c r="HGO1" s="1" t="s">
        <v>7690</v>
      </c>
      <c r="HGP1" s="1" t="s">
        <v>7691</v>
      </c>
      <c r="HGQ1" s="1" t="s">
        <v>7692</v>
      </c>
      <c r="HGR1" s="1" t="s">
        <v>7693</v>
      </c>
      <c r="HGS1" s="1" t="s">
        <v>7694</v>
      </c>
      <c r="HGT1" s="1" t="s">
        <v>7695</v>
      </c>
      <c r="HGU1" s="1" t="s">
        <v>7696</v>
      </c>
      <c r="HGV1" s="1" t="s">
        <v>7697</v>
      </c>
      <c r="HGW1" s="1" t="s">
        <v>7698</v>
      </c>
      <c r="HGX1" s="1" t="s">
        <v>7699</v>
      </c>
      <c r="HGY1" s="1" t="s">
        <v>7700</v>
      </c>
      <c r="HGZ1" s="1" t="s">
        <v>7701</v>
      </c>
      <c r="HHA1" s="1" t="s">
        <v>7702</v>
      </c>
      <c r="HHB1" s="1" t="s">
        <v>7703</v>
      </c>
      <c r="HHC1" s="1" t="s">
        <v>7704</v>
      </c>
      <c r="HHD1" s="1" t="s">
        <v>7705</v>
      </c>
      <c r="HHE1" s="1" t="s">
        <v>7706</v>
      </c>
      <c r="HHF1" s="1" t="s">
        <v>7707</v>
      </c>
      <c r="HHG1" s="1" t="s">
        <v>7708</v>
      </c>
      <c r="HHH1" s="1" t="s">
        <v>7709</v>
      </c>
      <c r="HHI1" s="1" t="s">
        <v>7710</v>
      </c>
      <c r="HHJ1" s="1" t="s">
        <v>7711</v>
      </c>
      <c r="HHK1" s="1" t="s">
        <v>7712</v>
      </c>
      <c r="HHL1" s="1" t="s">
        <v>7713</v>
      </c>
      <c r="HHM1" s="1" t="s">
        <v>7714</v>
      </c>
      <c r="HHN1" s="1" t="s">
        <v>7715</v>
      </c>
      <c r="HHO1" s="1" t="s">
        <v>7716</v>
      </c>
      <c r="HHP1" s="1" t="s">
        <v>7717</v>
      </c>
      <c r="HHQ1" s="1" t="s">
        <v>7718</v>
      </c>
      <c r="HHR1" s="1" t="s">
        <v>7719</v>
      </c>
      <c r="HHS1" s="1" t="s">
        <v>7720</v>
      </c>
      <c r="HHT1" s="1" t="s">
        <v>7721</v>
      </c>
      <c r="HHU1" s="1" t="s">
        <v>7722</v>
      </c>
      <c r="HHV1" s="1" t="s">
        <v>7723</v>
      </c>
      <c r="HHW1" s="1" t="s">
        <v>7724</v>
      </c>
      <c r="HHX1" s="1" t="s">
        <v>7725</v>
      </c>
      <c r="HHY1" s="1" t="s">
        <v>7726</v>
      </c>
      <c r="HHZ1" s="1" t="s">
        <v>7727</v>
      </c>
      <c r="HIA1" s="1" t="s">
        <v>7728</v>
      </c>
      <c r="HIB1" s="1" t="s">
        <v>7729</v>
      </c>
      <c r="HIC1" s="1" t="s">
        <v>7730</v>
      </c>
      <c r="HID1" s="1" t="s">
        <v>7731</v>
      </c>
      <c r="HIE1" s="1" t="s">
        <v>7732</v>
      </c>
      <c r="HIF1" s="1" t="s">
        <v>7733</v>
      </c>
      <c r="HIG1" s="1" t="s">
        <v>7734</v>
      </c>
      <c r="HIH1" s="1" t="s">
        <v>7735</v>
      </c>
      <c r="HII1" s="1" t="s">
        <v>7736</v>
      </c>
      <c r="HIJ1" s="1" t="s">
        <v>7737</v>
      </c>
      <c r="HIK1" s="1" t="s">
        <v>7738</v>
      </c>
      <c r="HIL1" s="1" t="s">
        <v>7739</v>
      </c>
      <c r="HIM1" s="1" t="s">
        <v>7740</v>
      </c>
      <c r="HIN1" s="1" t="s">
        <v>7741</v>
      </c>
      <c r="HIO1" s="1" t="s">
        <v>7742</v>
      </c>
      <c r="HIP1" s="1" t="s">
        <v>7743</v>
      </c>
      <c r="HIQ1" s="1" t="s">
        <v>7744</v>
      </c>
      <c r="HIR1" s="1" t="s">
        <v>7745</v>
      </c>
      <c r="HIS1" s="1" t="s">
        <v>7746</v>
      </c>
      <c r="HIT1" s="1" t="s">
        <v>7747</v>
      </c>
      <c r="HIU1" s="1" t="s">
        <v>7748</v>
      </c>
      <c r="HIV1" s="1" t="s">
        <v>7749</v>
      </c>
      <c r="HIW1" s="1" t="s">
        <v>7750</v>
      </c>
      <c r="HIX1" s="1" t="s">
        <v>7751</v>
      </c>
      <c r="HIY1" s="1" t="s">
        <v>7752</v>
      </c>
      <c r="HIZ1" s="1" t="s">
        <v>7753</v>
      </c>
      <c r="HJA1" s="1" t="s">
        <v>7754</v>
      </c>
      <c r="HJB1" s="1" t="s">
        <v>7755</v>
      </c>
      <c r="HJC1" s="1" t="s">
        <v>7756</v>
      </c>
      <c r="HJD1" s="1" t="s">
        <v>7757</v>
      </c>
      <c r="HJE1" s="1" t="s">
        <v>7758</v>
      </c>
      <c r="HJF1" s="1" t="s">
        <v>7759</v>
      </c>
      <c r="HJG1" s="1" t="s">
        <v>7760</v>
      </c>
      <c r="HJH1" s="1" t="s">
        <v>7761</v>
      </c>
      <c r="HJI1" s="1" t="s">
        <v>7762</v>
      </c>
      <c r="HJJ1" s="1" t="s">
        <v>7763</v>
      </c>
      <c r="HJK1" s="1" t="s">
        <v>7764</v>
      </c>
      <c r="HJL1" s="1" t="s">
        <v>7765</v>
      </c>
      <c r="HJM1" s="1" t="s">
        <v>7766</v>
      </c>
      <c r="HJN1" s="1" t="s">
        <v>7767</v>
      </c>
      <c r="HJO1" s="1" t="s">
        <v>7768</v>
      </c>
      <c r="HJP1" s="1" t="s">
        <v>7769</v>
      </c>
      <c r="HJQ1" s="1" t="s">
        <v>7770</v>
      </c>
      <c r="HJR1" s="1" t="s">
        <v>7771</v>
      </c>
      <c r="HJS1" s="1" t="s">
        <v>7772</v>
      </c>
      <c r="HJT1" s="1" t="s">
        <v>7773</v>
      </c>
      <c r="HJU1" s="1" t="s">
        <v>7774</v>
      </c>
      <c r="HJV1" s="1" t="s">
        <v>7775</v>
      </c>
      <c r="HJW1" s="1" t="s">
        <v>7776</v>
      </c>
      <c r="HJX1" s="1" t="s">
        <v>7777</v>
      </c>
      <c r="HJY1" s="1" t="s">
        <v>7778</v>
      </c>
      <c r="HJZ1" s="1" t="s">
        <v>7779</v>
      </c>
      <c r="HKA1" s="1" t="s">
        <v>7780</v>
      </c>
      <c r="HKB1" s="1" t="s">
        <v>7781</v>
      </c>
      <c r="HKC1" s="1" t="s">
        <v>7782</v>
      </c>
      <c r="HKD1" s="1" t="s">
        <v>7783</v>
      </c>
      <c r="HKE1" s="1" t="s">
        <v>7784</v>
      </c>
      <c r="HKF1" s="1" t="s">
        <v>7785</v>
      </c>
      <c r="HKG1" s="1" t="s">
        <v>7786</v>
      </c>
      <c r="HKH1" s="1" t="s">
        <v>7787</v>
      </c>
      <c r="HKI1" s="1" t="s">
        <v>7788</v>
      </c>
      <c r="HKJ1" s="1" t="s">
        <v>7789</v>
      </c>
      <c r="HKK1" s="1" t="s">
        <v>7790</v>
      </c>
      <c r="HKL1" s="1" t="s">
        <v>7791</v>
      </c>
      <c r="HKM1" s="1" t="s">
        <v>7792</v>
      </c>
      <c r="HKN1" s="1" t="s">
        <v>7793</v>
      </c>
      <c r="HKO1" s="1" t="s">
        <v>7794</v>
      </c>
      <c r="HKP1" s="1" t="s">
        <v>7795</v>
      </c>
      <c r="HKQ1" s="1" t="s">
        <v>7796</v>
      </c>
      <c r="HKR1" s="1" t="s">
        <v>7797</v>
      </c>
      <c r="HKS1" s="1" t="s">
        <v>7798</v>
      </c>
      <c r="HKT1" s="1" t="s">
        <v>7799</v>
      </c>
      <c r="HKU1" s="1" t="s">
        <v>7800</v>
      </c>
      <c r="HKV1" s="1" t="s">
        <v>7801</v>
      </c>
      <c r="HKW1" s="1" t="s">
        <v>7802</v>
      </c>
      <c r="HKX1" s="1" t="s">
        <v>7803</v>
      </c>
      <c r="HKY1" s="1" t="s">
        <v>7804</v>
      </c>
      <c r="HKZ1" s="1" t="s">
        <v>7805</v>
      </c>
      <c r="HLA1" s="1" t="s">
        <v>7806</v>
      </c>
      <c r="HLB1" s="1" t="s">
        <v>7807</v>
      </c>
      <c r="HLC1" s="1" t="s">
        <v>7808</v>
      </c>
      <c r="HLD1" s="1" t="s">
        <v>7809</v>
      </c>
      <c r="HLE1" s="1" t="s">
        <v>7810</v>
      </c>
      <c r="HLF1" s="1" t="s">
        <v>7811</v>
      </c>
      <c r="HLG1" s="1" t="s">
        <v>7812</v>
      </c>
      <c r="HLH1" s="1" t="s">
        <v>7813</v>
      </c>
      <c r="HLI1" s="1" t="s">
        <v>7814</v>
      </c>
      <c r="HLJ1" s="1" t="s">
        <v>7815</v>
      </c>
      <c r="HLK1" s="1" t="s">
        <v>7816</v>
      </c>
      <c r="HLL1" s="1" t="s">
        <v>7817</v>
      </c>
      <c r="HLM1" s="1" t="s">
        <v>7818</v>
      </c>
      <c r="HLN1" s="1" t="s">
        <v>7819</v>
      </c>
      <c r="HLO1" s="1" t="s">
        <v>7820</v>
      </c>
      <c r="HLP1" s="1" t="s">
        <v>7821</v>
      </c>
      <c r="HLQ1" s="1" t="s">
        <v>7822</v>
      </c>
      <c r="HLR1" s="1" t="s">
        <v>7823</v>
      </c>
      <c r="HLS1" s="1" t="s">
        <v>7824</v>
      </c>
      <c r="HLT1" s="1" t="s">
        <v>7825</v>
      </c>
      <c r="HLU1" s="1" t="s">
        <v>7826</v>
      </c>
      <c r="HLV1" s="1" t="s">
        <v>7827</v>
      </c>
      <c r="HLW1" s="1" t="s">
        <v>7828</v>
      </c>
      <c r="HLX1" s="1" t="s">
        <v>7829</v>
      </c>
      <c r="HLY1" s="1" t="s">
        <v>7830</v>
      </c>
      <c r="HLZ1" s="1" t="s">
        <v>7831</v>
      </c>
      <c r="HMA1" s="1" t="s">
        <v>7832</v>
      </c>
      <c r="HMB1" s="1" t="s">
        <v>7833</v>
      </c>
      <c r="HMC1" s="1" t="s">
        <v>7834</v>
      </c>
      <c r="HMD1" s="1" t="s">
        <v>7835</v>
      </c>
      <c r="HME1" s="1" t="s">
        <v>7836</v>
      </c>
      <c r="HMF1" s="1" t="s">
        <v>7837</v>
      </c>
      <c r="HMG1" s="1" t="s">
        <v>7838</v>
      </c>
      <c r="HMH1" s="1" t="s">
        <v>7839</v>
      </c>
      <c r="HMI1" s="1" t="s">
        <v>7840</v>
      </c>
      <c r="HMJ1" s="1" t="s">
        <v>7841</v>
      </c>
      <c r="HMK1" s="1" t="s">
        <v>7842</v>
      </c>
      <c r="HML1" s="1" t="s">
        <v>7843</v>
      </c>
      <c r="HMM1" s="1" t="s">
        <v>7844</v>
      </c>
      <c r="HMN1" s="1" t="s">
        <v>7845</v>
      </c>
      <c r="HMO1" s="1" t="s">
        <v>7846</v>
      </c>
      <c r="HMP1" s="1" t="s">
        <v>7847</v>
      </c>
      <c r="HMQ1" s="1" t="s">
        <v>7848</v>
      </c>
      <c r="HMR1" s="1" t="s">
        <v>7849</v>
      </c>
      <c r="HMS1" s="1" t="s">
        <v>7850</v>
      </c>
      <c r="HMT1" s="1" t="s">
        <v>7851</v>
      </c>
      <c r="HMU1" s="1" t="s">
        <v>7852</v>
      </c>
      <c r="HMV1" s="1" t="s">
        <v>7853</v>
      </c>
      <c r="HMW1" s="1" t="s">
        <v>7854</v>
      </c>
      <c r="HMX1" s="1" t="s">
        <v>7855</v>
      </c>
      <c r="HMY1" s="1" t="s">
        <v>7856</v>
      </c>
      <c r="HMZ1" s="1" t="s">
        <v>7857</v>
      </c>
      <c r="HNA1" s="1" t="s">
        <v>7858</v>
      </c>
      <c r="HNB1" s="1" t="s">
        <v>7859</v>
      </c>
      <c r="HNC1" s="1" t="s">
        <v>7860</v>
      </c>
      <c r="HND1" s="1" t="s">
        <v>7861</v>
      </c>
      <c r="HNE1" s="1" t="s">
        <v>7862</v>
      </c>
      <c r="HNF1" s="1" t="s">
        <v>7863</v>
      </c>
      <c r="HNG1" s="1" t="s">
        <v>7864</v>
      </c>
      <c r="HNH1" s="1" t="s">
        <v>7865</v>
      </c>
      <c r="HNI1" s="1" t="s">
        <v>7866</v>
      </c>
      <c r="HNJ1" s="1" t="s">
        <v>7867</v>
      </c>
      <c r="HNK1" s="1" t="s">
        <v>7868</v>
      </c>
      <c r="HNL1" s="1" t="s">
        <v>7869</v>
      </c>
      <c r="HNM1" s="1" t="s">
        <v>7870</v>
      </c>
      <c r="HNN1" s="1" t="s">
        <v>7871</v>
      </c>
      <c r="HNO1" s="1" t="s">
        <v>7872</v>
      </c>
      <c r="HNP1" s="1" t="s">
        <v>7873</v>
      </c>
      <c r="HNQ1" s="1" t="s">
        <v>7874</v>
      </c>
      <c r="HNR1" s="1" t="s">
        <v>7875</v>
      </c>
      <c r="HNS1" s="1" t="s">
        <v>7876</v>
      </c>
      <c r="HNT1" s="1" t="s">
        <v>7877</v>
      </c>
      <c r="HNU1" s="1" t="s">
        <v>7878</v>
      </c>
      <c r="HNV1" s="1" t="s">
        <v>7879</v>
      </c>
      <c r="HNW1" s="1" t="s">
        <v>7880</v>
      </c>
      <c r="HNX1" s="1" t="s">
        <v>7881</v>
      </c>
      <c r="HNY1" s="1" t="s">
        <v>7882</v>
      </c>
      <c r="HNZ1" s="1" t="s">
        <v>7883</v>
      </c>
      <c r="HOA1" s="1" t="s">
        <v>7884</v>
      </c>
      <c r="HOB1" s="1" t="s">
        <v>7885</v>
      </c>
      <c r="HOC1" s="1" t="s">
        <v>7886</v>
      </c>
      <c r="HOD1" s="1" t="s">
        <v>7887</v>
      </c>
      <c r="HOE1" s="1" t="s">
        <v>7888</v>
      </c>
      <c r="HOF1" s="1" t="s">
        <v>7889</v>
      </c>
      <c r="HOG1" s="1" t="s">
        <v>7890</v>
      </c>
      <c r="HOH1" s="1" t="s">
        <v>7891</v>
      </c>
      <c r="HOI1" s="1" t="s">
        <v>7892</v>
      </c>
      <c r="HOJ1" s="1" t="s">
        <v>7893</v>
      </c>
      <c r="HOK1" s="1" t="s">
        <v>7894</v>
      </c>
      <c r="HOL1" s="1" t="s">
        <v>7895</v>
      </c>
      <c r="HOM1" s="1" t="s">
        <v>7896</v>
      </c>
      <c r="HON1" s="1" t="s">
        <v>7897</v>
      </c>
      <c r="HOO1" s="1" t="s">
        <v>7898</v>
      </c>
      <c r="HOP1" s="1" t="s">
        <v>7899</v>
      </c>
      <c r="HOQ1" s="1" t="s">
        <v>7900</v>
      </c>
      <c r="HOR1" s="1" t="s">
        <v>7901</v>
      </c>
      <c r="HOS1" s="1" t="s">
        <v>7902</v>
      </c>
      <c r="HOT1" s="1" t="s">
        <v>7903</v>
      </c>
      <c r="HOU1" s="1" t="s">
        <v>7904</v>
      </c>
      <c r="HOV1" s="1" t="s">
        <v>7905</v>
      </c>
      <c r="HOW1" s="1" t="s">
        <v>7906</v>
      </c>
      <c r="HOX1" s="1" t="s">
        <v>7907</v>
      </c>
      <c r="HOY1" s="1" t="s">
        <v>7908</v>
      </c>
      <c r="HOZ1" s="1" t="s">
        <v>7909</v>
      </c>
      <c r="HPA1" s="1" t="s">
        <v>7910</v>
      </c>
      <c r="HPB1" s="1" t="s">
        <v>7911</v>
      </c>
      <c r="HPC1" s="1" t="s">
        <v>7912</v>
      </c>
      <c r="HPD1" s="1" t="s">
        <v>7913</v>
      </c>
      <c r="HPE1" s="1" t="s">
        <v>7914</v>
      </c>
      <c r="HPF1" s="1" t="s">
        <v>7915</v>
      </c>
      <c r="HPG1" s="1" t="s">
        <v>7916</v>
      </c>
      <c r="HPH1" s="1" t="s">
        <v>7917</v>
      </c>
      <c r="HPI1" s="1" t="s">
        <v>7918</v>
      </c>
      <c r="HPJ1" s="1" t="s">
        <v>7919</v>
      </c>
      <c r="HPK1" s="1" t="s">
        <v>7920</v>
      </c>
      <c r="HPL1" s="1" t="s">
        <v>7921</v>
      </c>
      <c r="HPM1" s="1" t="s">
        <v>7922</v>
      </c>
      <c r="HPN1" s="1" t="s">
        <v>7923</v>
      </c>
      <c r="HPO1" s="1" t="s">
        <v>7924</v>
      </c>
      <c r="HPP1" s="1" t="s">
        <v>7925</v>
      </c>
      <c r="HPQ1" s="1" t="s">
        <v>7926</v>
      </c>
      <c r="HPR1" s="1" t="s">
        <v>7927</v>
      </c>
      <c r="HPS1" s="1" t="s">
        <v>7928</v>
      </c>
      <c r="HPT1" s="1" t="s">
        <v>7929</v>
      </c>
      <c r="HPU1" s="1" t="s">
        <v>7930</v>
      </c>
      <c r="HPV1" s="1" t="s">
        <v>7931</v>
      </c>
      <c r="HPW1" s="1" t="s">
        <v>7932</v>
      </c>
      <c r="HPX1" s="1" t="s">
        <v>7933</v>
      </c>
      <c r="HPY1" s="1" t="s">
        <v>7934</v>
      </c>
      <c r="HPZ1" s="1" t="s">
        <v>7935</v>
      </c>
      <c r="HQA1" s="1" t="s">
        <v>7936</v>
      </c>
      <c r="HQB1" s="1" t="s">
        <v>7937</v>
      </c>
      <c r="HQC1" s="1" t="s">
        <v>7938</v>
      </c>
      <c r="HQD1" s="1" t="s">
        <v>7939</v>
      </c>
      <c r="HQE1" s="1" t="s">
        <v>7940</v>
      </c>
      <c r="HQF1" s="1" t="s">
        <v>7941</v>
      </c>
      <c r="HQG1" s="1" t="s">
        <v>7942</v>
      </c>
      <c r="HQH1" s="1" t="s">
        <v>7943</v>
      </c>
      <c r="HQI1" s="1" t="s">
        <v>7944</v>
      </c>
      <c r="HQJ1" s="1" t="s">
        <v>7945</v>
      </c>
      <c r="HQK1" s="1" t="s">
        <v>7946</v>
      </c>
      <c r="HQL1" s="1" t="s">
        <v>7947</v>
      </c>
      <c r="HQM1" s="1" t="s">
        <v>7948</v>
      </c>
      <c r="HQN1" s="1" t="s">
        <v>7949</v>
      </c>
      <c r="HQO1" s="1" t="s">
        <v>7950</v>
      </c>
      <c r="HQP1" s="1" t="s">
        <v>7951</v>
      </c>
      <c r="HQQ1" s="1" t="s">
        <v>7952</v>
      </c>
      <c r="HQR1" s="1" t="s">
        <v>7953</v>
      </c>
      <c r="HQS1" s="1" t="s">
        <v>7954</v>
      </c>
      <c r="HQT1" s="1" t="s">
        <v>7955</v>
      </c>
      <c r="HQU1" s="1" t="s">
        <v>7956</v>
      </c>
      <c r="HQV1" s="1" t="s">
        <v>7957</v>
      </c>
      <c r="HQW1" s="1" t="s">
        <v>7958</v>
      </c>
      <c r="HQX1" s="1" t="s">
        <v>7959</v>
      </c>
      <c r="HQY1" s="1" t="s">
        <v>7960</v>
      </c>
      <c r="HQZ1" s="1" t="s">
        <v>7961</v>
      </c>
      <c r="HRA1" s="1" t="s">
        <v>7962</v>
      </c>
      <c r="HRB1" s="1" t="s">
        <v>7963</v>
      </c>
      <c r="HRC1" s="1" t="s">
        <v>7964</v>
      </c>
      <c r="HRD1" s="1" t="s">
        <v>7965</v>
      </c>
      <c r="HRE1" s="1" t="s">
        <v>7966</v>
      </c>
      <c r="HRF1" s="1" t="s">
        <v>7967</v>
      </c>
      <c r="HRG1" s="1" t="s">
        <v>7968</v>
      </c>
      <c r="HRH1" s="1" t="s">
        <v>7969</v>
      </c>
      <c r="HRI1" s="1" t="s">
        <v>7970</v>
      </c>
      <c r="HRJ1" s="1" t="s">
        <v>7971</v>
      </c>
      <c r="HRK1" s="1" t="s">
        <v>7972</v>
      </c>
      <c r="HRL1" s="1" t="s">
        <v>7973</v>
      </c>
      <c r="HRM1" s="1" t="s">
        <v>7974</v>
      </c>
      <c r="HRN1" s="1" t="s">
        <v>7975</v>
      </c>
      <c r="HRO1" s="1" t="s">
        <v>7976</v>
      </c>
      <c r="HRP1" s="1" t="s">
        <v>7977</v>
      </c>
      <c r="HRQ1" s="1" t="s">
        <v>7978</v>
      </c>
      <c r="HRR1" s="1" t="s">
        <v>7979</v>
      </c>
      <c r="HRS1" s="1" t="s">
        <v>7980</v>
      </c>
      <c r="HRT1" s="1" t="s">
        <v>7981</v>
      </c>
      <c r="HRU1" s="1" t="s">
        <v>7982</v>
      </c>
      <c r="HRV1" s="1" t="s">
        <v>7983</v>
      </c>
      <c r="HRW1" s="1" t="s">
        <v>7984</v>
      </c>
      <c r="HRX1" s="1" t="s">
        <v>7985</v>
      </c>
      <c r="HRY1" s="1" t="s">
        <v>7986</v>
      </c>
      <c r="HRZ1" s="1" t="s">
        <v>7987</v>
      </c>
      <c r="HSA1" s="1" t="s">
        <v>7988</v>
      </c>
      <c r="HSB1" s="1" t="s">
        <v>7989</v>
      </c>
      <c r="HSC1" s="1" t="s">
        <v>7990</v>
      </c>
      <c r="HSD1" s="1" t="s">
        <v>7991</v>
      </c>
      <c r="HSE1" s="1" t="s">
        <v>7992</v>
      </c>
      <c r="HSF1" s="1" t="s">
        <v>7993</v>
      </c>
      <c r="HSG1" s="1" t="s">
        <v>7994</v>
      </c>
      <c r="HSH1" s="1" t="s">
        <v>7995</v>
      </c>
      <c r="HSI1" s="1" t="s">
        <v>7996</v>
      </c>
      <c r="HSJ1" s="1" t="s">
        <v>7997</v>
      </c>
      <c r="HSK1" s="1" t="s">
        <v>7998</v>
      </c>
      <c r="HSL1" s="1" t="s">
        <v>7999</v>
      </c>
      <c r="HSM1" s="1" t="s">
        <v>8000</v>
      </c>
      <c r="HSN1" s="1" t="s">
        <v>8001</v>
      </c>
      <c r="HSO1" s="1" t="s">
        <v>8002</v>
      </c>
      <c r="HSP1" s="1" t="s">
        <v>8003</v>
      </c>
      <c r="HSQ1" s="1" t="s">
        <v>8004</v>
      </c>
      <c r="HSR1" s="1" t="s">
        <v>8005</v>
      </c>
      <c r="HSS1" s="1" t="s">
        <v>8006</v>
      </c>
      <c r="HST1" s="1" t="s">
        <v>8007</v>
      </c>
      <c r="HSU1" s="1" t="s">
        <v>8008</v>
      </c>
      <c r="HSV1" s="1" t="s">
        <v>8009</v>
      </c>
      <c r="HSW1" s="1" t="s">
        <v>8010</v>
      </c>
      <c r="HSX1" s="1" t="s">
        <v>8011</v>
      </c>
      <c r="HSY1" s="1" t="s">
        <v>8012</v>
      </c>
      <c r="HSZ1" s="1" t="s">
        <v>8013</v>
      </c>
      <c r="HTA1" s="1" t="s">
        <v>8014</v>
      </c>
      <c r="HTB1" s="1" t="s">
        <v>8015</v>
      </c>
      <c r="HTC1" s="1" t="s">
        <v>8016</v>
      </c>
      <c r="HTD1" s="1" t="s">
        <v>8017</v>
      </c>
      <c r="HTE1" s="1" t="s">
        <v>8018</v>
      </c>
      <c r="HTF1" s="1" t="s">
        <v>8019</v>
      </c>
      <c r="HTG1" s="1" t="s">
        <v>8020</v>
      </c>
      <c r="HTH1" s="1" t="s">
        <v>8021</v>
      </c>
      <c r="HTI1" s="1" t="s">
        <v>8022</v>
      </c>
      <c r="HTJ1" s="1" t="s">
        <v>8023</v>
      </c>
      <c r="HTK1" s="1" t="s">
        <v>8024</v>
      </c>
      <c r="HTL1" s="1" t="s">
        <v>8025</v>
      </c>
      <c r="HTM1" s="1" t="s">
        <v>8026</v>
      </c>
      <c r="HTN1" s="1" t="s">
        <v>8027</v>
      </c>
      <c r="HTO1" s="1" t="s">
        <v>8028</v>
      </c>
      <c r="HTP1" s="1" t="s">
        <v>8029</v>
      </c>
      <c r="HTQ1" s="1" t="s">
        <v>8030</v>
      </c>
      <c r="HTR1" s="1" t="s">
        <v>8031</v>
      </c>
      <c r="HTS1" s="1" t="s">
        <v>8032</v>
      </c>
      <c r="HTT1" s="1" t="s">
        <v>8033</v>
      </c>
      <c r="HTU1" s="1" t="s">
        <v>8034</v>
      </c>
      <c r="HTV1" s="1" t="s">
        <v>8035</v>
      </c>
      <c r="HTW1" s="1" t="s">
        <v>8036</v>
      </c>
      <c r="HTX1" s="1" t="s">
        <v>8037</v>
      </c>
      <c r="HTY1" s="1" t="s">
        <v>8038</v>
      </c>
      <c r="HTZ1" s="1" t="s">
        <v>8039</v>
      </c>
      <c r="HUA1" s="1" t="s">
        <v>8040</v>
      </c>
      <c r="HUB1" s="1" t="s">
        <v>8041</v>
      </c>
      <c r="HUC1" s="1" t="s">
        <v>8042</v>
      </c>
      <c r="HUD1" s="1" t="s">
        <v>8043</v>
      </c>
      <c r="HUE1" s="1" t="s">
        <v>8044</v>
      </c>
      <c r="HUF1" s="1" t="s">
        <v>8045</v>
      </c>
      <c r="HUG1" s="1" t="s">
        <v>8046</v>
      </c>
      <c r="HUH1" s="1" t="s">
        <v>8047</v>
      </c>
      <c r="HUI1" s="1" t="s">
        <v>8048</v>
      </c>
      <c r="HUJ1" s="1" t="s">
        <v>8049</v>
      </c>
      <c r="HUK1" s="1" t="s">
        <v>8050</v>
      </c>
      <c r="HUL1" s="1" t="s">
        <v>8051</v>
      </c>
      <c r="HUM1" s="1" t="s">
        <v>8052</v>
      </c>
      <c r="HUN1" s="1" t="s">
        <v>8053</v>
      </c>
      <c r="HUO1" s="1" t="s">
        <v>8054</v>
      </c>
      <c r="HUP1" s="1" t="s">
        <v>8055</v>
      </c>
      <c r="HUQ1" s="1" t="s">
        <v>8056</v>
      </c>
      <c r="HUR1" s="1" t="s">
        <v>8057</v>
      </c>
      <c r="HUS1" s="1" t="s">
        <v>8058</v>
      </c>
      <c r="HUT1" s="1" t="s">
        <v>8059</v>
      </c>
      <c r="HUU1" s="1" t="s">
        <v>8060</v>
      </c>
      <c r="HUV1" s="1" t="s">
        <v>8061</v>
      </c>
      <c r="HUW1" s="1" t="s">
        <v>8062</v>
      </c>
      <c r="HUX1" s="1" t="s">
        <v>8063</v>
      </c>
      <c r="HUY1" s="1" t="s">
        <v>8064</v>
      </c>
      <c r="HUZ1" s="1" t="s">
        <v>8065</v>
      </c>
      <c r="HVA1" s="1" t="s">
        <v>8066</v>
      </c>
      <c r="HVB1" s="1" t="s">
        <v>8067</v>
      </c>
      <c r="HVC1" s="1" t="s">
        <v>8068</v>
      </c>
      <c r="HVD1" s="1" t="s">
        <v>8069</v>
      </c>
      <c r="HVE1" s="1" t="s">
        <v>8070</v>
      </c>
      <c r="HVF1" s="1" t="s">
        <v>8071</v>
      </c>
      <c r="HVG1" s="1" t="s">
        <v>8072</v>
      </c>
      <c r="HVH1" s="1" t="s">
        <v>8073</v>
      </c>
      <c r="HVI1" s="1" t="s">
        <v>8074</v>
      </c>
      <c r="HVJ1" s="1" t="s">
        <v>8075</v>
      </c>
      <c r="HVK1" s="1" t="s">
        <v>8076</v>
      </c>
      <c r="HVL1" s="1" t="s">
        <v>8077</v>
      </c>
      <c r="HVM1" s="1" t="s">
        <v>8078</v>
      </c>
      <c r="HVN1" s="1" t="s">
        <v>8079</v>
      </c>
      <c r="HVO1" s="1" t="s">
        <v>8080</v>
      </c>
      <c r="HVP1" s="1" t="s">
        <v>8081</v>
      </c>
      <c r="HVQ1" s="1" t="s">
        <v>8082</v>
      </c>
      <c r="HVR1" s="1" t="s">
        <v>8083</v>
      </c>
      <c r="HVS1" s="1" t="s">
        <v>8084</v>
      </c>
      <c r="HVT1" s="1" t="s">
        <v>8085</v>
      </c>
      <c r="HVU1" s="1" t="s">
        <v>8086</v>
      </c>
      <c r="HVV1" s="1" t="s">
        <v>8087</v>
      </c>
      <c r="HVW1" s="1" t="s">
        <v>8088</v>
      </c>
      <c r="HVX1" s="1" t="s">
        <v>8089</v>
      </c>
      <c r="HVY1" s="1" t="s">
        <v>8090</v>
      </c>
      <c r="HVZ1" s="1" t="s">
        <v>8091</v>
      </c>
      <c r="HWA1" s="1" t="s">
        <v>8092</v>
      </c>
      <c r="HWB1" s="1" t="s">
        <v>8093</v>
      </c>
      <c r="HWC1" s="1" t="s">
        <v>8094</v>
      </c>
      <c r="HWD1" s="1" t="s">
        <v>8095</v>
      </c>
      <c r="HWE1" s="1" t="s">
        <v>8096</v>
      </c>
      <c r="HWF1" s="1" t="s">
        <v>8097</v>
      </c>
      <c r="HWG1" s="1" t="s">
        <v>8098</v>
      </c>
      <c r="HWH1" s="1" t="s">
        <v>8099</v>
      </c>
      <c r="HWI1" s="1" t="s">
        <v>8100</v>
      </c>
      <c r="HWJ1" s="1" t="s">
        <v>8101</v>
      </c>
      <c r="HWK1" s="1" t="s">
        <v>8102</v>
      </c>
      <c r="HWL1" s="1" t="s">
        <v>8103</v>
      </c>
      <c r="HWM1" s="1" t="s">
        <v>8104</v>
      </c>
      <c r="HWN1" s="1" t="s">
        <v>8105</v>
      </c>
      <c r="HWO1" s="1" t="s">
        <v>8106</v>
      </c>
      <c r="HWP1" s="1" t="s">
        <v>8107</v>
      </c>
      <c r="HWQ1" s="1" t="s">
        <v>8108</v>
      </c>
      <c r="HWR1" s="1" t="s">
        <v>8109</v>
      </c>
      <c r="HWS1" s="1" t="s">
        <v>8110</v>
      </c>
      <c r="HWT1" s="1" t="s">
        <v>8111</v>
      </c>
      <c r="HWU1" s="1" t="s">
        <v>8112</v>
      </c>
      <c r="HWV1" s="1" t="s">
        <v>8113</v>
      </c>
      <c r="HWW1" s="1" t="s">
        <v>8114</v>
      </c>
      <c r="HWX1" s="1" t="s">
        <v>8115</v>
      </c>
      <c r="HWY1" s="1" t="s">
        <v>8116</v>
      </c>
      <c r="HWZ1" s="1" t="s">
        <v>8117</v>
      </c>
      <c r="HXA1" s="1" t="s">
        <v>8118</v>
      </c>
      <c r="HXB1" s="1" t="s">
        <v>8119</v>
      </c>
      <c r="HXC1" s="1" t="s">
        <v>8120</v>
      </c>
      <c r="HXD1" s="1" t="s">
        <v>8121</v>
      </c>
      <c r="HXE1" s="1" t="s">
        <v>8122</v>
      </c>
      <c r="HXF1" s="1" t="s">
        <v>8123</v>
      </c>
      <c r="HXG1" s="1" t="s">
        <v>8124</v>
      </c>
      <c r="HXH1" s="1" t="s">
        <v>8125</v>
      </c>
      <c r="HXI1" s="1" t="s">
        <v>8126</v>
      </c>
      <c r="HXJ1" s="1" t="s">
        <v>8127</v>
      </c>
      <c r="HXK1" s="1" t="s">
        <v>8128</v>
      </c>
      <c r="HXL1" s="1" t="s">
        <v>8129</v>
      </c>
      <c r="HXM1" s="1" t="s">
        <v>8130</v>
      </c>
      <c r="HXN1" s="1" t="s">
        <v>8131</v>
      </c>
      <c r="HXO1" s="1" t="s">
        <v>8132</v>
      </c>
      <c r="HXP1" s="1" t="s">
        <v>8133</v>
      </c>
      <c r="HXQ1" s="1" t="s">
        <v>8134</v>
      </c>
      <c r="HXR1" s="1" t="s">
        <v>8135</v>
      </c>
      <c r="HXS1" s="1" t="s">
        <v>8136</v>
      </c>
      <c r="HXT1" s="1" t="s">
        <v>8137</v>
      </c>
      <c r="HXU1" s="1" t="s">
        <v>8138</v>
      </c>
      <c r="HXV1" s="1" t="s">
        <v>8139</v>
      </c>
      <c r="HXW1" s="1" t="s">
        <v>8140</v>
      </c>
      <c r="HXX1" s="1" t="s">
        <v>8141</v>
      </c>
      <c r="HXY1" s="1" t="s">
        <v>8142</v>
      </c>
      <c r="HXZ1" s="1" t="s">
        <v>8143</v>
      </c>
      <c r="HYA1" s="1" t="s">
        <v>8144</v>
      </c>
      <c r="HYB1" s="1" t="s">
        <v>8145</v>
      </c>
      <c r="HYC1" s="1" t="s">
        <v>8146</v>
      </c>
      <c r="HYD1" s="1" t="s">
        <v>8147</v>
      </c>
      <c r="HYE1" s="1" t="s">
        <v>8148</v>
      </c>
      <c r="HYF1" s="1" t="s">
        <v>8149</v>
      </c>
      <c r="HYG1" s="1" t="s">
        <v>8150</v>
      </c>
      <c r="HYH1" s="1" t="s">
        <v>8151</v>
      </c>
      <c r="HYI1" s="1" t="s">
        <v>8152</v>
      </c>
      <c r="HYJ1" s="1" t="s">
        <v>8153</v>
      </c>
      <c r="HYK1" s="1" t="s">
        <v>8154</v>
      </c>
      <c r="HYL1" s="1" t="s">
        <v>8155</v>
      </c>
      <c r="HYM1" s="1" t="s">
        <v>8156</v>
      </c>
      <c r="HYN1" s="1" t="s">
        <v>8157</v>
      </c>
      <c r="HYO1" s="1" t="s">
        <v>8158</v>
      </c>
      <c r="HYP1" s="1" t="s">
        <v>8159</v>
      </c>
      <c r="HYQ1" s="1" t="s">
        <v>8160</v>
      </c>
      <c r="HYR1" s="1" t="s">
        <v>8161</v>
      </c>
      <c r="HYS1" s="1" t="s">
        <v>8162</v>
      </c>
      <c r="HYT1" s="1" t="s">
        <v>8163</v>
      </c>
      <c r="HYU1" s="1" t="s">
        <v>8164</v>
      </c>
      <c r="HYV1" s="1" t="s">
        <v>8165</v>
      </c>
      <c r="HYW1" s="1" t="s">
        <v>8166</v>
      </c>
      <c r="HYX1" s="1" t="s">
        <v>8167</v>
      </c>
      <c r="HYY1" s="1" t="s">
        <v>8168</v>
      </c>
      <c r="HYZ1" s="1" t="s">
        <v>8169</v>
      </c>
      <c r="HZA1" s="1" t="s">
        <v>8170</v>
      </c>
      <c r="HZB1" s="1" t="s">
        <v>8171</v>
      </c>
      <c r="HZC1" s="1" t="s">
        <v>8172</v>
      </c>
      <c r="HZD1" s="1" t="s">
        <v>8173</v>
      </c>
      <c r="HZE1" s="1" t="s">
        <v>8174</v>
      </c>
      <c r="HZF1" s="1" t="s">
        <v>8175</v>
      </c>
      <c r="HZG1" s="1" t="s">
        <v>8176</v>
      </c>
      <c r="HZH1" s="1" t="s">
        <v>8177</v>
      </c>
      <c r="HZI1" s="1" t="s">
        <v>8178</v>
      </c>
      <c r="HZJ1" s="1" t="s">
        <v>8179</v>
      </c>
      <c r="HZK1" s="1" t="s">
        <v>8180</v>
      </c>
      <c r="HZL1" s="1" t="s">
        <v>8181</v>
      </c>
      <c r="HZM1" s="1" t="s">
        <v>8182</v>
      </c>
      <c r="HZN1" s="1" t="s">
        <v>8183</v>
      </c>
      <c r="HZO1" s="1" t="s">
        <v>8184</v>
      </c>
      <c r="HZP1" s="1" t="s">
        <v>8185</v>
      </c>
      <c r="HZQ1" s="1" t="s">
        <v>8186</v>
      </c>
      <c r="HZR1" s="1" t="s">
        <v>8187</v>
      </c>
      <c r="HZS1" s="1" t="s">
        <v>8188</v>
      </c>
      <c r="HZT1" s="1" t="s">
        <v>8189</v>
      </c>
      <c r="HZU1" s="1" t="s">
        <v>8190</v>
      </c>
      <c r="HZV1" s="1" t="s">
        <v>8191</v>
      </c>
      <c r="HZW1" s="1" t="s">
        <v>8192</v>
      </c>
      <c r="HZX1" s="1" t="s">
        <v>8193</v>
      </c>
      <c r="HZY1" s="1" t="s">
        <v>8194</v>
      </c>
      <c r="HZZ1" s="1" t="s">
        <v>8195</v>
      </c>
      <c r="IAA1" s="1" t="s">
        <v>8196</v>
      </c>
      <c r="IAB1" s="1" t="s">
        <v>8197</v>
      </c>
      <c r="IAC1" s="1" t="s">
        <v>8198</v>
      </c>
      <c r="IAD1" s="1" t="s">
        <v>8199</v>
      </c>
      <c r="IAE1" s="1" t="s">
        <v>8200</v>
      </c>
      <c r="IAF1" s="1" t="s">
        <v>8201</v>
      </c>
      <c r="IAG1" s="1" t="s">
        <v>8202</v>
      </c>
      <c r="IAH1" s="1" t="s">
        <v>8203</v>
      </c>
      <c r="IAI1" s="1" t="s">
        <v>8204</v>
      </c>
      <c r="IAJ1" s="1" t="s">
        <v>8205</v>
      </c>
      <c r="IAK1" s="1" t="s">
        <v>8206</v>
      </c>
      <c r="IAL1" s="1" t="s">
        <v>8207</v>
      </c>
      <c r="IAM1" s="1" t="s">
        <v>8208</v>
      </c>
      <c r="IAN1" s="1" t="s">
        <v>8209</v>
      </c>
      <c r="IAO1" s="1" t="s">
        <v>8210</v>
      </c>
      <c r="IAP1" s="1" t="s">
        <v>8211</v>
      </c>
      <c r="IAQ1" s="1" t="s">
        <v>8212</v>
      </c>
      <c r="IAR1" s="1" t="s">
        <v>8213</v>
      </c>
      <c r="IAS1" s="1" t="s">
        <v>8214</v>
      </c>
      <c r="IAT1" s="1" t="s">
        <v>8215</v>
      </c>
      <c r="IAU1" s="1" t="s">
        <v>8216</v>
      </c>
      <c r="IAV1" s="1" t="s">
        <v>8217</v>
      </c>
      <c r="IAW1" s="1" t="s">
        <v>8218</v>
      </c>
      <c r="IAX1" s="1" t="s">
        <v>8219</v>
      </c>
      <c r="IAY1" s="1" t="s">
        <v>8220</v>
      </c>
      <c r="IAZ1" s="1" t="s">
        <v>8221</v>
      </c>
      <c r="IBA1" s="1" t="s">
        <v>8222</v>
      </c>
      <c r="IBB1" s="1" t="s">
        <v>8223</v>
      </c>
      <c r="IBC1" s="1" t="s">
        <v>8224</v>
      </c>
      <c r="IBD1" s="1" t="s">
        <v>8225</v>
      </c>
      <c r="IBE1" s="1" t="s">
        <v>8226</v>
      </c>
      <c r="IBF1" s="1" t="s">
        <v>8227</v>
      </c>
      <c r="IBG1" s="1" t="s">
        <v>8228</v>
      </c>
      <c r="IBH1" s="1" t="s">
        <v>8229</v>
      </c>
      <c r="IBI1" s="1" t="s">
        <v>8230</v>
      </c>
      <c r="IBJ1" s="1" t="s">
        <v>8231</v>
      </c>
      <c r="IBK1" s="1" t="s">
        <v>8232</v>
      </c>
      <c r="IBL1" s="1" t="s">
        <v>8233</v>
      </c>
      <c r="IBM1" s="1" t="s">
        <v>8234</v>
      </c>
      <c r="IBN1" s="1" t="s">
        <v>8235</v>
      </c>
      <c r="IBO1" s="1" t="s">
        <v>8236</v>
      </c>
      <c r="IBP1" s="1" t="s">
        <v>8237</v>
      </c>
      <c r="IBQ1" s="1" t="s">
        <v>8238</v>
      </c>
      <c r="IBR1" s="1" t="s">
        <v>8239</v>
      </c>
      <c r="IBS1" s="1" t="s">
        <v>8240</v>
      </c>
      <c r="IBT1" s="1" t="s">
        <v>8241</v>
      </c>
      <c r="IBU1" s="1" t="s">
        <v>8242</v>
      </c>
      <c r="IBV1" s="1" t="s">
        <v>8243</v>
      </c>
      <c r="IBW1" s="1" t="s">
        <v>8244</v>
      </c>
      <c r="IBX1" s="1" t="s">
        <v>8245</v>
      </c>
      <c r="IBY1" s="1" t="s">
        <v>8246</v>
      </c>
      <c r="IBZ1" s="1" t="s">
        <v>8247</v>
      </c>
      <c r="ICA1" s="1" t="s">
        <v>8248</v>
      </c>
      <c r="ICB1" s="1" t="s">
        <v>8249</v>
      </c>
      <c r="ICC1" s="1" t="s">
        <v>8250</v>
      </c>
      <c r="ICD1" s="1" t="s">
        <v>8251</v>
      </c>
      <c r="ICE1" s="1" t="s">
        <v>8252</v>
      </c>
      <c r="ICF1" s="1" t="s">
        <v>8253</v>
      </c>
      <c r="ICG1" s="1" t="s">
        <v>8254</v>
      </c>
      <c r="ICH1" s="1" t="s">
        <v>8255</v>
      </c>
      <c r="ICI1" s="1" t="s">
        <v>8256</v>
      </c>
      <c r="ICJ1" s="1" t="s">
        <v>8257</v>
      </c>
      <c r="ICK1" s="1" t="s">
        <v>8258</v>
      </c>
      <c r="ICL1" s="1" t="s">
        <v>8259</v>
      </c>
      <c r="ICM1" s="1" t="s">
        <v>8260</v>
      </c>
      <c r="ICN1" s="1" t="s">
        <v>8261</v>
      </c>
      <c r="ICO1" s="1" t="s">
        <v>8262</v>
      </c>
      <c r="ICP1" s="1" t="s">
        <v>8263</v>
      </c>
      <c r="ICQ1" s="1" t="s">
        <v>8264</v>
      </c>
      <c r="ICR1" s="1" t="s">
        <v>8265</v>
      </c>
      <c r="ICS1" s="1" t="s">
        <v>8266</v>
      </c>
      <c r="ICT1" s="1" t="s">
        <v>8267</v>
      </c>
      <c r="ICU1" s="1" t="s">
        <v>8268</v>
      </c>
      <c r="ICV1" s="1" t="s">
        <v>8269</v>
      </c>
      <c r="ICW1" s="1" t="s">
        <v>8270</v>
      </c>
      <c r="ICX1" s="1" t="s">
        <v>8271</v>
      </c>
      <c r="ICY1" s="1" t="s">
        <v>8272</v>
      </c>
      <c r="ICZ1" s="1" t="s">
        <v>8273</v>
      </c>
      <c r="IDA1" s="1" t="s">
        <v>8274</v>
      </c>
      <c r="IDB1" s="1" t="s">
        <v>8275</v>
      </c>
      <c r="IDC1" s="1" t="s">
        <v>8276</v>
      </c>
      <c r="IDD1" s="1" t="s">
        <v>8277</v>
      </c>
      <c r="IDE1" s="1" t="s">
        <v>8278</v>
      </c>
      <c r="IDF1" s="1" t="s">
        <v>8279</v>
      </c>
      <c r="IDG1" s="1" t="s">
        <v>8280</v>
      </c>
      <c r="IDH1" s="1" t="s">
        <v>8281</v>
      </c>
      <c r="IDI1" s="1" t="s">
        <v>8282</v>
      </c>
      <c r="IDJ1" s="1" t="s">
        <v>8283</v>
      </c>
      <c r="IDK1" s="1" t="s">
        <v>8284</v>
      </c>
      <c r="IDL1" s="1" t="s">
        <v>8285</v>
      </c>
      <c r="IDM1" s="1" t="s">
        <v>8286</v>
      </c>
      <c r="IDN1" s="1" t="s">
        <v>8287</v>
      </c>
      <c r="IDO1" s="1" t="s">
        <v>8288</v>
      </c>
      <c r="IDP1" s="1" t="s">
        <v>8289</v>
      </c>
      <c r="IDQ1" s="1" t="s">
        <v>8290</v>
      </c>
      <c r="IDR1" s="1" t="s">
        <v>8291</v>
      </c>
      <c r="IDS1" s="1" t="s">
        <v>8292</v>
      </c>
      <c r="IDT1" s="1" t="s">
        <v>8293</v>
      </c>
      <c r="IDU1" s="1" t="s">
        <v>8294</v>
      </c>
      <c r="IDV1" s="1" t="s">
        <v>8295</v>
      </c>
      <c r="IDW1" s="1" t="s">
        <v>8296</v>
      </c>
      <c r="IDX1" s="1" t="s">
        <v>8297</v>
      </c>
      <c r="IDY1" s="1" t="s">
        <v>8298</v>
      </c>
      <c r="IDZ1" s="1" t="s">
        <v>8299</v>
      </c>
      <c r="IEA1" s="1" t="s">
        <v>8300</v>
      </c>
      <c r="IEB1" s="1" t="s">
        <v>8301</v>
      </c>
      <c r="IEC1" s="1" t="s">
        <v>8302</v>
      </c>
      <c r="IED1" s="1" t="s">
        <v>8303</v>
      </c>
      <c r="IEE1" s="1" t="s">
        <v>8304</v>
      </c>
      <c r="IEF1" s="1" t="s">
        <v>8305</v>
      </c>
      <c r="IEG1" s="1" t="s">
        <v>8306</v>
      </c>
      <c r="IEH1" s="1" t="s">
        <v>8307</v>
      </c>
      <c r="IEI1" s="1" t="s">
        <v>8308</v>
      </c>
      <c r="IEJ1" s="1" t="s">
        <v>8309</v>
      </c>
      <c r="IEK1" s="1" t="s">
        <v>8310</v>
      </c>
      <c r="IEL1" s="1" t="s">
        <v>8311</v>
      </c>
      <c r="IEM1" s="1" t="s">
        <v>8312</v>
      </c>
      <c r="IEN1" s="1" t="s">
        <v>8313</v>
      </c>
      <c r="IEO1" s="1" t="s">
        <v>8314</v>
      </c>
      <c r="IEP1" s="1" t="s">
        <v>8315</v>
      </c>
      <c r="IEQ1" s="1" t="s">
        <v>8316</v>
      </c>
      <c r="IER1" s="1" t="s">
        <v>8317</v>
      </c>
      <c r="IES1" s="1" t="s">
        <v>8318</v>
      </c>
      <c r="IET1" s="1" t="s">
        <v>8319</v>
      </c>
      <c r="IEU1" s="1" t="s">
        <v>8320</v>
      </c>
      <c r="IEV1" s="1" t="s">
        <v>8321</v>
      </c>
      <c r="IEW1" s="1" t="s">
        <v>8322</v>
      </c>
      <c r="IEX1" s="1" t="s">
        <v>8323</v>
      </c>
      <c r="IEY1" s="1" t="s">
        <v>8324</v>
      </c>
      <c r="IEZ1" s="1" t="s">
        <v>8325</v>
      </c>
      <c r="IFA1" s="1" t="s">
        <v>8326</v>
      </c>
      <c r="IFB1" s="1" t="s">
        <v>8327</v>
      </c>
      <c r="IFC1" s="1" t="s">
        <v>8328</v>
      </c>
      <c r="IFD1" s="1" t="s">
        <v>8329</v>
      </c>
      <c r="IFE1" s="1" t="s">
        <v>8330</v>
      </c>
      <c r="IFF1" s="1" t="s">
        <v>8331</v>
      </c>
      <c r="IFG1" s="1" t="s">
        <v>8332</v>
      </c>
      <c r="IFH1" s="1" t="s">
        <v>8333</v>
      </c>
      <c r="IFI1" s="1" t="s">
        <v>8334</v>
      </c>
      <c r="IFJ1" s="1" t="s">
        <v>8335</v>
      </c>
      <c r="IFK1" s="1" t="s">
        <v>8336</v>
      </c>
      <c r="IFL1" s="1" t="s">
        <v>8337</v>
      </c>
      <c r="IFM1" s="1" t="s">
        <v>8338</v>
      </c>
      <c r="IFN1" s="1" t="s">
        <v>8339</v>
      </c>
      <c r="IFO1" s="1" t="s">
        <v>8340</v>
      </c>
      <c r="IFP1" s="1" t="s">
        <v>8341</v>
      </c>
      <c r="IFQ1" s="1" t="s">
        <v>8342</v>
      </c>
      <c r="IFR1" s="1" t="s">
        <v>8343</v>
      </c>
      <c r="IFS1" s="1" t="s">
        <v>8344</v>
      </c>
      <c r="IFT1" s="1" t="s">
        <v>8345</v>
      </c>
      <c r="IFU1" s="1" t="s">
        <v>8346</v>
      </c>
      <c r="IFV1" s="1" t="s">
        <v>8347</v>
      </c>
      <c r="IFW1" s="1" t="s">
        <v>8348</v>
      </c>
      <c r="IFX1" s="1" t="s">
        <v>8349</v>
      </c>
      <c r="IFY1" s="1" t="s">
        <v>8350</v>
      </c>
      <c r="IFZ1" s="1" t="s">
        <v>8351</v>
      </c>
      <c r="IGA1" s="1" t="s">
        <v>8352</v>
      </c>
      <c r="IGB1" s="1" t="s">
        <v>8353</v>
      </c>
      <c r="IGC1" s="1" t="s">
        <v>8354</v>
      </c>
      <c r="IGD1" s="1" t="s">
        <v>8355</v>
      </c>
      <c r="IGE1" s="1" t="s">
        <v>8356</v>
      </c>
      <c r="IGF1" s="1" t="s">
        <v>8357</v>
      </c>
      <c r="IGG1" s="1" t="s">
        <v>8358</v>
      </c>
      <c r="IGH1" s="1" t="s">
        <v>8359</v>
      </c>
      <c r="IGI1" s="1" t="s">
        <v>8360</v>
      </c>
      <c r="IGJ1" s="1" t="s">
        <v>8361</v>
      </c>
      <c r="IGK1" s="1" t="s">
        <v>8362</v>
      </c>
      <c r="IGL1" s="1" t="s">
        <v>8363</v>
      </c>
      <c r="IGM1" s="1" t="s">
        <v>8364</v>
      </c>
      <c r="IGN1" s="1" t="s">
        <v>8365</v>
      </c>
      <c r="IGO1" s="1" t="s">
        <v>8366</v>
      </c>
      <c r="IGP1" s="1" t="s">
        <v>8367</v>
      </c>
      <c r="IGQ1" s="1" t="s">
        <v>8368</v>
      </c>
      <c r="IGR1" s="1" t="s">
        <v>8369</v>
      </c>
      <c r="IGS1" s="1" t="s">
        <v>8370</v>
      </c>
      <c r="IGT1" s="1" t="s">
        <v>8371</v>
      </c>
      <c r="IGU1" s="1" t="s">
        <v>8372</v>
      </c>
      <c r="IGV1" s="1" t="s">
        <v>8373</v>
      </c>
      <c r="IGW1" s="1" t="s">
        <v>8374</v>
      </c>
      <c r="IGX1" s="1" t="s">
        <v>8375</v>
      </c>
      <c r="IGY1" s="1" t="s">
        <v>8376</v>
      </c>
      <c r="IGZ1" s="1" t="s">
        <v>8377</v>
      </c>
      <c r="IHA1" s="1" t="s">
        <v>8378</v>
      </c>
      <c r="IHB1" s="1" t="s">
        <v>8379</v>
      </c>
      <c r="IHC1" s="1" t="s">
        <v>8380</v>
      </c>
      <c r="IHD1" s="1" t="s">
        <v>8381</v>
      </c>
      <c r="IHE1" s="1" t="s">
        <v>8382</v>
      </c>
      <c r="IHF1" s="1" t="s">
        <v>8383</v>
      </c>
      <c r="IHG1" s="1" t="s">
        <v>8384</v>
      </c>
      <c r="IHH1" s="1" t="s">
        <v>8385</v>
      </c>
      <c r="IHI1" s="1" t="s">
        <v>8386</v>
      </c>
      <c r="IHJ1" s="1" t="s">
        <v>8387</v>
      </c>
      <c r="IHK1" s="1" t="s">
        <v>8388</v>
      </c>
      <c r="IHL1" s="1" t="s">
        <v>8389</v>
      </c>
      <c r="IHM1" s="1" t="s">
        <v>8390</v>
      </c>
      <c r="IHN1" s="1" t="s">
        <v>8391</v>
      </c>
      <c r="IHO1" s="1" t="s">
        <v>8392</v>
      </c>
      <c r="IHP1" s="1" t="s">
        <v>8393</v>
      </c>
      <c r="IHQ1" s="1" t="s">
        <v>8394</v>
      </c>
      <c r="IHR1" s="1" t="s">
        <v>8395</v>
      </c>
      <c r="IHS1" s="1" t="s">
        <v>8396</v>
      </c>
      <c r="IHT1" s="1" t="s">
        <v>8397</v>
      </c>
      <c r="IHU1" s="1" t="s">
        <v>8398</v>
      </c>
      <c r="IHV1" s="1" t="s">
        <v>8399</v>
      </c>
      <c r="IHW1" s="1" t="s">
        <v>8400</v>
      </c>
      <c r="IHX1" s="1" t="s">
        <v>8401</v>
      </c>
      <c r="IHY1" s="1" t="s">
        <v>8402</v>
      </c>
      <c r="IHZ1" s="1" t="s">
        <v>8403</v>
      </c>
      <c r="IIA1" s="1" t="s">
        <v>8404</v>
      </c>
      <c r="IIB1" s="1" t="s">
        <v>8405</v>
      </c>
      <c r="IIC1" s="1" t="s">
        <v>8406</v>
      </c>
      <c r="IID1" s="1" t="s">
        <v>8407</v>
      </c>
      <c r="IIE1" s="1" t="s">
        <v>8408</v>
      </c>
      <c r="IIF1" s="1" t="s">
        <v>8409</v>
      </c>
      <c r="IIG1" s="1" t="s">
        <v>8410</v>
      </c>
      <c r="IIH1" s="1" t="s">
        <v>8411</v>
      </c>
      <c r="III1" s="1" t="s">
        <v>8412</v>
      </c>
      <c r="IIJ1" s="1" t="s">
        <v>8413</v>
      </c>
      <c r="IIK1" s="1" t="s">
        <v>8414</v>
      </c>
      <c r="IIL1" s="1" t="s">
        <v>8415</v>
      </c>
      <c r="IIM1" s="1" t="s">
        <v>8416</v>
      </c>
      <c r="IIN1" s="1" t="s">
        <v>8417</v>
      </c>
      <c r="IIO1" s="1" t="s">
        <v>8418</v>
      </c>
      <c r="IIP1" s="1" t="s">
        <v>8419</v>
      </c>
      <c r="IIQ1" s="1" t="s">
        <v>8420</v>
      </c>
      <c r="IIR1" s="1" t="s">
        <v>8421</v>
      </c>
      <c r="IIS1" s="1" t="s">
        <v>8422</v>
      </c>
      <c r="IIT1" s="1" t="s">
        <v>8423</v>
      </c>
      <c r="IIU1" s="1" t="s">
        <v>8424</v>
      </c>
      <c r="IIV1" s="1" t="s">
        <v>8425</v>
      </c>
      <c r="IIW1" s="1" t="s">
        <v>8426</v>
      </c>
      <c r="IIX1" s="1" t="s">
        <v>8427</v>
      </c>
      <c r="IIY1" s="1" t="s">
        <v>8428</v>
      </c>
      <c r="IIZ1" s="1" t="s">
        <v>8429</v>
      </c>
      <c r="IJA1" s="1" t="s">
        <v>8430</v>
      </c>
      <c r="IJB1" s="1" t="s">
        <v>8431</v>
      </c>
      <c r="IJC1" s="1" t="s">
        <v>8432</v>
      </c>
      <c r="IJD1" s="1" t="s">
        <v>8433</v>
      </c>
      <c r="IJE1" s="1" t="s">
        <v>8434</v>
      </c>
      <c r="IJF1" s="1" t="s">
        <v>8435</v>
      </c>
      <c r="IJG1" s="1" t="s">
        <v>8436</v>
      </c>
      <c r="IJH1" s="1" t="s">
        <v>8437</v>
      </c>
      <c r="IJI1" s="1" t="s">
        <v>8438</v>
      </c>
      <c r="IJJ1" s="1" t="s">
        <v>8439</v>
      </c>
      <c r="IJK1" s="1" t="s">
        <v>8440</v>
      </c>
      <c r="IJL1" s="1" t="s">
        <v>8441</v>
      </c>
      <c r="IJM1" s="1" t="s">
        <v>8442</v>
      </c>
      <c r="IJN1" s="1" t="s">
        <v>8443</v>
      </c>
      <c r="IJO1" s="1" t="s">
        <v>8444</v>
      </c>
      <c r="IJP1" s="1" t="s">
        <v>8445</v>
      </c>
      <c r="IJQ1" s="1" t="s">
        <v>8446</v>
      </c>
      <c r="IJR1" s="1" t="s">
        <v>8447</v>
      </c>
      <c r="IJS1" s="1" t="s">
        <v>8448</v>
      </c>
      <c r="IJT1" s="1" t="s">
        <v>8449</v>
      </c>
      <c r="IJU1" s="1" t="s">
        <v>8450</v>
      </c>
      <c r="IJV1" s="1" t="s">
        <v>8451</v>
      </c>
      <c r="IJW1" s="1" t="s">
        <v>8452</v>
      </c>
      <c r="IJX1" s="1" t="s">
        <v>8453</v>
      </c>
      <c r="IJY1" s="1" t="s">
        <v>8454</v>
      </c>
      <c r="IJZ1" s="1" t="s">
        <v>8455</v>
      </c>
      <c r="IKA1" s="1" t="s">
        <v>8456</v>
      </c>
      <c r="IKB1" s="1" t="s">
        <v>8457</v>
      </c>
      <c r="IKC1" s="1" t="s">
        <v>8458</v>
      </c>
      <c r="IKD1" s="1" t="s">
        <v>8459</v>
      </c>
      <c r="IKE1" s="1" t="s">
        <v>8460</v>
      </c>
      <c r="IKF1" s="1" t="s">
        <v>8461</v>
      </c>
      <c r="IKG1" s="1" t="s">
        <v>8462</v>
      </c>
      <c r="IKH1" s="1" t="s">
        <v>8463</v>
      </c>
      <c r="IKI1" s="1" t="s">
        <v>8464</v>
      </c>
      <c r="IKJ1" s="1" t="s">
        <v>8465</v>
      </c>
      <c r="IKK1" s="1" t="s">
        <v>8466</v>
      </c>
      <c r="IKL1" s="1" t="s">
        <v>8467</v>
      </c>
      <c r="IKM1" s="1" t="s">
        <v>8468</v>
      </c>
      <c r="IKN1" s="1" t="s">
        <v>8469</v>
      </c>
      <c r="IKO1" s="1" t="s">
        <v>8470</v>
      </c>
      <c r="IKP1" s="1" t="s">
        <v>8471</v>
      </c>
      <c r="IKQ1" s="1" t="s">
        <v>8472</v>
      </c>
      <c r="IKR1" s="1" t="s">
        <v>8473</v>
      </c>
      <c r="IKS1" s="1" t="s">
        <v>8474</v>
      </c>
      <c r="IKT1" s="1" t="s">
        <v>8475</v>
      </c>
      <c r="IKU1" s="1" t="s">
        <v>8476</v>
      </c>
      <c r="IKV1" s="1" t="s">
        <v>8477</v>
      </c>
      <c r="IKW1" s="1" t="s">
        <v>8478</v>
      </c>
      <c r="IKX1" s="1" t="s">
        <v>8479</v>
      </c>
      <c r="IKY1" s="1" t="s">
        <v>8480</v>
      </c>
      <c r="IKZ1" s="1" t="s">
        <v>8481</v>
      </c>
      <c r="ILA1" s="1" t="s">
        <v>8482</v>
      </c>
      <c r="ILB1" s="1" t="s">
        <v>8483</v>
      </c>
      <c r="ILC1" s="1" t="s">
        <v>8484</v>
      </c>
      <c r="ILD1" s="1" t="s">
        <v>8485</v>
      </c>
      <c r="ILE1" s="1" t="s">
        <v>8486</v>
      </c>
      <c r="ILF1" s="1" t="s">
        <v>8487</v>
      </c>
      <c r="ILG1" s="1" t="s">
        <v>8488</v>
      </c>
      <c r="ILH1" s="1" t="s">
        <v>8489</v>
      </c>
      <c r="ILI1" s="1" t="s">
        <v>8490</v>
      </c>
      <c r="ILJ1" s="1" t="s">
        <v>8491</v>
      </c>
      <c r="ILK1" s="1" t="s">
        <v>8492</v>
      </c>
      <c r="ILL1" s="1" t="s">
        <v>8493</v>
      </c>
      <c r="ILM1" s="1" t="s">
        <v>8494</v>
      </c>
      <c r="ILN1" s="1" t="s">
        <v>8495</v>
      </c>
      <c r="ILO1" s="1" t="s">
        <v>8496</v>
      </c>
      <c r="ILP1" s="1" t="s">
        <v>8497</v>
      </c>
      <c r="ILQ1" s="1" t="s">
        <v>8498</v>
      </c>
      <c r="ILR1" s="1" t="s">
        <v>8499</v>
      </c>
      <c r="ILS1" s="1" t="s">
        <v>8500</v>
      </c>
      <c r="ILT1" s="1" t="s">
        <v>8501</v>
      </c>
      <c r="ILU1" s="1" t="s">
        <v>8502</v>
      </c>
      <c r="ILV1" s="1" t="s">
        <v>8503</v>
      </c>
      <c r="ILW1" s="1" t="s">
        <v>8504</v>
      </c>
      <c r="ILX1" s="1" t="s">
        <v>8505</v>
      </c>
      <c r="ILY1" s="1" t="s">
        <v>8506</v>
      </c>
      <c r="ILZ1" s="1" t="s">
        <v>8507</v>
      </c>
      <c r="IMA1" s="1" t="s">
        <v>8508</v>
      </c>
      <c r="IMB1" s="1" t="s">
        <v>8509</v>
      </c>
      <c r="IMC1" s="1" t="s">
        <v>8510</v>
      </c>
      <c r="IMD1" s="1" t="s">
        <v>8511</v>
      </c>
      <c r="IME1" s="1" t="s">
        <v>8512</v>
      </c>
      <c r="IMF1" s="1" t="s">
        <v>8513</v>
      </c>
      <c r="IMG1" s="1" t="s">
        <v>8514</v>
      </c>
      <c r="IMH1" s="1" t="s">
        <v>8515</v>
      </c>
      <c r="IMI1" s="1" t="s">
        <v>8516</v>
      </c>
      <c r="IMJ1" s="1" t="s">
        <v>8517</v>
      </c>
      <c r="IMK1" s="1" t="s">
        <v>8518</v>
      </c>
      <c r="IML1" s="1" t="s">
        <v>8519</v>
      </c>
      <c r="IMM1" s="1" t="s">
        <v>8520</v>
      </c>
      <c r="IMN1" s="1" t="s">
        <v>8521</v>
      </c>
      <c r="IMO1" s="1" t="s">
        <v>8522</v>
      </c>
      <c r="IMP1" s="1" t="s">
        <v>8523</v>
      </c>
      <c r="IMQ1" s="1" t="s">
        <v>8524</v>
      </c>
      <c r="IMR1" s="1" t="s">
        <v>8525</v>
      </c>
      <c r="IMS1" s="1" t="s">
        <v>8526</v>
      </c>
      <c r="IMT1" s="1" t="s">
        <v>8527</v>
      </c>
      <c r="IMU1" s="1" t="s">
        <v>8528</v>
      </c>
      <c r="IMV1" s="1" t="s">
        <v>8529</v>
      </c>
      <c r="IMW1" s="1" t="s">
        <v>8530</v>
      </c>
      <c r="IMX1" s="1" t="s">
        <v>8531</v>
      </c>
      <c r="IMY1" s="1" t="s">
        <v>8532</v>
      </c>
      <c r="IMZ1" s="1" t="s">
        <v>8533</v>
      </c>
      <c r="INA1" s="1" t="s">
        <v>8534</v>
      </c>
      <c r="INB1" s="1" t="s">
        <v>8535</v>
      </c>
      <c r="INC1" s="1" t="s">
        <v>8536</v>
      </c>
      <c r="IND1" s="1" t="s">
        <v>8537</v>
      </c>
      <c r="INE1" s="1" t="s">
        <v>8538</v>
      </c>
      <c r="INF1" s="1" t="s">
        <v>8539</v>
      </c>
      <c r="ING1" s="1" t="s">
        <v>8540</v>
      </c>
      <c r="INH1" s="1" t="s">
        <v>8541</v>
      </c>
      <c r="INI1" s="1" t="s">
        <v>8542</v>
      </c>
      <c r="INJ1" s="1" t="s">
        <v>8543</v>
      </c>
      <c r="INK1" s="1" t="s">
        <v>8544</v>
      </c>
      <c r="INL1" s="1" t="s">
        <v>8545</v>
      </c>
      <c r="INM1" s="1" t="s">
        <v>8546</v>
      </c>
      <c r="INN1" s="1" t="s">
        <v>8547</v>
      </c>
      <c r="INO1" s="1" t="s">
        <v>8548</v>
      </c>
      <c r="INP1" s="1" t="s">
        <v>8549</v>
      </c>
      <c r="INQ1" s="1" t="s">
        <v>8550</v>
      </c>
      <c r="INR1" s="1" t="s">
        <v>8551</v>
      </c>
      <c r="INS1" s="1" t="s">
        <v>8552</v>
      </c>
      <c r="INT1" s="1" t="s">
        <v>8553</v>
      </c>
      <c r="INU1" s="1" t="s">
        <v>8554</v>
      </c>
      <c r="INV1" s="1" t="s">
        <v>8555</v>
      </c>
      <c r="INW1" s="1" t="s">
        <v>8556</v>
      </c>
      <c r="INX1" s="1" t="s">
        <v>8557</v>
      </c>
      <c r="INY1" s="1" t="s">
        <v>8558</v>
      </c>
      <c r="INZ1" s="1" t="s">
        <v>8559</v>
      </c>
      <c r="IOA1" s="1" t="s">
        <v>8560</v>
      </c>
      <c r="IOB1" s="1" t="s">
        <v>8561</v>
      </c>
      <c r="IOC1" s="1" t="s">
        <v>8562</v>
      </c>
      <c r="IOD1" s="1" t="s">
        <v>8563</v>
      </c>
      <c r="IOE1" s="1" t="s">
        <v>8564</v>
      </c>
      <c r="IOF1" s="1" t="s">
        <v>8565</v>
      </c>
      <c r="IOG1" s="1" t="s">
        <v>8566</v>
      </c>
      <c r="IOH1" s="1" t="s">
        <v>8567</v>
      </c>
      <c r="IOI1" s="1" t="s">
        <v>8568</v>
      </c>
      <c r="IOJ1" s="1" t="s">
        <v>8569</v>
      </c>
      <c r="IOK1" s="1" t="s">
        <v>8570</v>
      </c>
      <c r="IOL1" s="1" t="s">
        <v>8571</v>
      </c>
      <c r="IOM1" s="1" t="s">
        <v>8572</v>
      </c>
      <c r="ION1" s="1" t="s">
        <v>8573</v>
      </c>
      <c r="IOO1" s="1" t="s">
        <v>8574</v>
      </c>
      <c r="IOP1" s="1" t="s">
        <v>8575</v>
      </c>
      <c r="IOQ1" s="1" t="s">
        <v>8576</v>
      </c>
      <c r="IOR1" s="1" t="s">
        <v>8577</v>
      </c>
      <c r="IOS1" s="1" t="s">
        <v>8578</v>
      </c>
      <c r="IOT1" s="1" t="s">
        <v>8579</v>
      </c>
      <c r="IOU1" s="1" t="s">
        <v>8580</v>
      </c>
      <c r="IOV1" s="1" t="s">
        <v>8581</v>
      </c>
      <c r="IOW1" s="1" t="s">
        <v>8582</v>
      </c>
      <c r="IOX1" s="1" t="s">
        <v>8583</v>
      </c>
      <c r="IOY1" s="1" t="s">
        <v>8584</v>
      </c>
      <c r="IOZ1" s="1" t="s">
        <v>8585</v>
      </c>
      <c r="IPA1" s="1" t="s">
        <v>8586</v>
      </c>
      <c r="IPB1" s="1" t="s">
        <v>8587</v>
      </c>
      <c r="IPC1" s="1" t="s">
        <v>8588</v>
      </c>
      <c r="IPD1" s="1" t="s">
        <v>8589</v>
      </c>
      <c r="IPE1" s="1" t="s">
        <v>8590</v>
      </c>
      <c r="IPF1" s="1" t="s">
        <v>8591</v>
      </c>
      <c r="IPG1" s="1" t="s">
        <v>8592</v>
      </c>
      <c r="IPH1" s="1" t="s">
        <v>8593</v>
      </c>
      <c r="IPI1" s="1" t="s">
        <v>8594</v>
      </c>
      <c r="IPJ1" s="1" t="s">
        <v>8595</v>
      </c>
      <c r="IPK1" s="1" t="s">
        <v>8596</v>
      </c>
      <c r="IPL1" s="1" t="s">
        <v>8597</v>
      </c>
      <c r="IPM1" s="1" t="s">
        <v>8598</v>
      </c>
      <c r="IPN1" s="1" t="s">
        <v>8599</v>
      </c>
      <c r="IPO1" s="1" t="s">
        <v>8600</v>
      </c>
      <c r="IPP1" s="1" t="s">
        <v>8601</v>
      </c>
      <c r="IPQ1" s="1" t="s">
        <v>8602</v>
      </c>
      <c r="IPR1" s="1" t="s">
        <v>8603</v>
      </c>
      <c r="IPS1" s="1" t="s">
        <v>8604</v>
      </c>
      <c r="IPT1" s="1" t="s">
        <v>8605</v>
      </c>
      <c r="IPU1" s="1" t="s">
        <v>8606</v>
      </c>
      <c r="IPV1" s="1" t="s">
        <v>8607</v>
      </c>
      <c r="IPW1" s="1" t="s">
        <v>8608</v>
      </c>
      <c r="IPX1" s="1" t="s">
        <v>8609</v>
      </c>
      <c r="IPY1" s="1" t="s">
        <v>8610</v>
      </c>
      <c r="IPZ1" s="1" t="s">
        <v>8611</v>
      </c>
      <c r="IQA1" s="1" t="s">
        <v>8612</v>
      </c>
      <c r="IQB1" s="1" t="s">
        <v>8613</v>
      </c>
      <c r="IQC1" s="1" t="s">
        <v>8614</v>
      </c>
      <c r="IQD1" s="1" t="s">
        <v>8615</v>
      </c>
      <c r="IQE1" s="1" t="s">
        <v>8616</v>
      </c>
      <c r="IQF1" s="1" t="s">
        <v>8617</v>
      </c>
      <c r="IQG1" s="1" t="s">
        <v>8618</v>
      </c>
      <c r="IQH1" s="1" t="s">
        <v>8619</v>
      </c>
      <c r="IQI1" s="1" t="s">
        <v>8620</v>
      </c>
      <c r="IQJ1" s="1" t="s">
        <v>8621</v>
      </c>
      <c r="IQK1" s="1" t="s">
        <v>8622</v>
      </c>
      <c r="IQL1" s="1" t="s">
        <v>8623</v>
      </c>
      <c r="IQM1" s="1" t="s">
        <v>8624</v>
      </c>
      <c r="IQN1" s="1" t="s">
        <v>8625</v>
      </c>
      <c r="IQO1" s="1" t="s">
        <v>8626</v>
      </c>
      <c r="IQP1" s="1" t="s">
        <v>8627</v>
      </c>
      <c r="IQQ1" s="1" t="s">
        <v>8628</v>
      </c>
      <c r="IQR1" s="1" t="s">
        <v>8629</v>
      </c>
      <c r="IQS1" s="1" t="s">
        <v>8630</v>
      </c>
      <c r="IQT1" s="1" t="s">
        <v>8631</v>
      </c>
      <c r="IQU1" s="1" t="s">
        <v>8632</v>
      </c>
      <c r="IQV1" s="1" t="s">
        <v>8633</v>
      </c>
      <c r="IQW1" s="1" t="s">
        <v>8634</v>
      </c>
      <c r="IQX1" s="1" t="s">
        <v>8635</v>
      </c>
      <c r="IQY1" s="1" t="s">
        <v>8636</v>
      </c>
      <c r="IQZ1" s="1" t="s">
        <v>8637</v>
      </c>
      <c r="IRA1" s="1" t="s">
        <v>8638</v>
      </c>
      <c r="IRB1" s="1" t="s">
        <v>8639</v>
      </c>
      <c r="IRC1" s="1" t="s">
        <v>8640</v>
      </c>
      <c r="IRD1" s="1" t="s">
        <v>8641</v>
      </c>
      <c r="IRE1" s="1" t="s">
        <v>8642</v>
      </c>
      <c r="IRF1" s="1" t="s">
        <v>8643</v>
      </c>
      <c r="IRG1" s="1" t="s">
        <v>8644</v>
      </c>
      <c r="IRH1" s="1" t="s">
        <v>8645</v>
      </c>
      <c r="IRI1" s="1" t="s">
        <v>8646</v>
      </c>
      <c r="IRJ1" s="1" t="s">
        <v>8647</v>
      </c>
      <c r="IRK1" s="1" t="s">
        <v>8648</v>
      </c>
      <c r="IRL1" s="1" t="s">
        <v>8649</v>
      </c>
      <c r="IRM1" s="1" t="s">
        <v>8650</v>
      </c>
      <c r="IRN1" s="1" t="s">
        <v>8651</v>
      </c>
      <c r="IRO1" s="1" t="s">
        <v>8652</v>
      </c>
      <c r="IRP1" s="1" t="s">
        <v>8653</v>
      </c>
      <c r="IRQ1" s="1" t="s">
        <v>8654</v>
      </c>
      <c r="IRR1" s="1" t="s">
        <v>8655</v>
      </c>
      <c r="IRS1" s="1" t="s">
        <v>8656</v>
      </c>
      <c r="IRT1" s="1" t="s">
        <v>8657</v>
      </c>
      <c r="IRU1" s="1" t="s">
        <v>8658</v>
      </c>
      <c r="IRV1" s="1" t="s">
        <v>8659</v>
      </c>
      <c r="IRW1" s="1" t="s">
        <v>8660</v>
      </c>
      <c r="IRX1" s="1" t="s">
        <v>8661</v>
      </c>
      <c r="IRY1" s="1" t="s">
        <v>8662</v>
      </c>
      <c r="IRZ1" s="1" t="s">
        <v>8663</v>
      </c>
      <c r="ISA1" s="1" t="s">
        <v>8664</v>
      </c>
      <c r="ISB1" s="1" t="s">
        <v>8665</v>
      </c>
      <c r="ISC1" s="1" t="s">
        <v>8666</v>
      </c>
      <c r="ISD1" s="1" t="s">
        <v>8667</v>
      </c>
      <c r="ISE1" s="1" t="s">
        <v>8668</v>
      </c>
      <c r="ISF1" s="1" t="s">
        <v>8669</v>
      </c>
      <c r="ISG1" s="1" t="s">
        <v>8670</v>
      </c>
      <c r="ISH1" s="1" t="s">
        <v>8671</v>
      </c>
      <c r="ISI1" s="1" t="s">
        <v>8672</v>
      </c>
      <c r="ISJ1" s="1" t="s">
        <v>8673</v>
      </c>
      <c r="ISK1" s="1" t="s">
        <v>8674</v>
      </c>
      <c r="ISL1" s="1" t="s">
        <v>8675</v>
      </c>
      <c r="ISM1" s="1" t="s">
        <v>8676</v>
      </c>
      <c r="ISN1" s="1" t="s">
        <v>8677</v>
      </c>
      <c r="ISO1" s="1" t="s">
        <v>8678</v>
      </c>
      <c r="ISP1" s="1" t="s">
        <v>8679</v>
      </c>
      <c r="ISQ1" s="1" t="s">
        <v>8680</v>
      </c>
      <c r="ISR1" s="1" t="s">
        <v>8681</v>
      </c>
      <c r="ISS1" s="1" t="s">
        <v>8682</v>
      </c>
      <c r="IST1" s="1" t="s">
        <v>8683</v>
      </c>
      <c r="ISU1" s="1" t="s">
        <v>8684</v>
      </c>
      <c r="ISV1" s="1" t="s">
        <v>8685</v>
      </c>
      <c r="ISW1" s="1" t="s">
        <v>8686</v>
      </c>
      <c r="ISX1" s="1" t="s">
        <v>8687</v>
      </c>
      <c r="ISY1" s="1" t="s">
        <v>8688</v>
      </c>
      <c r="ISZ1" s="1" t="s">
        <v>8689</v>
      </c>
      <c r="ITA1" s="1" t="s">
        <v>8690</v>
      </c>
      <c r="ITB1" s="1" t="s">
        <v>8691</v>
      </c>
      <c r="ITC1" s="1" t="s">
        <v>8692</v>
      </c>
      <c r="ITD1" s="1" t="s">
        <v>8693</v>
      </c>
      <c r="ITE1" s="1" t="s">
        <v>8694</v>
      </c>
      <c r="ITF1" s="1" t="s">
        <v>8695</v>
      </c>
      <c r="ITG1" s="1" t="s">
        <v>8696</v>
      </c>
      <c r="ITH1" s="1" t="s">
        <v>8697</v>
      </c>
      <c r="ITI1" s="1" t="s">
        <v>8698</v>
      </c>
      <c r="ITJ1" s="1" t="s">
        <v>8699</v>
      </c>
      <c r="ITK1" s="1" t="s">
        <v>8700</v>
      </c>
      <c r="ITL1" s="1" t="s">
        <v>8701</v>
      </c>
      <c r="ITM1" s="1" t="s">
        <v>8702</v>
      </c>
      <c r="ITN1" s="1" t="s">
        <v>8703</v>
      </c>
      <c r="ITO1" s="1" t="s">
        <v>8704</v>
      </c>
      <c r="ITP1" s="1" t="s">
        <v>8705</v>
      </c>
      <c r="ITQ1" s="1" t="s">
        <v>8706</v>
      </c>
      <c r="ITR1" s="1" t="s">
        <v>8707</v>
      </c>
      <c r="ITS1" s="1" t="s">
        <v>8708</v>
      </c>
      <c r="ITT1" s="1" t="s">
        <v>8709</v>
      </c>
      <c r="ITU1" s="1" t="s">
        <v>8710</v>
      </c>
      <c r="ITV1" s="1" t="s">
        <v>8711</v>
      </c>
      <c r="ITW1" s="1" t="s">
        <v>8712</v>
      </c>
      <c r="ITX1" s="1" t="s">
        <v>8713</v>
      </c>
      <c r="ITY1" s="1" t="s">
        <v>8714</v>
      </c>
      <c r="ITZ1" s="1" t="s">
        <v>8715</v>
      </c>
      <c r="IUA1" s="1" t="s">
        <v>8716</v>
      </c>
      <c r="IUB1" s="1" t="s">
        <v>8717</v>
      </c>
      <c r="IUC1" s="1" t="s">
        <v>8718</v>
      </c>
      <c r="IUD1" s="1" t="s">
        <v>8719</v>
      </c>
      <c r="IUE1" s="1" t="s">
        <v>8720</v>
      </c>
      <c r="IUF1" s="1" t="s">
        <v>8721</v>
      </c>
      <c r="IUG1" s="1" t="s">
        <v>8722</v>
      </c>
      <c r="IUH1" s="1" t="s">
        <v>8723</v>
      </c>
      <c r="IUI1" s="1" t="s">
        <v>8724</v>
      </c>
      <c r="IUJ1" s="1" t="s">
        <v>8725</v>
      </c>
      <c r="IUK1" s="1" t="s">
        <v>8726</v>
      </c>
      <c r="IUL1" s="1" t="s">
        <v>8727</v>
      </c>
      <c r="IUM1" s="1" t="s">
        <v>8728</v>
      </c>
      <c r="IUN1" s="1" t="s">
        <v>8729</v>
      </c>
      <c r="IUO1" s="1" t="s">
        <v>8730</v>
      </c>
      <c r="IUP1" s="1" t="s">
        <v>8731</v>
      </c>
      <c r="IUQ1" s="1" t="s">
        <v>8732</v>
      </c>
      <c r="IUR1" s="1" t="s">
        <v>8733</v>
      </c>
      <c r="IUS1" s="1" t="s">
        <v>8734</v>
      </c>
      <c r="IUT1" s="1" t="s">
        <v>8735</v>
      </c>
      <c r="IUU1" s="1" t="s">
        <v>8736</v>
      </c>
      <c r="IUV1" s="1" t="s">
        <v>8737</v>
      </c>
      <c r="IUW1" s="1" t="s">
        <v>8738</v>
      </c>
      <c r="IUX1" s="1" t="s">
        <v>8739</v>
      </c>
      <c r="IUY1" s="1" t="s">
        <v>8740</v>
      </c>
      <c r="IUZ1" s="1" t="s">
        <v>8741</v>
      </c>
      <c r="IVA1" s="1" t="s">
        <v>8742</v>
      </c>
      <c r="IVB1" s="1" t="s">
        <v>8743</v>
      </c>
      <c r="IVC1" s="1" t="s">
        <v>8744</v>
      </c>
      <c r="IVD1" s="1" t="s">
        <v>8745</v>
      </c>
      <c r="IVE1" s="1" t="s">
        <v>8746</v>
      </c>
      <c r="IVF1" s="1" t="s">
        <v>8747</v>
      </c>
      <c r="IVG1" s="1" t="s">
        <v>8748</v>
      </c>
      <c r="IVH1" s="1" t="s">
        <v>8749</v>
      </c>
      <c r="IVI1" s="1" t="s">
        <v>8750</v>
      </c>
      <c r="IVJ1" s="1" t="s">
        <v>8751</v>
      </c>
      <c r="IVK1" s="1" t="s">
        <v>8752</v>
      </c>
      <c r="IVL1" s="1" t="s">
        <v>8753</v>
      </c>
      <c r="IVM1" s="1" t="s">
        <v>8754</v>
      </c>
      <c r="IVN1" s="1" t="s">
        <v>8755</v>
      </c>
      <c r="IVO1" s="1" t="s">
        <v>8756</v>
      </c>
      <c r="IVP1" s="1" t="s">
        <v>8757</v>
      </c>
      <c r="IVQ1" s="1" t="s">
        <v>8758</v>
      </c>
      <c r="IVR1" s="1" t="s">
        <v>8759</v>
      </c>
      <c r="IVS1" s="1" t="s">
        <v>8760</v>
      </c>
      <c r="IVT1" s="1" t="s">
        <v>8761</v>
      </c>
      <c r="IVU1" s="1" t="s">
        <v>8762</v>
      </c>
      <c r="IVV1" s="1" t="s">
        <v>8763</v>
      </c>
      <c r="IVW1" s="1" t="s">
        <v>8764</v>
      </c>
      <c r="IVX1" s="1" t="s">
        <v>8765</v>
      </c>
      <c r="IVY1" s="1" t="s">
        <v>8766</v>
      </c>
      <c r="IVZ1" s="1" t="s">
        <v>8767</v>
      </c>
      <c r="IWA1" s="1" t="s">
        <v>8768</v>
      </c>
      <c r="IWB1" s="1" t="s">
        <v>8769</v>
      </c>
      <c r="IWC1" s="1" t="s">
        <v>8770</v>
      </c>
      <c r="IWD1" s="1" t="s">
        <v>8771</v>
      </c>
      <c r="IWE1" s="1" t="s">
        <v>8772</v>
      </c>
      <c r="IWF1" s="1" t="s">
        <v>8773</v>
      </c>
      <c r="IWG1" s="1" t="s">
        <v>8774</v>
      </c>
      <c r="IWH1" s="1" t="s">
        <v>8775</v>
      </c>
      <c r="IWI1" s="1" t="s">
        <v>8776</v>
      </c>
      <c r="IWJ1" s="1" t="s">
        <v>8777</v>
      </c>
      <c r="IWK1" s="1" t="s">
        <v>8778</v>
      </c>
      <c r="IWL1" s="1" t="s">
        <v>8779</v>
      </c>
      <c r="IWM1" s="1" t="s">
        <v>8780</v>
      </c>
      <c r="IWN1" s="1" t="s">
        <v>8781</v>
      </c>
      <c r="IWO1" s="1" t="s">
        <v>8782</v>
      </c>
      <c r="IWP1" s="1" t="s">
        <v>8783</v>
      </c>
      <c r="IWQ1" s="1" t="s">
        <v>8784</v>
      </c>
      <c r="IWR1" s="1" t="s">
        <v>8785</v>
      </c>
      <c r="IWS1" s="1" t="s">
        <v>8786</v>
      </c>
      <c r="IWT1" s="1" t="s">
        <v>8787</v>
      </c>
      <c r="IWU1" s="1" t="s">
        <v>8788</v>
      </c>
      <c r="IWV1" s="1" t="s">
        <v>8789</v>
      </c>
      <c r="IWW1" s="1" t="s">
        <v>8790</v>
      </c>
      <c r="IWX1" s="1" t="s">
        <v>8791</v>
      </c>
      <c r="IWY1" s="1" t="s">
        <v>8792</v>
      </c>
      <c r="IWZ1" s="1" t="s">
        <v>8793</v>
      </c>
      <c r="IXA1" s="1" t="s">
        <v>8794</v>
      </c>
      <c r="IXB1" s="1" t="s">
        <v>8795</v>
      </c>
      <c r="IXC1" s="1" t="s">
        <v>8796</v>
      </c>
      <c r="IXD1" s="1" t="s">
        <v>8797</v>
      </c>
      <c r="IXE1" s="1" t="s">
        <v>8798</v>
      </c>
      <c r="IXF1" s="1" t="s">
        <v>8799</v>
      </c>
      <c r="IXG1" s="1" t="s">
        <v>8800</v>
      </c>
      <c r="IXH1" s="1" t="s">
        <v>8801</v>
      </c>
      <c r="IXI1" s="1" t="s">
        <v>8802</v>
      </c>
      <c r="IXJ1" s="1" t="s">
        <v>8803</v>
      </c>
      <c r="IXK1" s="1" t="s">
        <v>8804</v>
      </c>
      <c r="IXL1" s="1" t="s">
        <v>8805</v>
      </c>
      <c r="IXM1" s="1" t="s">
        <v>8806</v>
      </c>
      <c r="IXN1" s="1" t="s">
        <v>8807</v>
      </c>
      <c r="IXO1" s="1" t="s">
        <v>8808</v>
      </c>
      <c r="IXP1" s="1" t="s">
        <v>8809</v>
      </c>
      <c r="IXQ1" s="1" t="s">
        <v>8810</v>
      </c>
      <c r="IXR1" s="1" t="s">
        <v>8811</v>
      </c>
      <c r="IXS1" s="1" t="s">
        <v>8812</v>
      </c>
      <c r="IXT1" s="1" t="s">
        <v>8813</v>
      </c>
      <c r="IXU1" s="1" t="s">
        <v>8814</v>
      </c>
      <c r="IXV1" s="1" t="s">
        <v>8815</v>
      </c>
      <c r="IXW1" s="1" t="s">
        <v>8816</v>
      </c>
      <c r="IXX1" s="1" t="s">
        <v>8817</v>
      </c>
      <c r="IXY1" s="1" t="s">
        <v>8818</v>
      </c>
      <c r="IXZ1" s="1" t="s">
        <v>8819</v>
      </c>
      <c r="IYA1" s="1" t="s">
        <v>8820</v>
      </c>
      <c r="IYB1" s="1" t="s">
        <v>8821</v>
      </c>
      <c r="IYC1" s="1" t="s">
        <v>8822</v>
      </c>
      <c r="IYD1" s="1" t="s">
        <v>8823</v>
      </c>
      <c r="IYE1" s="1" t="s">
        <v>8824</v>
      </c>
      <c r="IYF1" s="1" t="s">
        <v>8825</v>
      </c>
      <c r="IYG1" s="1" t="s">
        <v>8826</v>
      </c>
      <c r="IYH1" s="1" t="s">
        <v>8827</v>
      </c>
      <c r="IYI1" s="1" t="s">
        <v>8828</v>
      </c>
      <c r="IYJ1" s="1" t="s">
        <v>8829</v>
      </c>
      <c r="IYK1" s="1" t="s">
        <v>8830</v>
      </c>
      <c r="IYL1" s="1" t="s">
        <v>8831</v>
      </c>
      <c r="IYM1" s="1" t="s">
        <v>8832</v>
      </c>
      <c r="IYN1" s="1" t="s">
        <v>8833</v>
      </c>
      <c r="IYO1" s="1" t="s">
        <v>8834</v>
      </c>
      <c r="IYP1" s="1" t="s">
        <v>8835</v>
      </c>
      <c r="IYQ1" s="1" t="s">
        <v>8836</v>
      </c>
      <c r="IYR1" s="1" t="s">
        <v>8837</v>
      </c>
      <c r="IYS1" s="1" t="s">
        <v>8838</v>
      </c>
      <c r="IYT1" s="1" t="s">
        <v>8839</v>
      </c>
      <c r="IYU1" s="1" t="s">
        <v>8840</v>
      </c>
      <c r="IYV1" s="1" t="s">
        <v>8841</v>
      </c>
      <c r="IYW1" s="1" t="s">
        <v>8842</v>
      </c>
      <c r="IYX1" s="1" t="s">
        <v>8843</v>
      </c>
      <c r="IYY1" s="1" t="s">
        <v>8844</v>
      </c>
      <c r="IYZ1" s="1" t="s">
        <v>8845</v>
      </c>
      <c r="IZA1" s="1" t="s">
        <v>8846</v>
      </c>
      <c r="IZB1" s="1" t="s">
        <v>8847</v>
      </c>
      <c r="IZC1" s="1" t="s">
        <v>8848</v>
      </c>
      <c r="IZD1" s="1" t="s">
        <v>8849</v>
      </c>
      <c r="IZE1" s="1" t="s">
        <v>8850</v>
      </c>
      <c r="IZF1" s="1" t="s">
        <v>8851</v>
      </c>
      <c r="IZG1" s="1" t="s">
        <v>8852</v>
      </c>
      <c r="IZH1" s="1" t="s">
        <v>8853</v>
      </c>
      <c r="IZI1" s="1" t="s">
        <v>8854</v>
      </c>
      <c r="IZJ1" s="1" t="s">
        <v>8855</v>
      </c>
      <c r="IZK1" s="1" t="s">
        <v>8856</v>
      </c>
      <c r="IZL1" s="1" t="s">
        <v>8857</v>
      </c>
      <c r="IZM1" s="1" t="s">
        <v>8858</v>
      </c>
      <c r="IZN1" s="1" t="s">
        <v>8859</v>
      </c>
      <c r="IZO1" s="1" t="s">
        <v>8860</v>
      </c>
      <c r="IZP1" s="1" t="s">
        <v>8861</v>
      </c>
      <c r="IZQ1" s="1" t="s">
        <v>8862</v>
      </c>
      <c r="IZR1" s="1" t="s">
        <v>8863</v>
      </c>
      <c r="IZS1" s="1" t="s">
        <v>8864</v>
      </c>
      <c r="IZT1" s="1" t="s">
        <v>8865</v>
      </c>
      <c r="IZU1" s="1" t="s">
        <v>8866</v>
      </c>
      <c r="IZV1" s="1" t="s">
        <v>8867</v>
      </c>
      <c r="IZW1" s="1" t="s">
        <v>8868</v>
      </c>
      <c r="IZX1" s="1" t="s">
        <v>8869</v>
      </c>
      <c r="IZY1" s="1" t="s">
        <v>8870</v>
      </c>
      <c r="IZZ1" s="1" t="s">
        <v>8871</v>
      </c>
      <c r="JAA1" s="1" t="s">
        <v>8872</v>
      </c>
      <c r="JAB1" s="1" t="s">
        <v>8873</v>
      </c>
      <c r="JAC1" s="1" t="s">
        <v>8874</v>
      </c>
      <c r="JAD1" s="1" t="s">
        <v>8875</v>
      </c>
      <c r="JAE1" s="1" t="s">
        <v>8876</v>
      </c>
      <c r="JAF1" s="1" t="s">
        <v>8877</v>
      </c>
      <c r="JAG1" s="1" t="s">
        <v>8878</v>
      </c>
      <c r="JAH1" s="1" t="s">
        <v>8879</v>
      </c>
      <c r="JAI1" s="1" t="s">
        <v>8880</v>
      </c>
      <c r="JAJ1" s="1" t="s">
        <v>8881</v>
      </c>
      <c r="JAK1" s="1" t="s">
        <v>8882</v>
      </c>
      <c r="JAL1" s="1" t="s">
        <v>8883</v>
      </c>
      <c r="JAM1" s="1" t="s">
        <v>8884</v>
      </c>
      <c r="JAN1" s="1" t="s">
        <v>8885</v>
      </c>
      <c r="JAO1" s="1" t="s">
        <v>8886</v>
      </c>
      <c r="JAP1" s="1" t="s">
        <v>8887</v>
      </c>
      <c r="JAQ1" s="1" t="s">
        <v>8888</v>
      </c>
      <c r="JAR1" s="1" t="s">
        <v>8889</v>
      </c>
      <c r="JAS1" s="1" t="s">
        <v>8890</v>
      </c>
      <c r="JAT1" s="1" t="s">
        <v>8891</v>
      </c>
      <c r="JAU1" s="1" t="s">
        <v>8892</v>
      </c>
      <c r="JAV1" s="1" t="s">
        <v>8893</v>
      </c>
      <c r="JAW1" s="1" t="s">
        <v>8894</v>
      </c>
      <c r="JAX1" s="1" t="s">
        <v>8895</v>
      </c>
      <c r="JAY1" s="1" t="s">
        <v>8896</v>
      </c>
      <c r="JAZ1" s="1" t="s">
        <v>8897</v>
      </c>
      <c r="JBA1" s="1" t="s">
        <v>8898</v>
      </c>
      <c r="JBB1" s="1" t="s">
        <v>8899</v>
      </c>
      <c r="JBC1" s="1" t="s">
        <v>8900</v>
      </c>
      <c r="JBD1" s="1" t="s">
        <v>8901</v>
      </c>
      <c r="JBE1" s="1" t="s">
        <v>8902</v>
      </c>
      <c r="JBF1" s="1" t="s">
        <v>8903</v>
      </c>
      <c r="JBG1" s="1" t="s">
        <v>8904</v>
      </c>
      <c r="JBH1" s="1" t="s">
        <v>8905</v>
      </c>
      <c r="JBI1" s="1" t="s">
        <v>8906</v>
      </c>
      <c r="JBJ1" s="1" t="s">
        <v>8907</v>
      </c>
      <c r="JBK1" s="1" t="s">
        <v>8908</v>
      </c>
      <c r="JBL1" s="1" t="s">
        <v>8909</v>
      </c>
      <c r="JBM1" s="1" t="s">
        <v>8910</v>
      </c>
      <c r="JBN1" s="1" t="s">
        <v>8911</v>
      </c>
      <c r="JBO1" s="1" t="s">
        <v>8912</v>
      </c>
      <c r="JBP1" s="1" t="s">
        <v>8913</v>
      </c>
      <c r="JBQ1" s="1" t="s">
        <v>8914</v>
      </c>
      <c r="JBR1" s="1" t="s">
        <v>8915</v>
      </c>
      <c r="JBS1" s="1" t="s">
        <v>8916</v>
      </c>
      <c r="JBT1" s="1" t="s">
        <v>8917</v>
      </c>
      <c r="JBU1" s="1" t="s">
        <v>8918</v>
      </c>
      <c r="JBV1" s="1" t="s">
        <v>8919</v>
      </c>
      <c r="JBW1" s="1" t="s">
        <v>8920</v>
      </c>
      <c r="JBX1" s="1" t="s">
        <v>8921</v>
      </c>
      <c r="JBY1" s="1" t="s">
        <v>8922</v>
      </c>
      <c r="JBZ1" s="1" t="s">
        <v>8923</v>
      </c>
      <c r="JCA1" s="1" t="s">
        <v>8924</v>
      </c>
      <c r="JCB1" s="1" t="s">
        <v>8925</v>
      </c>
      <c r="JCC1" s="1" t="s">
        <v>8926</v>
      </c>
      <c r="JCD1" s="1" t="s">
        <v>8927</v>
      </c>
      <c r="JCE1" s="1" t="s">
        <v>8928</v>
      </c>
      <c r="JCF1" s="1" t="s">
        <v>8929</v>
      </c>
      <c r="JCG1" s="1" t="s">
        <v>8930</v>
      </c>
      <c r="JCH1" s="1" t="s">
        <v>8931</v>
      </c>
      <c r="JCI1" s="1" t="s">
        <v>8932</v>
      </c>
      <c r="JCJ1" s="1" t="s">
        <v>8933</v>
      </c>
      <c r="JCK1" s="1" t="s">
        <v>8934</v>
      </c>
      <c r="JCL1" s="1" t="s">
        <v>8935</v>
      </c>
      <c r="JCM1" s="1" t="s">
        <v>8936</v>
      </c>
      <c r="JCN1" s="1" t="s">
        <v>8937</v>
      </c>
      <c r="JCO1" s="1" t="s">
        <v>8938</v>
      </c>
      <c r="JCP1" s="1" t="s">
        <v>8939</v>
      </c>
      <c r="JCQ1" s="1" t="s">
        <v>8940</v>
      </c>
      <c r="JCR1" s="1" t="s">
        <v>8941</v>
      </c>
      <c r="JCS1" s="1" t="s">
        <v>8942</v>
      </c>
      <c r="JCT1" s="1" t="s">
        <v>8943</v>
      </c>
      <c r="JCU1" s="1" t="s">
        <v>8944</v>
      </c>
      <c r="JCV1" s="1" t="s">
        <v>8945</v>
      </c>
      <c r="JCW1" s="1" t="s">
        <v>8946</v>
      </c>
      <c r="JCX1" s="1" t="s">
        <v>8947</v>
      </c>
      <c r="JCY1" s="1" t="s">
        <v>8948</v>
      </c>
      <c r="JCZ1" s="1" t="s">
        <v>8949</v>
      </c>
      <c r="JDA1" s="1" t="s">
        <v>8950</v>
      </c>
      <c r="JDB1" s="1" t="s">
        <v>8951</v>
      </c>
      <c r="JDC1" s="1" t="s">
        <v>8952</v>
      </c>
      <c r="JDD1" s="1" t="s">
        <v>8953</v>
      </c>
      <c r="JDE1" s="1" t="s">
        <v>8954</v>
      </c>
      <c r="JDF1" s="1" t="s">
        <v>8955</v>
      </c>
      <c r="JDG1" s="1" t="s">
        <v>8956</v>
      </c>
      <c r="JDH1" s="1" t="s">
        <v>8957</v>
      </c>
      <c r="JDI1" s="1" t="s">
        <v>8958</v>
      </c>
      <c r="JDJ1" s="1" t="s">
        <v>8959</v>
      </c>
      <c r="JDK1" s="1" t="s">
        <v>8960</v>
      </c>
      <c r="JDL1" s="1" t="s">
        <v>8961</v>
      </c>
      <c r="JDM1" s="1" t="s">
        <v>8962</v>
      </c>
      <c r="JDN1" s="1" t="s">
        <v>8963</v>
      </c>
      <c r="JDO1" s="1" t="s">
        <v>8964</v>
      </c>
      <c r="JDP1" s="1" t="s">
        <v>8965</v>
      </c>
      <c r="JDQ1" s="1" t="s">
        <v>8966</v>
      </c>
      <c r="JDR1" s="1" t="s">
        <v>8967</v>
      </c>
      <c r="JDS1" s="1" t="s">
        <v>8968</v>
      </c>
      <c r="JDT1" s="1" t="s">
        <v>8969</v>
      </c>
      <c r="JDU1" s="1" t="s">
        <v>8970</v>
      </c>
      <c r="JDV1" s="1" t="s">
        <v>8971</v>
      </c>
      <c r="JDW1" s="1" t="s">
        <v>8972</v>
      </c>
      <c r="JDX1" s="1" t="s">
        <v>8973</v>
      </c>
      <c r="JDY1" s="1" t="s">
        <v>8974</v>
      </c>
      <c r="JDZ1" s="1" t="s">
        <v>8975</v>
      </c>
      <c r="JEA1" s="1" t="s">
        <v>8976</v>
      </c>
      <c r="JEB1" s="1" t="s">
        <v>8977</v>
      </c>
      <c r="JEC1" s="1" t="s">
        <v>8978</v>
      </c>
      <c r="JED1" s="1" t="s">
        <v>8979</v>
      </c>
      <c r="JEE1" s="1" t="s">
        <v>8980</v>
      </c>
      <c r="JEF1" s="1" t="s">
        <v>8981</v>
      </c>
      <c r="JEG1" s="1" t="s">
        <v>8982</v>
      </c>
      <c r="JEH1" s="1" t="s">
        <v>8983</v>
      </c>
      <c r="JEI1" s="1" t="s">
        <v>8984</v>
      </c>
      <c r="JEJ1" s="1" t="s">
        <v>8985</v>
      </c>
      <c r="JEK1" s="1" t="s">
        <v>8986</v>
      </c>
      <c r="JEL1" s="1" t="s">
        <v>8987</v>
      </c>
      <c r="JEM1" s="1" t="s">
        <v>8988</v>
      </c>
      <c r="JEN1" s="1" t="s">
        <v>8989</v>
      </c>
      <c r="JEO1" s="1" t="s">
        <v>8990</v>
      </c>
      <c r="JEP1" s="1" t="s">
        <v>8991</v>
      </c>
      <c r="JEQ1" s="1" t="s">
        <v>8992</v>
      </c>
      <c r="JER1" s="1" t="s">
        <v>8993</v>
      </c>
      <c r="JES1" s="1" t="s">
        <v>8994</v>
      </c>
      <c r="JET1" s="1" t="s">
        <v>8995</v>
      </c>
      <c r="JEU1" s="1" t="s">
        <v>8996</v>
      </c>
      <c r="JEV1" s="1" t="s">
        <v>8997</v>
      </c>
      <c r="JEW1" s="1" t="s">
        <v>8998</v>
      </c>
      <c r="JEX1" s="1" t="s">
        <v>8999</v>
      </c>
      <c r="JEY1" s="1" t="s">
        <v>9000</v>
      </c>
      <c r="JEZ1" s="1" t="s">
        <v>9001</v>
      </c>
      <c r="JFA1" s="1" t="s">
        <v>9002</v>
      </c>
      <c r="JFB1" s="1" t="s">
        <v>9003</v>
      </c>
      <c r="JFC1" s="1" t="s">
        <v>9004</v>
      </c>
      <c r="JFD1" s="1" t="s">
        <v>9005</v>
      </c>
      <c r="JFE1" s="1" t="s">
        <v>9006</v>
      </c>
      <c r="JFF1" s="1" t="s">
        <v>9007</v>
      </c>
      <c r="JFG1" s="1" t="s">
        <v>9008</v>
      </c>
      <c r="JFH1" s="1" t="s">
        <v>9009</v>
      </c>
      <c r="JFI1" s="1" t="s">
        <v>9010</v>
      </c>
      <c r="JFJ1" s="1" t="s">
        <v>9011</v>
      </c>
      <c r="JFK1" s="1" t="s">
        <v>9012</v>
      </c>
      <c r="JFL1" s="1" t="s">
        <v>9013</v>
      </c>
      <c r="JFM1" s="1" t="s">
        <v>9014</v>
      </c>
      <c r="JFN1" s="1" t="s">
        <v>9015</v>
      </c>
      <c r="JFO1" s="1" t="s">
        <v>9016</v>
      </c>
      <c r="JFP1" s="1" t="s">
        <v>9017</v>
      </c>
      <c r="JFQ1" s="1" t="s">
        <v>9018</v>
      </c>
      <c r="JFR1" s="1" t="s">
        <v>9019</v>
      </c>
      <c r="JFS1" s="1" t="s">
        <v>9020</v>
      </c>
      <c r="JFT1" s="1" t="s">
        <v>9021</v>
      </c>
      <c r="JFU1" s="1" t="s">
        <v>9022</v>
      </c>
      <c r="JFV1" s="1" t="s">
        <v>9023</v>
      </c>
      <c r="JFW1" s="1" t="s">
        <v>9024</v>
      </c>
      <c r="JFX1" s="1" t="s">
        <v>9025</v>
      </c>
      <c r="JFY1" s="1" t="s">
        <v>9026</v>
      </c>
      <c r="JFZ1" s="1" t="s">
        <v>9027</v>
      </c>
      <c r="JGA1" s="1" t="s">
        <v>9028</v>
      </c>
      <c r="JGB1" s="1" t="s">
        <v>9029</v>
      </c>
      <c r="JGC1" s="1" t="s">
        <v>9030</v>
      </c>
      <c r="JGD1" s="1" t="s">
        <v>9031</v>
      </c>
      <c r="JGE1" s="1" t="s">
        <v>9032</v>
      </c>
      <c r="JGF1" s="1" t="s">
        <v>9033</v>
      </c>
      <c r="JGG1" s="1" t="s">
        <v>9034</v>
      </c>
      <c r="JGH1" s="1" t="s">
        <v>9035</v>
      </c>
      <c r="JGI1" s="1" t="s">
        <v>9036</v>
      </c>
      <c r="JGJ1" s="1" t="s">
        <v>9037</v>
      </c>
      <c r="JGK1" s="1" t="s">
        <v>9038</v>
      </c>
      <c r="JGL1" s="1" t="s">
        <v>9039</v>
      </c>
      <c r="JGM1" s="1" t="s">
        <v>9040</v>
      </c>
      <c r="JGN1" s="1" t="s">
        <v>9041</v>
      </c>
      <c r="JGO1" s="1" t="s">
        <v>9042</v>
      </c>
      <c r="JGP1" s="1" t="s">
        <v>9043</v>
      </c>
      <c r="JGQ1" s="1" t="s">
        <v>9044</v>
      </c>
      <c r="JGR1" s="1" t="s">
        <v>9045</v>
      </c>
      <c r="JGS1" s="1" t="s">
        <v>9046</v>
      </c>
      <c r="JGT1" s="1" t="s">
        <v>9047</v>
      </c>
      <c r="JGU1" s="1" t="s">
        <v>9048</v>
      </c>
      <c r="JGV1" s="1" t="s">
        <v>9049</v>
      </c>
      <c r="JGW1" s="1" t="s">
        <v>9050</v>
      </c>
      <c r="JGX1" s="1" t="s">
        <v>9051</v>
      </c>
      <c r="JGY1" s="1" t="s">
        <v>9052</v>
      </c>
      <c r="JGZ1" s="1" t="s">
        <v>9053</v>
      </c>
      <c r="JHA1" s="1" t="s">
        <v>9054</v>
      </c>
      <c r="JHB1" s="1" t="s">
        <v>9055</v>
      </c>
      <c r="JHC1" s="1" t="s">
        <v>9056</v>
      </c>
      <c r="JHD1" s="1" t="s">
        <v>9057</v>
      </c>
      <c r="JHE1" s="1" t="s">
        <v>9058</v>
      </c>
      <c r="JHF1" s="1" t="s">
        <v>9059</v>
      </c>
      <c r="JHG1" s="1" t="s">
        <v>9060</v>
      </c>
      <c r="JHH1" s="1" t="s">
        <v>9061</v>
      </c>
      <c r="JHI1" s="1" t="s">
        <v>9062</v>
      </c>
      <c r="JHJ1" s="1" t="s">
        <v>9063</v>
      </c>
      <c r="JHK1" s="1" t="s">
        <v>9064</v>
      </c>
      <c r="JHL1" s="1" t="s">
        <v>9065</v>
      </c>
      <c r="JHM1" s="1" t="s">
        <v>9066</v>
      </c>
      <c r="JHN1" s="1" t="s">
        <v>9067</v>
      </c>
      <c r="JHO1" s="1" t="s">
        <v>9068</v>
      </c>
      <c r="JHP1" s="1" t="s">
        <v>9069</v>
      </c>
      <c r="JHQ1" s="1" t="s">
        <v>9070</v>
      </c>
      <c r="JHR1" s="1" t="s">
        <v>9071</v>
      </c>
      <c r="JHS1" s="1" t="s">
        <v>9072</v>
      </c>
      <c r="JHT1" s="1" t="s">
        <v>9073</v>
      </c>
      <c r="JHU1" s="1" t="s">
        <v>9074</v>
      </c>
      <c r="JHV1" s="1" t="s">
        <v>9075</v>
      </c>
      <c r="JHW1" s="1" t="s">
        <v>9076</v>
      </c>
      <c r="JHX1" s="1" t="s">
        <v>9077</v>
      </c>
      <c r="JHY1" s="1" t="s">
        <v>9078</v>
      </c>
      <c r="JHZ1" s="1" t="s">
        <v>9079</v>
      </c>
      <c r="JIA1" s="1" t="s">
        <v>9080</v>
      </c>
      <c r="JIB1" s="1" t="s">
        <v>9081</v>
      </c>
      <c r="JIC1" s="1" t="s">
        <v>9082</v>
      </c>
      <c r="JID1" s="1" t="s">
        <v>9083</v>
      </c>
      <c r="JIE1" s="1" t="s">
        <v>9084</v>
      </c>
      <c r="JIF1" s="1" t="s">
        <v>9085</v>
      </c>
      <c r="JIG1" s="1" t="s">
        <v>9086</v>
      </c>
      <c r="JIH1" s="1" t="s">
        <v>9087</v>
      </c>
      <c r="JII1" s="1" t="s">
        <v>9088</v>
      </c>
      <c r="JIJ1" s="1" t="s">
        <v>9089</v>
      </c>
      <c r="JIK1" s="1" t="s">
        <v>9090</v>
      </c>
      <c r="JIL1" s="1" t="s">
        <v>9091</v>
      </c>
      <c r="JIM1" s="1" t="s">
        <v>9092</v>
      </c>
      <c r="JIN1" s="1" t="s">
        <v>9093</v>
      </c>
      <c r="JIO1" s="1" t="s">
        <v>9094</v>
      </c>
      <c r="JIP1" s="1" t="s">
        <v>9095</v>
      </c>
      <c r="JIQ1" s="1" t="s">
        <v>9096</v>
      </c>
      <c r="JIR1" s="1" t="s">
        <v>9097</v>
      </c>
      <c r="JIS1" s="1" t="s">
        <v>9098</v>
      </c>
      <c r="JIT1" s="1" t="s">
        <v>9099</v>
      </c>
      <c r="JIU1" s="1" t="s">
        <v>9100</v>
      </c>
      <c r="JIV1" s="1" t="s">
        <v>9101</v>
      </c>
      <c r="JIW1" s="1" t="s">
        <v>9102</v>
      </c>
      <c r="JIX1" s="1" t="s">
        <v>9103</v>
      </c>
      <c r="JIY1" s="1" t="s">
        <v>9104</v>
      </c>
      <c r="JIZ1" s="1" t="s">
        <v>9105</v>
      </c>
      <c r="JJA1" s="1" t="s">
        <v>9106</v>
      </c>
      <c r="JJB1" s="1" t="s">
        <v>9107</v>
      </c>
      <c r="JJC1" s="1" t="s">
        <v>9108</v>
      </c>
      <c r="JJD1" s="1" t="s">
        <v>9109</v>
      </c>
      <c r="JJE1" s="1" t="s">
        <v>9110</v>
      </c>
      <c r="JJF1" s="1" t="s">
        <v>9111</v>
      </c>
      <c r="JJG1" s="1" t="s">
        <v>9112</v>
      </c>
      <c r="JJH1" s="1" t="s">
        <v>9113</v>
      </c>
      <c r="JJI1" s="1" t="s">
        <v>9114</v>
      </c>
      <c r="JJJ1" s="1" t="s">
        <v>9115</v>
      </c>
      <c r="JJK1" s="1" t="s">
        <v>9116</v>
      </c>
      <c r="JJL1" s="1" t="s">
        <v>9117</v>
      </c>
      <c r="JJM1" s="1" t="s">
        <v>9118</v>
      </c>
      <c r="JJN1" s="1" t="s">
        <v>9119</v>
      </c>
      <c r="JJO1" s="1" t="s">
        <v>9120</v>
      </c>
      <c r="JJP1" s="1" t="s">
        <v>9121</v>
      </c>
      <c r="JJQ1" s="1" t="s">
        <v>9122</v>
      </c>
      <c r="JJR1" s="1" t="s">
        <v>9123</v>
      </c>
      <c r="JJS1" s="1" t="s">
        <v>9124</v>
      </c>
      <c r="JJT1" s="1" t="s">
        <v>9125</v>
      </c>
      <c r="JJU1" s="1" t="s">
        <v>9126</v>
      </c>
      <c r="JJV1" s="1" t="s">
        <v>9127</v>
      </c>
      <c r="JJW1" s="1" t="s">
        <v>9128</v>
      </c>
      <c r="JJX1" s="1" t="s">
        <v>9129</v>
      </c>
      <c r="JJY1" s="1" t="s">
        <v>9130</v>
      </c>
      <c r="JJZ1" s="1" t="s">
        <v>9131</v>
      </c>
      <c r="JKA1" s="1" t="s">
        <v>9132</v>
      </c>
      <c r="JKB1" s="1" t="s">
        <v>9133</v>
      </c>
      <c r="JKC1" s="1" t="s">
        <v>9134</v>
      </c>
      <c r="JKD1" s="1" t="s">
        <v>9135</v>
      </c>
      <c r="JKE1" s="1" t="s">
        <v>9136</v>
      </c>
      <c r="JKF1" s="1" t="s">
        <v>9137</v>
      </c>
      <c r="JKG1" s="1" t="s">
        <v>9138</v>
      </c>
      <c r="JKH1" s="1" t="s">
        <v>9139</v>
      </c>
      <c r="JKI1" s="1" t="s">
        <v>9140</v>
      </c>
      <c r="JKJ1" s="1" t="s">
        <v>9141</v>
      </c>
      <c r="JKK1" s="1" t="s">
        <v>9142</v>
      </c>
      <c r="JKL1" s="1" t="s">
        <v>9143</v>
      </c>
      <c r="JKM1" s="1" t="s">
        <v>9144</v>
      </c>
      <c r="JKN1" s="1" t="s">
        <v>9145</v>
      </c>
      <c r="JKO1" s="1" t="s">
        <v>9146</v>
      </c>
      <c r="JKP1" s="1" t="s">
        <v>9147</v>
      </c>
      <c r="JKQ1" s="1" t="s">
        <v>9148</v>
      </c>
      <c r="JKR1" s="1" t="s">
        <v>9149</v>
      </c>
      <c r="JKS1" s="1" t="s">
        <v>9150</v>
      </c>
      <c r="JKT1" s="1" t="s">
        <v>9151</v>
      </c>
      <c r="JKU1" s="1" t="s">
        <v>9152</v>
      </c>
      <c r="JKV1" s="1" t="s">
        <v>9153</v>
      </c>
      <c r="JKW1" s="1" t="s">
        <v>9154</v>
      </c>
      <c r="JKX1" s="1" t="s">
        <v>9155</v>
      </c>
      <c r="JKY1" s="1" t="s">
        <v>9156</v>
      </c>
      <c r="JKZ1" s="1" t="s">
        <v>9157</v>
      </c>
      <c r="JLA1" s="1" t="s">
        <v>9158</v>
      </c>
      <c r="JLB1" s="1" t="s">
        <v>9159</v>
      </c>
      <c r="JLC1" s="1" t="s">
        <v>9160</v>
      </c>
      <c r="JLD1" s="1" t="s">
        <v>9161</v>
      </c>
      <c r="JLE1" s="1" t="s">
        <v>9162</v>
      </c>
      <c r="JLF1" s="1" t="s">
        <v>9163</v>
      </c>
      <c r="JLG1" s="1" t="s">
        <v>9164</v>
      </c>
      <c r="JLH1" s="1" t="s">
        <v>9165</v>
      </c>
      <c r="JLI1" s="1" t="s">
        <v>9166</v>
      </c>
      <c r="JLJ1" s="1" t="s">
        <v>9167</v>
      </c>
      <c r="JLK1" s="1" t="s">
        <v>9168</v>
      </c>
      <c r="JLL1" s="1" t="s">
        <v>9169</v>
      </c>
      <c r="JLM1" s="1" t="s">
        <v>9170</v>
      </c>
      <c r="JLN1" s="1" t="s">
        <v>9171</v>
      </c>
      <c r="JLO1" s="1" t="s">
        <v>9172</v>
      </c>
      <c r="JLP1" s="1" t="s">
        <v>9173</v>
      </c>
      <c r="JLQ1" s="1" t="s">
        <v>9174</v>
      </c>
      <c r="JLR1" s="1" t="s">
        <v>9175</v>
      </c>
      <c r="JLS1" s="1" t="s">
        <v>9176</v>
      </c>
      <c r="JLT1" s="1" t="s">
        <v>9177</v>
      </c>
      <c r="JLU1" s="1" t="s">
        <v>9178</v>
      </c>
      <c r="JLV1" s="1" t="s">
        <v>9179</v>
      </c>
      <c r="JLW1" s="1" t="s">
        <v>9180</v>
      </c>
      <c r="JLX1" s="1" t="s">
        <v>9181</v>
      </c>
      <c r="JLY1" s="1" t="s">
        <v>9182</v>
      </c>
      <c r="JLZ1" s="1" t="s">
        <v>9183</v>
      </c>
      <c r="JMA1" s="1" t="s">
        <v>9184</v>
      </c>
      <c r="JMB1" s="1" t="s">
        <v>9185</v>
      </c>
      <c r="JMC1" s="1" t="s">
        <v>9186</v>
      </c>
      <c r="JMD1" s="1" t="s">
        <v>9187</v>
      </c>
      <c r="JME1" s="1" t="s">
        <v>9188</v>
      </c>
      <c r="JMF1" s="1" t="s">
        <v>9189</v>
      </c>
      <c r="JMG1" s="1" t="s">
        <v>9190</v>
      </c>
      <c r="JMH1" s="1" t="s">
        <v>9191</v>
      </c>
      <c r="JMI1" s="1" t="s">
        <v>9192</v>
      </c>
      <c r="JMJ1" s="1" t="s">
        <v>9193</v>
      </c>
      <c r="JMK1" s="1" t="s">
        <v>9194</v>
      </c>
      <c r="JML1" s="1" t="s">
        <v>9195</v>
      </c>
      <c r="JMM1" s="1" t="s">
        <v>9196</v>
      </c>
      <c r="JMN1" s="1" t="s">
        <v>9197</v>
      </c>
      <c r="JMO1" s="1" t="s">
        <v>9198</v>
      </c>
      <c r="JMP1" s="1" t="s">
        <v>9199</v>
      </c>
      <c r="JMQ1" s="1" t="s">
        <v>9200</v>
      </c>
      <c r="JMR1" s="1" t="s">
        <v>9201</v>
      </c>
      <c r="JMS1" s="1" t="s">
        <v>9202</v>
      </c>
      <c r="JMT1" s="1" t="s">
        <v>9203</v>
      </c>
      <c r="JMU1" s="1" t="s">
        <v>9204</v>
      </c>
      <c r="JMV1" s="1" t="s">
        <v>9205</v>
      </c>
      <c r="JMW1" s="1" t="s">
        <v>9206</v>
      </c>
      <c r="JMX1" s="1" t="s">
        <v>9207</v>
      </c>
      <c r="JMY1" s="1" t="s">
        <v>9208</v>
      </c>
      <c r="JMZ1" s="1" t="s">
        <v>9209</v>
      </c>
      <c r="JNA1" s="1" t="s">
        <v>9210</v>
      </c>
      <c r="JNB1" s="1" t="s">
        <v>9211</v>
      </c>
      <c r="JNC1" s="1" t="s">
        <v>9212</v>
      </c>
      <c r="JND1" s="1" t="s">
        <v>9213</v>
      </c>
      <c r="JNE1" s="1" t="s">
        <v>9214</v>
      </c>
      <c r="JNF1" s="1" t="s">
        <v>9215</v>
      </c>
      <c r="JNG1" s="1" t="s">
        <v>9216</v>
      </c>
      <c r="JNH1" s="1" t="s">
        <v>9217</v>
      </c>
      <c r="JNI1" s="1" t="s">
        <v>9218</v>
      </c>
      <c r="JNJ1" s="1" t="s">
        <v>9219</v>
      </c>
      <c r="JNK1" s="1" t="s">
        <v>9220</v>
      </c>
      <c r="JNL1" s="1" t="s">
        <v>9221</v>
      </c>
      <c r="JNM1" s="1" t="s">
        <v>9222</v>
      </c>
      <c r="JNN1" s="1" t="s">
        <v>9223</v>
      </c>
      <c r="JNO1" s="1" t="s">
        <v>9224</v>
      </c>
      <c r="JNP1" s="1" t="s">
        <v>9225</v>
      </c>
      <c r="JNQ1" s="1" t="s">
        <v>9226</v>
      </c>
      <c r="JNR1" s="1" t="s">
        <v>9227</v>
      </c>
      <c r="JNS1" s="1" t="s">
        <v>9228</v>
      </c>
      <c r="JNT1" s="1" t="s">
        <v>9229</v>
      </c>
      <c r="JNU1" s="1" t="s">
        <v>9230</v>
      </c>
      <c r="JNV1" s="1" t="s">
        <v>9231</v>
      </c>
      <c r="JNW1" s="1" t="s">
        <v>9232</v>
      </c>
      <c r="JNX1" s="1" t="s">
        <v>9233</v>
      </c>
      <c r="JNY1" s="1" t="s">
        <v>9234</v>
      </c>
      <c r="JNZ1" s="1" t="s">
        <v>9235</v>
      </c>
      <c r="JOA1" s="1" t="s">
        <v>9236</v>
      </c>
      <c r="JOB1" s="1" t="s">
        <v>9237</v>
      </c>
      <c r="JOC1" s="1" t="s">
        <v>9238</v>
      </c>
      <c r="JOD1" s="1" t="s">
        <v>9239</v>
      </c>
      <c r="JOE1" s="1" t="s">
        <v>9240</v>
      </c>
      <c r="JOF1" s="1" t="s">
        <v>9241</v>
      </c>
      <c r="JOG1" s="1" t="s">
        <v>9242</v>
      </c>
      <c r="JOH1" s="1" t="s">
        <v>9243</v>
      </c>
      <c r="JOI1" s="1" t="s">
        <v>9244</v>
      </c>
      <c r="JOJ1" s="1" t="s">
        <v>9245</v>
      </c>
      <c r="JOK1" s="1" t="s">
        <v>9246</v>
      </c>
      <c r="JOL1" s="1" t="s">
        <v>9247</v>
      </c>
      <c r="JOM1" s="1" t="s">
        <v>9248</v>
      </c>
      <c r="JON1" s="1" t="s">
        <v>9249</v>
      </c>
      <c r="JOO1" s="1" t="s">
        <v>9250</v>
      </c>
      <c r="JOP1" s="1" t="s">
        <v>9251</v>
      </c>
      <c r="JOQ1" s="1" t="s">
        <v>9252</v>
      </c>
      <c r="JOR1" s="1" t="s">
        <v>9253</v>
      </c>
      <c r="JOS1" s="1" t="s">
        <v>9254</v>
      </c>
      <c r="JOT1" s="1" t="s">
        <v>9255</v>
      </c>
      <c r="JOU1" s="1" t="s">
        <v>9256</v>
      </c>
      <c r="JOV1" s="1" t="s">
        <v>9257</v>
      </c>
      <c r="JOW1" s="1" t="s">
        <v>9258</v>
      </c>
      <c r="JOX1" s="1" t="s">
        <v>9259</v>
      </c>
      <c r="JOY1" s="1" t="s">
        <v>9260</v>
      </c>
      <c r="JOZ1" s="1" t="s">
        <v>9261</v>
      </c>
      <c r="JPA1" s="1" t="s">
        <v>9262</v>
      </c>
      <c r="JPB1" s="1" t="s">
        <v>9263</v>
      </c>
      <c r="JPC1" s="1" t="s">
        <v>9264</v>
      </c>
      <c r="JPD1" s="1" t="s">
        <v>9265</v>
      </c>
      <c r="JPE1" s="1" t="s">
        <v>9266</v>
      </c>
      <c r="JPF1" s="1" t="s">
        <v>9267</v>
      </c>
      <c r="JPG1" s="1" t="s">
        <v>9268</v>
      </c>
      <c r="JPH1" s="1" t="s">
        <v>9269</v>
      </c>
      <c r="JPI1" s="1" t="s">
        <v>9270</v>
      </c>
      <c r="JPJ1" s="1" t="s">
        <v>9271</v>
      </c>
      <c r="JPK1" s="1" t="s">
        <v>9272</v>
      </c>
      <c r="JPL1" s="1" t="s">
        <v>9273</v>
      </c>
      <c r="JPM1" s="1" t="s">
        <v>9274</v>
      </c>
      <c r="JPN1" s="1" t="s">
        <v>9275</v>
      </c>
      <c r="JPO1" s="1" t="s">
        <v>9276</v>
      </c>
      <c r="JPP1" s="1" t="s">
        <v>9277</v>
      </c>
      <c r="JPQ1" s="1" t="s">
        <v>9278</v>
      </c>
      <c r="JPR1" s="1" t="s">
        <v>9279</v>
      </c>
      <c r="JPS1" s="1" t="s">
        <v>9280</v>
      </c>
      <c r="JPT1" s="1" t="s">
        <v>9281</v>
      </c>
      <c r="JPU1" s="1" t="s">
        <v>9282</v>
      </c>
      <c r="JPV1" s="1" t="s">
        <v>9283</v>
      </c>
      <c r="JPW1" s="1" t="s">
        <v>9284</v>
      </c>
      <c r="JPX1" s="1" t="s">
        <v>9285</v>
      </c>
      <c r="JPY1" s="1" t="s">
        <v>9286</v>
      </c>
      <c r="JPZ1" s="1" t="s">
        <v>9287</v>
      </c>
      <c r="JQA1" s="1" t="s">
        <v>9288</v>
      </c>
      <c r="JQB1" s="1" t="s">
        <v>9289</v>
      </c>
      <c r="JQC1" s="1" t="s">
        <v>9290</v>
      </c>
      <c r="JQD1" s="1" t="s">
        <v>9291</v>
      </c>
      <c r="JQE1" s="1" t="s">
        <v>9292</v>
      </c>
      <c r="JQF1" s="1" t="s">
        <v>9293</v>
      </c>
      <c r="JQG1" s="1" t="s">
        <v>9294</v>
      </c>
      <c r="JQH1" s="1" t="s">
        <v>9295</v>
      </c>
      <c r="JQI1" s="1" t="s">
        <v>9296</v>
      </c>
      <c r="JQJ1" s="1" t="s">
        <v>9297</v>
      </c>
      <c r="JQK1" s="1" t="s">
        <v>9298</v>
      </c>
      <c r="JQL1" s="1" t="s">
        <v>9299</v>
      </c>
      <c r="JQM1" s="1" t="s">
        <v>9300</v>
      </c>
      <c r="JQN1" s="1" t="s">
        <v>9301</v>
      </c>
      <c r="JQO1" s="1" t="s">
        <v>9302</v>
      </c>
      <c r="JQP1" s="1" t="s">
        <v>9303</v>
      </c>
      <c r="JQQ1" s="1" t="s">
        <v>9304</v>
      </c>
      <c r="JQR1" s="1" t="s">
        <v>9305</v>
      </c>
      <c r="JQS1" s="1" t="s">
        <v>9306</v>
      </c>
      <c r="JQT1" s="1" t="s">
        <v>9307</v>
      </c>
      <c r="JQU1" s="1" t="s">
        <v>9308</v>
      </c>
      <c r="JQV1" s="1" t="s">
        <v>9309</v>
      </c>
      <c r="JQW1" s="1" t="s">
        <v>9310</v>
      </c>
      <c r="JQX1" s="1" t="s">
        <v>9311</v>
      </c>
      <c r="JQY1" s="1" t="s">
        <v>9312</v>
      </c>
      <c r="JQZ1" s="1" t="s">
        <v>9313</v>
      </c>
      <c r="JRA1" s="1" t="s">
        <v>9314</v>
      </c>
      <c r="JRB1" s="1" t="s">
        <v>9315</v>
      </c>
      <c r="JRC1" s="1" t="s">
        <v>9316</v>
      </c>
      <c r="JRD1" s="1" t="s">
        <v>9317</v>
      </c>
      <c r="JRE1" s="1" t="s">
        <v>9318</v>
      </c>
      <c r="JRF1" s="1" t="s">
        <v>9319</v>
      </c>
      <c r="JRG1" s="1" t="s">
        <v>9320</v>
      </c>
      <c r="JRH1" s="1" t="s">
        <v>9321</v>
      </c>
      <c r="JRI1" s="1" t="s">
        <v>9322</v>
      </c>
      <c r="JRJ1" s="1" t="s">
        <v>9323</v>
      </c>
      <c r="JRK1" s="1" t="s">
        <v>9324</v>
      </c>
      <c r="JRL1" s="1" t="s">
        <v>9325</v>
      </c>
      <c r="JRM1" s="1" t="s">
        <v>9326</v>
      </c>
      <c r="JRN1" s="1" t="s">
        <v>9327</v>
      </c>
      <c r="JRO1" s="1" t="s">
        <v>9328</v>
      </c>
      <c r="JRP1" s="1" t="s">
        <v>9329</v>
      </c>
      <c r="JRQ1" s="1" t="s">
        <v>9330</v>
      </c>
      <c r="JRR1" s="1" t="s">
        <v>9331</v>
      </c>
      <c r="JRS1" s="1" t="s">
        <v>9332</v>
      </c>
      <c r="JRT1" s="1" t="s">
        <v>9333</v>
      </c>
      <c r="JRU1" s="1" t="s">
        <v>9334</v>
      </c>
      <c r="JRV1" s="1" t="s">
        <v>9335</v>
      </c>
      <c r="JRW1" s="1" t="s">
        <v>9336</v>
      </c>
      <c r="JRX1" s="1" t="s">
        <v>9337</v>
      </c>
      <c r="JRY1" s="1" t="s">
        <v>9338</v>
      </c>
      <c r="JRZ1" s="1" t="s">
        <v>9339</v>
      </c>
      <c r="JSA1" s="1" t="s">
        <v>9340</v>
      </c>
      <c r="JSB1" s="1" t="s">
        <v>9341</v>
      </c>
      <c r="JSC1" s="1" t="s">
        <v>9342</v>
      </c>
      <c r="JSD1" s="1" t="s">
        <v>9343</v>
      </c>
      <c r="JSE1" s="1" t="s">
        <v>9344</v>
      </c>
      <c r="JSF1" s="1" t="s">
        <v>9345</v>
      </c>
      <c r="JSG1" s="1" t="s">
        <v>9346</v>
      </c>
      <c r="JSH1" s="1" t="s">
        <v>9347</v>
      </c>
      <c r="JSI1" s="1" t="s">
        <v>9348</v>
      </c>
      <c r="JSJ1" s="1" t="s">
        <v>9349</v>
      </c>
      <c r="JSK1" s="1" t="s">
        <v>9350</v>
      </c>
      <c r="JSL1" s="1" t="s">
        <v>9351</v>
      </c>
      <c r="JSM1" s="1" t="s">
        <v>9352</v>
      </c>
      <c r="JSN1" s="1" t="s">
        <v>9353</v>
      </c>
      <c r="JSO1" s="1" t="s">
        <v>9354</v>
      </c>
      <c r="JSP1" s="1" t="s">
        <v>9355</v>
      </c>
      <c r="JSQ1" s="1" t="s">
        <v>9356</v>
      </c>
      <c r="JSR1" s="1" t="s">
        <v>9357</v>
      </c>
      <c r="JSS1" s="1" t="s">
        <v>9358</v>
      </c>
      <c r="JST1" s="1" t="s">
        <v>9359</v>
      </c>
      <c r="JSU1" s="1" t="s">
        <v>9360</v>
      </c>
      <c r="JSV1" s="1" t="s">
        <v>9361</v>
      </c>
      <c r="JSW1" s="1" t="s">
        <v>9362</v>
      </c>
      <c r="JSX1" s="1" t="s">
        <v>9363</v>
      </c>
      <c r="JSY1" s="1" t="s">
        <v>9364</v>
      </c>
      <c r="JSZ1" s="1" t="s">
        <v>9365</v>
      </c>
      <c r="JTA1" s="1" t="s">
        <v>9366</v>
      </c>
      <c r="JTB1" s="1" t="s">
        <v>9367</v>
      </c>
      <c r="JTC1" s="1" t="s">
        <v>9368</v>
      </c>
      <c r="JTD1" s="1" t="s">
        <v>9369</v>
      </c>
      <c r="JTE1" s="1" t="s">
        <v>9370</v>
      </c>
      <c r="JTF1" s="1" t="s">
        <v>9371</v>
      </c>
      <c r="JTG1" s="1" t="s">
        <v>9372</v>
      </c>
      <c r="JTH1" s="1" t="s">
        <v>9373</v>
      </c>
      <c r="JTI1" s="1" t="s">
        <v>9374</v>
      </c>
      <c r="JTJ1" s="1" t="s">
        <v>9375</v>
      </c>
      <c r="JTK1" s="1" t="s">
        <v>9376</v>
      </c>
      <c r="JTL1" s="1" t="s">
        <v>9377</v>
      </c>
      <c r="JTM1" s="1" t="s">
        <v>9378</v>
      </c>
      <c r="JTN1" s="1" t="s">
        <v>9379</v>
      </c>
      <c r="JTO1" s="1" t="s">
        <v>9380</v>
      </c>
      <c r="JTP1" s="1" t="s">
        <v>9381</v>
      </c>
      <c r="JTQ1" s="1" t="s">
        <v>9382</v>
      </c>
      <c r="JTR1" s="1" t="s">
        <v>9383</v>
      </c>
      <c r="JTS1" s="1" t="s">
        <v>9384</v>
      </c>
      <c r="JTT1" s="1" t="s">
        <v>9385</v>
      </c>
      <c r="JTU1" s="1" t="s">
        <v>9386</v>
      </c>
      <c r="JTV1" s="1" t="s">
        <v>9387</v>
      </c>
      <c r="JTW1" s="1" t="s">
        <v>9388</v>
      </c>
      <c r="JTX1" s="1" t="s">
        <v>9389</v>
      </c>
      <c r="JTY1" s="1" t="s">
        <v>9390</v>
      </c>
      <c r="JTZ1" s="1" t="s">
        <v>9391</v>
      </c>
      <c r="JUA1" s="1" t="s">
        <v>9392</v>
      </c>
      <c r="JUB1" s="1" t="s">
        <v>9393</v>
      </c>
      <c r="JUC1" s="1" t="s">
        <v>9394</v>
      </c>
      <c r="JUD1" s="1" t="s">
        <v>9395</v>
      </c>
      <c r="JUE1" s="1" t="s">
        <v>9396</v>
      </c>
      <c r="JUF1" s="1" t="s">
        <v>9397</v>
      </c>
      <c r="JUG1" s="1" t="s">
        <v>9398</v>
      </c>
      <c r="JUH1" s="1" t="s">
        <v>9399</v>
      </c>
      <c r="JUI1" s="1" t="s">
        <v>9400</v>
      </c>
      <c r="JUJ1" s="1" t="s">
        <v>9401</v>
      </c>
      <c r="JUK1" s="1" t="s">
        <v>9402</v>
      </c>
      <c r="JUL1" s="1" t="s">
        <v>9403</v>
      </c>
      <c r="JUM1" s="1" t="s">
        <v>9404</v>
      </c>
      <c r="JUN1" s="1" t="s">
        <v>9405</v>
      </c>
      <c r="JUO1" s="1" t="s">
        <v>9406</v>
      </c>
      <c r="JUP1" s="1" t="s">
        <v>9407</v>
      </c>
      <c r="JUQ1" s="1" t="s">
        <v>9408</v>
      </c>
      <c r="JUR1" s="1" t="s">
        <v>9409</v>
      </c>
      <c r="JUS1" s="1" t="s">
        <v>9410</v>
      </c>
      <c r="JUT1" s="1" t="s">
        <v>9411</v>
      </c>
      <c r="JUU1" s="1" t="s">
        <v>9412</v>
      </c>
      <c r="JUV1" s="1" t="s">
        <v>9413</v>
      </c>
      <c r="JUW1" s="1" t="s">
        <v>9414</v>
      </c>
      <c r="JUX1" s="1" t="s">
        <v>9415</v>
      </c>
      <c r="JUY1" s="1" t="s">
        <v>9416</v>
      </c>
      <c r="JUZ1" s="1" t="s">
        <v>9417</v>
      </c>
      <c r="JVA1" s="1" t="s">
        <v>9418</v>
      </c>
      <c r="JVB1" s="1" t="s">
        <v>9419</v>
      </c>
      <c r="JVC1" s="1" t="s">
        <v>9420</v>
      </c>
      <c r="JVD1" s="1" t="s">
        <v>9421</v>
      </c>
      <c r="JVE1" s="1" t="s">
        <v>9422</v>
      </c>
      <c r="JVF1" s="1" t="s">
        <v>9423</v>
      </c>
      <c r="JVG1" s="1" t="s">
        <v>9424</v>
      </c>
      <c r="JVH1" s="1" t="s">
        <v>9425</v>
      </c>
      <c r="JVI1" s="1" t="s">
        <v>9426</v>
      </c>
      <c r="JVJ1" s="1" t="s">
        <v>9427</v>
      </c>
      <c r="JVK1" s="1" t="s">
        <v>9428</v>
      </c>
      <c r="JVL1" s="1" t="s">
        <v>9429</v>
      </c>
      <c r="JVM1" s="1" t="s">
        <v>9430</v>
      </c>
      <c r="JVN1" s="1" t="s">
        <v>9431</v>
      </c>
      <c r="JVO1" s="1" t="s">
        <v>9432</v>
      </c>
      <c r="JVP1" s="1" t="s">
        <v>9433</v>
      </c>
      <c r="JVQ1" s="1" t="s">
        <v>9434</v>
      </c>
      <c r="JVR1" s="1" t="s">
        <v>9435</v>
      </c>
      <c r="JVS1" s="1" t="s">
        <v>9436</v>
      </c>
      <c r="JVT1" s="1" t="s">
        <v>9437</v>
      </c>
      <c r="JVU1" s="1" t="s">
        <v>9438</v>
      </c>
      <c r="JVV1" s="1" t="s">
        <v>9439</v>
      </c>
      <c r="JVW1" s="1" t="s">
        <v>9440</v>
      </c>
      <c r="JVX1" s="1" t="s">
        <v>9441</v>
      </c>
      <c r="JVY1" s="1" t="s">
        <v>9442</v>
      </c>
      <c r="JVZ1" s="1" t="s">
        <v>9443</v>
      </c>
      <c r="JWA1" s="1" t="s">
        <v>9444</v>
      </c>
      <c r="JWB1" s="1" t="s">
        <v>9445</v>
      </c>
      <c r="JWC1" s="1" t="s">
        <v>9446</v>
      </c>
      <c r="JWD1" s="1" t="s">
        <v>9447</v>
      </c>
      <c r="JWE1" s="1" t="s">
        <v>9448</v>
      </c>
      <c r="JWF1" s="1" t="s">
        <v>9449</v>
      </c>
      <c r="JWG1" s="1" t="s">
        <v>9450</v>
      </c>
      <c r="JWH1" s="1" t="s">
        <v>9451</v>
      </c>
      <c r="JWI1" s="1" t="s">
        <v>9452</v>
      </c>
      <c r="JWJ1" s="1" t="s">
        <v>9453</v>
      </c>
      <c r="JWK1" s="1" t="s">
        <v>9454</v>
      </c>
      <c r="JWL1" s="1" t="s">
        <v>9455</v>
      </c>
      <c r="JWM1" s="1" t="s">
        <v>9456</v>
      </c>
      <c r="JWN1" s="1" t="s">
        <v>9457</v>
      </c>
      <c r="JWO1" s="1" t="s">
        <v>9458</v>
      </c>
      <c r="JWP1" s="1" t="s">
        <v>9459</v>
      </c>
      <c r="JWQ1" s="1" t="s">
        <v>9460</v>
      </c>
      <c r="JWR1" s="1" t="s">
        <v>9461</v>
      </c>
      <c r="JWS1" s="1" t="s">
        <v>9462</v>
      </c>
      <c r="JWT1" s="1" t="s">
        <v>9463</v>
      </c>
      <c r="JWU1" s="1" t="s">
        <v>9464</v>
      </c>
      <c r="JWV1" s="1" t="s">
        <v>9465</v>
      </c>
      <c r="JWW1" s="1" t="s">
        <v>9466</v>
      </c>
      <c r="JWX1" s="1" t="s">
        <v>9467</v>
      </c>
      <c r="JWY1" s="1" t="s">
        <v>9468</v>
      </c>
      <c r="JWZ1" s="1" t="s">
        <v>9469</v>
      </c>
      <c r="JXA1" s="1" t="s">
        <v>9470</v>
      </c>
      <c r="JXB1" s="1" t="s">
        <v>9471</v>
      </c>
      <c r="JXC1" s="1" t="s">
        <v>9472</v>
      </c>
      <c r="JXD1" s="1" t="s">
        <v>9473</v>
      </c>
      <c r="JXE1" s="1" t="s">
        <v>9474</v>
      </c>
      <c r="JXF1" s="1" t="s">
        <v>9475</v>
      </c>
      <c r="JXG1" s="1" t="s">
        <v>9476</v>
      </c>
      <c r="JXH1" s="1" t="s">
        <v>9477</v>
      </c>
      <c r="JXI1" s="1" t="s">
        <v>9478</v>
      </c>
      <c r="JXJ1" s="1" t="s">
        <v>9479</v>
      </c>
      <c r="JXK1" s="1" t="s">
        <v>9480</v>
      </c>
      <c r="JXL1" s="1" t="s">
        <v>9481</v>
      </c>
      <c r="JXM1" s="1" t="s">
        <v>9482</v>
      </c>
      <c r="JXN1" s="1" t="s">
        <v>9483</v>
      </c>
      <c r="JXO1" s="1" t="s">
        <v>9484</v>
      </c>
      <c r="JXP1" s="1" t="s">
        <v>9485</v>
      </c>
      <c r="JXQ1" s="1" t="s">
        <v>9486</v>
      </c>
      <c r="JXR1" s="1" t="s">
        <v>9487</v>
      </c>
      <c r="JXS1" s="1" t="s">
        <v>9488</v>
      </c>
      <c r="JXT1" s="1" t="s">
        <v>9489</v>
      </c>
      <c r="JXU1" s="1" t="s">
        <v>9490</v>
      </c>
      <c r="JXV1" s="1" t="s">
        <v>9491</v>
      </c>
      <c r="JXW1" s="1" t="s">
        <v>9492</v>
      </c>
      <c r="JXX1" s="1" t="s">
        <v>9493</v>
      </c>
      <c r="JXY1" s="1" t="s">
        <v>9494</v>
      </c>
      <c r="JXZ1" s="1" t="s">
        <v>9495</v>
      </c>
      <c r="JYA1" s="1" t="s">
        <v>9496</v>
      </c>
      <c r="JYB1" s="1" t="s">
        <v>9497</v>
      </c>
      <c r="JYC1" s="1" t="s">
        <v>9498</v>
      </c>
      <c r="JYD1" s="1" t="s">
        <v>9499</v>
      </c>
      <c r="JYE1" s="1" t="s">
        <v>9500</v>
      </c>
      <c r="JYF1" s="1" t="s">
        <v>9501</v>
      </c>
      <c r="JYG1" s="1" t="s">
        <v>9502</v>
      </c>
      <c r="JYH1" s="1" t="s">
        <v>9503</v>
      </c>
      <c r="JYI1" s="1" t="s">
        <v>9504</v>
      </c>
      <c r="JYJ1" s="1" t="s">
        <v>9505</v>
      </c>
      <c r="JYK1" s="1" t="s">
        <v>9506</v>
      </c>
      <c r="JYL1" s="1" t="s">
        <v>9507</v>
      </c>
      <c r="JYM1" s="1" t="s">
        <v>9508</v>
      </c>
      <c r="JYN1" s="1" t="s">
        <v>9509</v>
      </c>
      <c r="JYO1" s="1" t="s">
        <v>9510</v>
      </c>
      <c r="JYP1" s="1" t="s">
        <v>9511</v>
      </c>
      <c r="JYQ1" s="1" t="s">
        <v>9512</v>
      </c>
      <c r="JYR1" s="1" t="s">
        <v>9513</v>
      </c>
      <c r="JYS1" s="1" t="s">
        <v>9514</v>
      </c>
      <c r="JYT1" s="1" t="s">
        <v>9515</v>
      </c>
      <c r="JYU1" s="1" t="s">
        <v>9516</v>
      </c>
      <c r="JYV1" s="1" t="s">
        <v>9517</v>
      </c>
      <c r="JYW1" s="1" t="s">
        <v>9518</v>
      </c>
      <c r="JYX1" s="1" t="s">
        <v>9519</v>
      </c>
      <c r="JYY1" s="1" t="s">
        <v>9520</v>
      </c>
      <c r="JYZ1" s="1" t="s">
        <v>9521</v>
      </c>
      <c r="JZA1" s="1" t="s">
        <v>9522</v>
      </c>
      <c r="JZB1" s="1" t="s">
        <v>9523</v>
      </c>
      <c r="JZC1" s="1" t="s">
        <v>9524</v>
      </c>
      <c r="JZD1" s="1" t="s">
        <v>9525</v>
      </c>
      <c r="JZE1" s="1" t="s">
        <v>9526</v>
      </c>
      <c r="JZF1" s="1" t="s">
        <v>9527</v>
      </c>
      <c r="JZG1" s="1" t="s">
        <v>9528</v>
      </c>
      <c r="JZH1" s="1" t="s">
        <v>9529</v>
      </c>
      <c r="JZI1" s="1" t="s">
        <v>9530</v>
      </c>
      <c r="JZJ1" s="1" t="s">
        <v>9531</v>
      </c>
      <c r="JZK1" s="1" t="s">
        <v>9532</v>
      </c>
      <c r="JZL1" s="1" t="s">
        <v>9533</v>
      </c>
      <c r="JZM1" s="1" t="s">
        <v>9534</v>
      </c>
      <c r="JZN1" s="1" t="s">
        <v>9535</v>
      </c>
      <c r="JZO1" s="1" t="s">
        <v>9536</v>
      </c>
      <c r="JZP1" s="1" t="s">
        <v>9537</v>
      </c>
      <c r="JZQ1" s="1" t="s">
        <v>9538</v>
      </c>
      <c r="JZR1" s="1" t="s">
        <v>9539</v>
      </c>
      <c r="JZS1" s="1" t="s">
        <v>9540</v>
      </c>
      <c r="JZT1" s="1" t="s">
        <v>9541</v>
      </c>
      <c r="JZU1" s="1" t="s">
        <v>9542</v>
      </c>
      <c r="JZV1" s="1" t="s">
        <v>9543</v>
      </c>
      <c r="JZW1" s="1" t="s">
        <v>9544</v>
      </c>
      <c r="JZX1" s="1" t="s">
        <v>9545</v>
      </c>
      <c r="JZY1" s="1" t="s">
        <v>9546</v>
      </c>
      <c r="JZZ1" s="1" t="s">
        <v>9547</v>
      </c>
      <c r="KAA1" s="1" t="s">
        <v>9548</v>
      </c>
      <c r="KAB1" s="1" t="s">
        <v>9549</v>
      </c>
      <c r="KAC1" s="1" t="s">
        <v>9550</v>
      </c>
      <c r="KAD1" s="1" t="s">
        <v>9551</v>
      </c>
      <c r="KAE1" s="1" t="s">
        <v>9552</v>
      </c>
      <c r="KAF1" s="1" t="s">
        <v>9553</v>
      </c>
      <c r="KAG1" s="1" t="s">
        <v>9554</v>
      </c>
      <c r="KAH1" s="1" t="s">
        <v>9555</v>
      </c>
      <c r="KAI1" s="1" t="s">
        <v>9556</v>
      </c>
      <c r="KAJ1" s="1" t="s">
        <v>9557</v>
      </c>
      <c r="KAK1" s="1" t="s">
        <v>9558</v>
      </c>
      <c r="KAL1" s="1" t="s">
        <v>9559</v>
      </c>
      <c r="KAM1" s="1" t="s">
        <v>9560</v>
      </c>
      <c r="KAN1" s="1" t="s">
        <v>9561</v>
      </c>
      <c r="KAO1" s="1" t="s">
        <v>9562</v>
      </c>
      <c r="KAP1" s="1" t="s">
        <v>9563</v>
      </c>
      <c r="KAQ1" s="1" t="s">
        <v>9564</v>
      </c>
      <c r="KAR1" s="1" t="s">
        <v>9565</v>
      </c>
      <c r="KAS1" s="1" t="s">
        <v>9566</v>
      </c>
      <c r="KAT1" s="1" t="s">
        <v>9567</v>
      </c>
      <c r="KAU1" s="1" t="s">
        <v>9568</v>
      </c>
      <c r="KAV1" s="1" t="s">
        <v>9569</v>
      </c>
      <c r="KAW1" s="1" t="s">
        <v>9570</v>
      </c>
      <c r="KAX1" s="1" t="s">
        <v>9571</v>
      </c>
      <c r="KAY1" s="1" t="s">
        <v>9572</v>
      </c>
      <c r="KAZ1" s="1" t="s">
        <v>9573</v>
      </c>
      <c r="KBA1" s="1" t="s">
        <v>9574</v>
      </c>
      <c r="KBB1" s="1" t="s">
        <v>9575</v>
      </c>
      <c r="KBC1" s="1" t="s">
        <v>9576</v>
      </c>
      <c r="KBD1" s="1" t="s">
        <v>9577</v>
      </c>
      <c r="KBE1" s="1" t="s">
        <v>9578</v>
      </c>
      <c r="KBF1" s="1" t="s">
        <v>9579</v>
      </c>
      <c r="KBG1" s="1" t="s">
        <v>9580</v>
      </c>
      <c r="KBH1" s="1" t="s">
        <v>9581</v>
      </c>
      <c r="KBI1" s="1" t="s">
        <v>9582</v>
      </c>
      <c r="KBJ1" s="1" t="s">
        <v>9583</v>
      </c>
      <c r="KBK1" s="1" t="s">
        <v>9584</v>
      </c>
      <c r="KBL1" s="1" t="s">
        <v>9585</v>
      </c>
      <c r="KBM1" s="1" t="s">
        <v>9586</v>
      </c>
      <c r="KBN1" s="1" t="s">
        <v>9587</v>
      </c>
      <c r="KBO1" s="1" t="s">
        <v>9588</v>
      </c>
      <c r="KBP1" s="1" t="s">
        <v>9589</v>
      </c>
      <c r="KBQ1" s="1" t="s">
        <v>9590</v>
      </c>
      <c r="KBR1" s="1" t="s">
        <v>9591</v>
      </c>
      <c r="KBS1" s="1" t="s">
        <v>9592</v>
      </c>
      <c r="KBT1" s="1" t="s">
        <v>9593</v>
      </c>
      <c r="KBU1" s="1" t="s">
        <v>9594</v>
      </c>
      <c r="KBV1" s="1" t="s">
        <v>9595</v>
      </c>
      <c r="KBW1" s="1" t="s">
        <v>9596</v>
      </c>
      <c r="KBX1" s="1" t="s">
        <v>9597</v>
      </c>
      <c r="KBY1" s="1" t="s">
        <v>9598</v>
      </c>
      <c r="KBZ1" s="1" t="s">
        <v>9599</v>
      </c>
      <c r="KCA1" s="1" t="s">
        <v>9600</v>
      </c>
      <c r="KCB1" s="1" t="s">
        <v>9601</v>
      </c>
      <c r="KCC1" s="1" t="s">
        <v>9602</v>
      </c>
      <c r="KCD1" s="1" t="s">
        <v>9603</v>
      </c>
      <c r="KCE1" s="1" t="s">
        <v>9604</v>
      </c>
      <c r="KCF1" s="1" t="s">
        <v>9605</v>
      </c>
      <c r="KCG1" s="1" t="s">
        <v>9606</v>
      </c>
      <c r="KCH1" s="1" t="s">
        <v>9607</v>
      </c>
      <c r="KCI1" s="1" t="s">
        <v>9608</v>
      </c>
      <c r="KCJ1" s="1" t="s">
        <v>9609</v>
      </c>
      <c r="KCK1" s="1" t="s">
        <v>9610</v>
      </c>
      <c r="KCL1" s="1" t="s">
        <v>9611</v>
      </c>
      <c r="KCM1" s="1" t="s">
        <v>9612</v>
      </c>
      <c r="KCN1" s="1" t="s">
        <v>9613</v>
      </c>
      <c r="KCO1" s="1" t="s">
        <v>9614</v>
      </c>
      <c r="KCP1" s="1" t="s">
        <v>9615</v>
      </c>
      <c r="KCQ1" s="1" t="s">
        <v>9616</v>
      </c>
      <c r="KCR1" s="1" t="s">
        <v>9617</v>
      </c>
      <c r="KCS1" s="1" t="s">
        <v>9618</v>
      </c>
      <c r="KCT1" s="1" t="s">
        <v>9619</v>
      </c>
      <c r="KCU1" s="1" t="s">
        <v>9620</v>
      </c>
      <c r="KCV1" s="1" t="s">
        <v>9621</v>
      </c>
      <c r="KCW1" s="1" t="s">
        <v>9622</v>
      </c>
      <c r="KCX1" s="1" t="s">
        <v>9623</v>
      </c>
      <c r="KCY1" s="1" t="s">
        <v>9624</v>
      </c>
      <c r="KCZ1" s="1" t="s">
        <v>9625</v>
      </c>
      <c r="KDA1" s="1" t="s">
        <v>9626</v>
      </c>
      <c r="KDB1" s="1" t="s">
        <v>9627</v>
      </c>
      <c r="KDC1" s="1" t="s">
        <v>9628</v>
      </c>
      <c r="KDD1" s="1" t="s">
        <v>9629</v>
      </c>
      <c r="KDE1" s="1" t="s">
        <v>9630</v>
      </c>
      <c r="KDF1" s="1" t="s">
        <v>9631</v>
      </c>
      <c r="KDG1" s="1" t="s">
        <v>9632</v>
      </c>
      <c r="KDH1" s="1" t="s">
        <v>9633</v>
      </c>
      <c r="KDI1" s="1" t="s">
        <v>9634</v>
      </c>
      <c r="KDJ1" s="1" t="s">
        <v>9635</v>
      </c>
      <c r="KDK1" s="1" t="s">
        <v>9636</v>
      </c>
      <c r="KDL1" s="1" t="s">
        <v>9637</v>
      </c>
      <c r="KDM1" s="1" t="s">
        <v>9638</v>
      </c>
      <c r="KDN1" s="1" t="s">
        <v>9639</v>
      </c>
      <c r="KDO1" s="1" t="s">
        <v>9640</v>
      </c>
      <c r="KDP1" s="1" t="s">
        <v>9641</v>
      </c>
      <c r="KDQ1" s="1" t="s">
        <v>9642</v>
      </c>
      <c r="KDR1" s="1" t="s">
        <v>9643</v>
      </c>
      <c r="KDS1" s="1" t="s">
        <v>9644</v>
      </c>
      <c r="KDT1" s="1" t="s">
        <v>9645</v>
      </c>
      <c r="KDU1" s="1" t="s">
        <v>9646</v>
      </c>
      <c r="KDV1" s="1" t="s">
        <v>9647</v>
      </c>
      <c r="KDW1" s="1" t="s">
        <v>9648</v>
      </c>
      <c r="KDX1" s="1" t="s">
        <v>9649</v>
      </c>
      <c r="KDY1" s="1" t="s">
        <v>9650</v>
      </c>
      <c r="KDZ1" s="1" t="s">
        <v>9651</v>
      </c>
      <c r="KEA1" s="1" t="s">
        <v>9652</v>
      </c>
      <c r="KEB1" s="1" t="s">
        <v>9653</v>
      </c>
      <c r="KEC1" s="1" t="s">
        <v>9654</v>
      </c>
      <c r="KED1" s="1" t="s">
        <v>9655</v>
      </c>
      <c r="KEE1" s="1" t="s">
        <v>9656</v>
      </c>
      <c r="KEF1" s="1" t="s">
        <v>9657</v>
      </c>
      <c r="KEG1" s="1" t="s">
        <v>9658</v>
      </c>
      <c r="KEH1" s="1" t="s">
        <v>9659</v>
      </c>
      <c r="KEI1" s="1" t="s">
        <v>9660</v>
      </c>
      <c r="KEJ1" s="1" t="s">
        <v>9661</v>
      </c>
      <c r="KEK1" s="1" t="s">
        <v>9662</v>
      </c>
      <c r="KEL1" s="1" t="s">
        <v>9663</v>
      </c>
      <c r="KEM1" s="1" t="s">
        <v>9664</v>
      </c>
      <c r="KEN1" s="1" t="s">
        <v>9665</v>
      </c>
      <c r="KEO1" s="1" t="s">
        <v>9666</v>
      </c>
      <c r="KEP1" s="1" t="s">
        <v>9667</v>
      </c>
      <c r="KEQ1" s="1" t="s">
        <v>9668</v>
      </c>
      <c r="KER1" s="1" t="s">
        <v>9669</v>
      </c>
      <c r="KES1" s="1" t="s">
        <v>9670</v>
      </c>
      <c r="KET1" s="1" t="s">
        <v>9671</v>
      </c>
      <c r="KEU1" s="1" t="s">
        <v>9672</v>
      </c>
      <c r="KEV1" s="1" t="s">
        <v>9673</v>
      </c>
      <c r="KEW1" s="1" t="s">
        <v>9674</v>
      </c>
      <c r="KEX1" s="1" t="s">
        <v>9675</v>
      </c>
      <c r="KEY1" s="1" t="s">
        <v>9676</v>
      </c>
      <c r="KEZ1" s="1" t="s">
        <v>9677</v>
      </c>
      <c r="KFA1" s="1" t="s">
        <v>9678</v>
      </c>
      <c r="KFB1" s="1" t="s">
        <v>9679</v>
      </c>
      <c r="KFC1" s="1" t="s">
        <v>9680</v>
      </c>
      <c r="KFD1" s="1" t="s">
        <v>9681</v>
      </c>
      <c r="KFE1" s="1" t="s">
        <v>9682</v>
      </c>
      <c r="KFF1" s="1" t="s">
        <v>9683</v>
      </c>
      <c r="KFG1" s="1" t="s">
        <v>9684</v>
      </c>
      <c r="KFH1" s="1" t="s">
        <v>9685</v>
      </c>
      <c r="KFI1" s="1" t="s">
        <v>9686</v>
      </c>
      <c r="KFJ1" s="1" t="s">
        <v>9687</v>
      </c>
      <c r="KFK1" s="1" t="s">
        <v>9688</v>
      </c>
      <c r="KFL1" s="1" t="s">
        <v>9689</v>
      </c>
      <c r="KFM1" s="1" t="s">
        <v>9690</v>
      </c>
      <c r="KFN1" s="1" t="s">
        <v>9691</v>
      </c>
      <c r="KFO1" s="1" t="s">
        <v>9692</v>
      </c>
      <c r="KFP1" s="1" t="s">
        <v>9693</v>
      </c>
      <c r="KFQ1" s="1" t="s">
        <v>9694</v>
      </c>
      <c r="KFR1" s="1" t="s">
        <v>9695</v>
      </c>
      <c r="KFS1" s="1" t="s">
        <v>9696</v>
      </c>
      <c r="KFT1" s="1" t="s">
        <v>9697</v>
      </c>
      <c r="KFU1" s="1" t="s">
        <v>9698</v>
      </c>
      <c r="KFV1" s="1" t="s">
        <v>9699</v>
      </c>
      <c r="KFW1" s="1" t="s">
        <v>9700</v>
      </c>
      <c r="KFX1" s="1" t="s">
        <v>9701</v>
      </c>
      <c r="KFY1" s="1" t="s">
        <v>9702</v>
      </c>
      <c r="KFZ1" s="1" t="s">
        <v>9703</v>
      </c>
      <c r="KGA1" s="1" t="s">
        <v>9704</v>
      </c>
      <c r="KGB1" s="1" t="s">
        <v>9705</v>
      </c>
      <c r="KGC1" s="1" t="s">
        <v>9706</v>
      </c>
      <c r="KGD1" s="1" t="s">
        <v>9707</v>
      </c>
      <c r="KGE1" s="1" t="s">
        <v>9708</v>
      </c>
      <c r="KGF1" s="1" t="s">
        <v>9709</v>
      </c>
      <c r="KGG1" s="1" t="s">
        <v>9710</v>
      </c>
      <c r="KGH1" s="1" t="s">
        <v>9711</v>
      </c>
      <c r="KGI1" s="1" t="s">
        <v>9712</v>
      </c>
      <c r="KGJ1" s="1" t="s">
        <v>9713</v>
      </c>
      <c r="KGK1" s="1" t="s">
        <v>9714</v>
      </c>
      <c r="KGL1" s="1" t="s">
        <v>9715</v>
      </c>
      <c r="KGM1" s="1" t="s">
        <v>9716</v>
      </c>
      <c r="KGN1" s="1" t="s">
        <v>9717</v>
      </c>
      <c r="KGO1" s="1" t="s">
        <v>9718</v>
      </c>
      <c r="KGP1" s="1" t="s">
        <v>9719</v>
      </c>
      <c r="KGQ1" s="1" t="s">
        <v>9720</v>
      </c>
      <c r="KGR1" s="1" t="s">
        <v>9721</v>
      </c>
      <c r="KGS1" s="1" t="s">
        <v>9722</v>
      </c>
      <c r="KGT1" s="1" t="s">
        <v>9723</v>
      </c>
      <c r="KGU1" s="1" t="s">
        <v>9724</v>
      </c>
      <c r="KGV1" s="1" t="s">
        <v>9725</v>
      </c>
      <c r="KGW1" s="1" t="s">
        <v>9726</v>
      </c>
      <c r="KGX1" s="1" t="s">
        <v>9727</v>
      </c>
      <c r="KGY1" s="1" t="s">
        <v>9728</v>
      </c>
      <c r="KGZ1" s="1" t="s">
        <v>9729</v>
      </c>
      <c r="KHA1" s="1" t="s">
        <v>9730</v>
      </c>
      <c r="KHB1" s="1" t="s">
        <v>9731</v>
      </c>
      <c r="KHC1" s="1" t="s">
        <v>9732</v>
      </c>
      <c r="KHD1" s="1" t="s">
        <v>9733</v>
      </c>
      <c r="KHE1" s="1" t="s">
        <v>9734</v>
      </c>
      <c r="KHF1" s="1" t="s">
        <v>9735</v>
      </c>
      <c r="KHG1" s="1" t="s">
        <v>9736</v>
      </c>
      <c r="KHH1" s="1" t="s">
        <v>9737</v>
      </c>
      <c r="KHI1" s="1" t="s">
        <v>9738</v>
      </c>
      <c r="KHJ1" s="1" t="s">
        <v>9739</v>
      </c>
      <c r="KHK1" s="1" t="s">
        <v>9740</v>
      </c>
      <c r="KHL1" s="1" t="s">
        <v>9741</v>
      </c>
      <c r="KHM1" s="1" t="s">
        <v>9742</v>
      </c>
      <c r="KHN1" s="1" t="s">
        <v>9743</v>
      </c>
      <c r="KHO1" s="1" t="s">
        <v>9744</v>
      </c>
      <c r="KHP1" s="1" t="s">
        <v>9745</v>
      </c>
      <c r="KHQ1" s="1" t="s">
        <v>9746</v>
      </c>
      <c r="KHR1" s="1" t="s">
        <v>9747</v>
      </c>
      <c r="KHS1" s="1" t="s">
        <v>9748</v>
      </c>
      <c r="KHT1" s="1" t="s">
        <v>9749</v>
      </c>
      <c r="KHU1" s="1" t="s">
        <v>9750</v>
      </c>
      <c r="KHV1" s="1" t="s">
        <v>9751</v>
      </c>
      <c r="KHW1" s="1" t="s">
        <v>9752</v>
      </c>
      <c r="KHX1" s="1" t="s">
        <v>9753</v>
      </c>
      <c r="KHY1" s="1" t="s">
        <v>9754</v>
      </c>
      <c r="KHZ1" s="1" t="s">
        <v>9755</v>
      </c>
      <c r="KIA1" s="1" t="s">
        <v>9756</v>
      </c>
      <c r="KIB1" s="1" t="s">
        <v>9757</v>
      </c>
      <c r="KIC1" s="1" t="s">
        <v>9758</v>
      </c>
      <c r="KID1" s="1" t="s">
        <v>9759</v>
      </c>
      <c r="KIE1" s="1" t="s">
        <v>9760</v>
      </c>
      <c r="KIF1" s="1" t="s">
        <v>9761</v>
      </c>
      <c r="KIG1" s="1" t="s">
        <v>9762</v>
      </c>
      <c r="KIH1" s="1" t="s">
        <v>9763</v>
      </c>
      <c r="KII1" s="1" t="s">
        <v>9764</v>
      </c>
      <c r="KIJ1" s="1" t="s">
        <v>9765</v>
      </c>
      <c r="KIK1" s="1" t="s">
        <v>9766</v>
      </c>
      <c r="KIL1" s="1" t="s">
        <v>9767</v>
      </c>
      <c r="KIM1" s="1" t="s">
        <v>9768</v>
      </c>
      <c r="KIN1" s="1" t="s">
        <v>9769</v>
      </c>
      <c r="KIO1" s="1" t="s">
        <v>9770</v>
      </c>
      <c r="KIP1" s="1" t="s">
        <v>9771</v>
      </c>
      <c r="KIQ1" s="1" t="s">
        <v>9772</v>
      </c>
      <c r="KIR1" s="1" t="s">
        <v>9773</v>
      </c>
      <c r="KIS1" s="1" t="s">
        <v>9774</v>
      </c>
      <c r="KIT1" s="1" t="s">
        <v>9775</v>
      </c>
      <c r="KIU1" s="1" t="s">
        <v>9776</v>
      </c>
      <c r="KIV1" s="1" t="s">
        <v>9777</v>
      </c>
      <c r="KIW1" s="1" t="s">
        <v>9778</v>
      </c>
      <c r="KIX1" s="1" t="s">
        <v>9779</v>
      </c>
      <c r="KIY1" s="1" t="s">
        <v>9780</v>
      </c>
      <c r="KIZ1" s="1" t="s">
        <v>9781</v>
      </c>
      <c r="KJA1" s="1" t="s">
        <v>9782</v>
      </c>
      <c r="KJB1" s="1" t="s">
        <v>9783</v>
      </c>
      <c r="KJC1" s="1" t="s">
        <v>9784</v>
      </c>
      <c r="KJD1" s="1" t="s">
        <v>9785</v>
      </c>
      <c r="KJE1" s="1" t="s">
        <v>9786</v>
      </c>
      <c r="KJF1" s="1" t="s">
        <v>9787</v>
      </c>
      <c r="KJG1" s="1" t="s">
        <v>9788</v>
      </c>
      <c r="KJH1" s="1" t="s">
        <v>9789</v>
      </c>
      <c r="KJI1" s="1" t="s">
        <v>9790</v>
      </c>
      <c r="KJJ1" s="1" t="s">
        <v>9791</v>
      </c>
      <c r="KJK1" s="1" t="s">
        <v>9792</v>
      </c>
      <c r="KJL1" s="1" t="s">
        <v>9793</v>
      </c>
      <c r="KJM1" s="1" t="s">
        <v>9794</v>
      </c>
      <c r="KJN1" s="1" t="s">
        <v>9795</v>
      </c>
      <c r="KJO1" s="1" t="s">
        <v>9796</v>
      </c>
      <c r="KJP1" s="1" t="s">
        <v>9797</v>
      </c>
      <c r="KJQ1" s="1" t="s">
        <v>9798</v>
      </c>
      <c r="KJR1" s="1" t="s">
        <v>9799</v>
      </c>
      <c r="KJS1" s="1" t="s">
        <v>9800</v>
      </c>
      <c r="KJT1" s="1" t="s">
        <v>9801</v>
      </c>
      <c r="KJU1" s="1" t="s">
        <v>9802</v>
      </c>
      <c r="KJV1" s="1" t="s">
        <v>9803</v>
      </c>
      <c r="KJW1" s="1" t="s">
        <v>9804</v>
      </c>
      <c r="KJX1" s="1" t="s">
        <v>9805</v>
      </c>
      <c r="KJY1" s="1" t="s">
        <v>9806</v>
      </c>
      <c r="KJZ1" s="1" t="s">
        <v>9807</v>
      </c>
      <c r="KKA1" s="1" t="s">
        <v>9808</v>
      </c>
      <c r="KKB1" s="1" t="s">
        <v>9809</v>
      </c>
      <c r="KKC1" s="1" t="s">
        <v>9810</v>
      </c>
      <c r="KKD1" s="1" t="s">
        <v>9811</v>
      </c>
      <c r="KKE1" s="1" t="s">
        <v>9812</v>
      </c>
      <c r="KKF1" s="1" t="s">
        <v>9813</v>
      </c>
      <c r="KKG1" s="1" t="s">
        <v>9814</v>
      </c>
      <c r="KKH1" s="1" t="s">
        <v>9815</v>
      </c>
      <c r="KKI1" s="1" t="s">
        <v>9816</v>
      </c>
      <c r="KKJ1" s="1" t="s">
        <v>9817</v>
      </c>
      <c r="KKK1" s="1" t="s">
        <v>9818</v>
      </c>
      <c r="KKL1" s="1" t="s">
        <v>9819</v>
      </c>
      <c r="KKM1" s="1" t="s">
        <v>9820</v>
      </c>
      <c r="KKN1" s="1" t="s">
        <v>9821</v>
      </c>
      <c r="KKO1" s="1" t="s">
        <v>9822</v>
      </c>
      <c r="KKP1" s="1" t="s">
        <v>9823</v>
      </c>
      <c r="KKQ1" s="1" t="s">
        <v>9824</v>
      </c>
      <c r="KKR1" s="1" t="s">
        <v>9825</v>
      </c>
      <c r="KKS1" s="1" t="s">
        <v>9826</v>
      </c>
      <c r="KKT1" s="1" t="s">
        <v>9827</v>
      </c>
      <c r="KKU1" s="1" t="s">
        <v>9828</v>
      </c>
      <c r="KKV1" s="1" t="s">
        <v>9829</v>
      </c>
      <c r="KKW1" s="1" t="s">
        <v>9830</v>
      </c>
      <c r="KKX1" s="1" t="s">
        <v>9831</v>
      </c>
      <c r="KKY1" s="1" t="s">
        <v>9832</v>
      </c>
      <c r="KKZ1" s="1" t="s">
        <v>9833</v>
      </c>
      <c r="KLA1" s="1" t="s">
        <v>9834</v>
      </c>
      <c r="KLB1" s="1" t="s">
        <v>9835</v>
      </c>
      <c r="KLC1" s="1" t="s">
        <v>9836</v>
      </c>
      <c r="KLD1" s="1" t="s">
        <v>9837</v>
      </c>
      <c r="KLE1" s="1" t="s">
        <v>9838</v>
      </c>
      <c r="KLF1" s="1" t="s">
        <v>9839</v>
      </c>
      <c r="KLG1" s="1" t="s">
        <v>9840</v>
      </c>
      <c r="KLH1" s="1" t="s">
        <v>9841</v>
      </c>
      <c r="KLI1" s="1" t="s">
        <v>9842</v>
      </c>
      <c r="KLJ1" s="1" t="s">
        <v>9843</v>
      </c>
      <c r="KLK1" s="1" t="s">
        <v>9844</v>
      </c>
      <c r="KLL1" s="1" t="s">
        <v>9845</v>
      </c>
      <c r="KLM1" s="1" t="s">
        <v>9846</v>
      </c>
      <c r="KLN1" s="1" t="s">
        <v>9847</v>
      </c>
      <c r="KLO1" s="1" t="s">
        <v>9848</v>
      </c>
      <c r="KLP1" s="1" t="s">
        <v>9849</v>
      </c>
      <c r="KLQ1" s="1" t="s">
        <v>9850</v>
      </c>
      <c r="KLR1" s="1" t="s">
        <v>9851</v>
      </c>
      <c r="KLS1" s="1" t="s">
        <v>9852</v>
      </c>
      <c r="KLT1" s="1" t="s">
        <v>9853</v>
      </c>
      <c r="KLU1" s="1" t="s">
        <v>9854</v>
      </c>
      <c r="KLV1" s="1" t="s">
        <v>9855</v>
      </c>
      <c r="KLW1" s="1" t="s">
        <v>9856</v>
      </c>
      <c r="KLX1" s="1" t="s">
        <v>9857</v>
      </c>
      <c r="KLY1" s="1" t="s">
        <v>9858</v>
      </c>
      <c r="KLZ1" s="1" t="s">
        <v>9859</v>
      </c>
      <c r="KMA1" s="1" t="s">
        <v>9860</v>
      </c>
      <c r="KMB1" s="1" t="s">
        <v>9861</v>
      </c>
      <c r="KMC1" s="1" t="s">
        <v>9862</v>
      </c>
      <c r="KMD1" s="1" t="s">
        <v>9863</v>
      </c>
      <c r="KME1" s="1" t="s">
        <v>9864</v>
      </c>
      <c r="KMF1" s="1" t="s">
        <v>9865</v>
      </c>
      <c r="KMG1" s="1" t="s">
        <v>9866</v>
      </c>
      <c r="KMH1" s="1" t="s">
        <v>9867</v>
      </c>
      <c r="KMI1" s="1" t="s">
        <v>9868</v>
      </c>
      <c r="KMJ1" s="1" t="s">
        <v>9869</v>
      </c>
      <c r="KMK1" s="1" t="s">
        <v>9870</v>
      </c>
      <c r="KML1" s="1" t="s">
        <v>9871</v>
      </c>
      <c r="KMM1" s="1" t="s">
        <v>9872</v>
      </c>
      <c r="KMN1" s="1" t="s">
        <v>9873</v>
      </c>
      <c r="KMO1" s="1" t="s">
        <v>9874</v>
      </c>
      <c r="KMP1" s="1" t="s">
        <v>9875</v>
      </c>
      <c r="KMQ1" s="1" t="s">
        <v>9876</v>
      </c>
      <c r="KMR1" s="1" t="s">
        <v>9877</v>
      </c>
      <c r="KMS1" s="1" t="s">
        <v>9878</v>
      </c>
      <c r="KMT1" s="1" t="s">
        <v>9879</v>
      </c>
      <c r="KMU1" s="1" t="s">
        <v>9880</v>
      </c>
      <c r="KMV1" s="1" t="s">
        <v>9881</v>
      </c>
      <c r="KMW1" s="1" t="s">
        <v>9882</v>
      </c>
      <c r="KMX1" s="1" t="s">
        <v>9883</v>
      </c>
      <c r="KMY1" s="1" t="s">
        <v>9884</v>
      </c>
      <c r="KMZ1" s="1" t="s">
        <v>9885</v>
      </c>
      <c r="KNA1" s="1" t="s">
        <v>9886</v>
      </c>
      <c r="KNB1" s="1" t="s">
        <v>9887</v>
      </c>
      <c r="KNC1" s="1" t="s">
        <v>9888</v>
      </c>
      <c r="KND1" s="1" t="s">
        <v>9889</v>
      </c>
      <c r="KNE1" s="1" t="s">
        <v>9890</v>
      </c>
      <c r="KNF1" s="1" t="s">
        <v>9891</v>
      </c>
      <c r="KNG1" s="1" t="s">
        <v>9892</v>
      </c>
      <c r="KNH1" s="1" t="s">
        <v>9893</v>
      </c>
      <c r="KNI1" s="1" t="s">
        <v>9894</v>
      </c>
      <c r="KNJ1" s="1" t="s">
        <v>9895</v>
      </c>
      <c r="KNK1" s="1" t="s">
        <v>9896</v>
      </c>
      <c r="KNL1" s="1" t="s">
        <v>9897</v>
      </c>
      <c r="KNM1" s="1" t="s">
        <v>9898</v>
      </c>
      <c r="KNN1" s="1" t="s">
        <v>9899</v>
      </c>
      <c r="KNO1" s="1" t="s">
        <v>9900</v>
      </c>
      <c r="KNP1" s="1" t="s">
        <v>9901</v>
      </c>
      <c r="KNQ1" s="1" t="s">
        <v>9902</v>
      </c>
      <c r="KNR1" s="1" t="s">
        <v>9903</v>
      </c>
      <c r="KNS1" s="1" t="s">
        <v>9904</v>
      </c>
      <c r="KNT1" s="1" t="s">
        <v>9905</v>
      </c>
      <c r="KNU1" s="1" t="s">
        <v>9906</v>
      </c>
      <c r="KNV1" s="1" t="s">
        <v>9907</v>
      </c>
      <c r="KNW1" s="1" t="s">
        <v>9908</v>
      </c>
      <c r="KNX1" s="1" t="s">
        <v>9909</v>
      </c>
      <c r="KNY1" s="1" t="s">
        <v>9910</v>
      </c>
      <c r="KNZ1" s="1" t="s">
        <v>9911</v>
      </c>
      <c r="KOA1" s="1" t="s">
        <v>9912</v>
      </c>
      <c r="KOB1" s="1" t="s">
        <v>9913</v>
      </c>
      <c r="KOC1" s="1" t="s">
        <v>9914</v>
      </c>
      <c r="KOD1" s="1" t="s">
        <v>9915</v>
      </c>
      <c r="KOE1" s="1" t="s">
        <v>9916</v>
      </c>
      <c r="KOF1" s="1" t="s">
        <v>9917</v>
      </c>
      <c r="KOG1" s="1" t="s">
        <v>9918</v>
      </c>
      <c r="KOH1" s="1" t="s">
        <v>9919</v>
      </c>
      <c r="KOI1" s="1" t="s">
        <v>9920</v>
      </c>
      <c r="KOJ1" s="1" t="s">
        <v>9921</v>
      </c>
      <c r="KOK1" s="1" t="s">
        <v>9922</v>
      </c>
      <c r="KOL1" s="1" t="s">
        <v>9923</v>
      </c>
      <c r="KOM1" s="1" t="s">
        <v>9924</v>
      </c>
      <c r="KON1" s="1" t="s">
        <v>9925</v>
      </c>
      <c r="KOO1" s="1" t="s">
        <v>9926</v>
      </c>
      <c r="KOP1" s="1" t="s">
        <v>9927</v>
      </c>
      <c r="KOQ1" s="1" t="s">
        <v>9928</v>
      </c>
      <c r="KOR1" s="1" t="s">
        <v>9929</v>
      </c>
      <c r="KOS1" s="1" t="s">
        <v>9930</v>
      </c>
      <c r="KOT1" s="1" t="s">
        <v>9931</v>
      </c>
      <c r="KOU1" s="1" t="s">
        <v>9932</v>
      </c>
      <c r="KOV1" s="1" t="s">
        <v>9933</v>
      </c>
      <c r="KOW1" s="1" t="s">
        <v>9934</v>
      </c>
      <c r="KOX1" s="1" t="s">
        <v>9935</v>
      </c>
      <c r="KOY1" s="1" t="s">
        <v>9936</v>
      </c>
      <c r="KOZ1" s="1" t="s">
        <v>9937</v>
      </c>
      <c r="KPA1" s="1" t="s">
        <v>9938</v>
      </c>
      <c r="KPB1" s="1" t="s">
        <v>9939</v>
      </c>
      <c r="KPC1" s="1" t="s">
        <v>9940</v>
      </c>
      <c r="KPD1" s="1" t="s">
        <v>9941</v>
      </c>
      <c r="KPE1" s="1" t="s">
        <v>9942</v>
      </c>
      <c r="KPF1" s="1" t="s">
        <v>9943</v>
      </c>
      <c r="KPG1" s="1" t="s">
        <v>9944</v>
      </c>
      <c r="KPH1" s="1" t="s">
        <v>9945</v>
      </c>
      <c r="KPI1" s="1" t="s">
        <v>9946</v>
      </c>
      <c r="KPJ1" s="1" t="s">
        <v>9947</v>
      </c>
      <c r="KPK1" s="1" t="s">
        <v>9948</v>
      </c>
      <c r="KPL1" s="1" t="s">
        <v>9949</v>
      </c>
      <c r="KPM1" s="1" t="s">
        <v>9950</v>
      </c>
      <c r="KPN1" s="1" t="s">
        <v>9951</v>
      </c>
      <c r="KPO1" s="1" t="s">
        <v>9952</v>
      </c>
      <c r="KPP1" s="1" t="s">
        <v>9953</v>
      </c>
      <c r="KPQ1" s="1" t="s">
        <v>9954</v>
      </c>
      <c r="KPR1" s="1" t="s">
        <v>9955</v>
      </c>
      <c r="KPS1" s="1" t="s">
        <v>9956</v>
      </c>
      <c r="KPT1" s="1" t="s">
        <v>9957</v>
      </c>
      <c r="KPU1" s="1" t="s">
        <v>9958</v>
      </c>
      <c r="KPV1" s="1" t="s">
        <v>9959</v>
      </c>
      <c r="KPW1" s="1" t="s">
        <v>9960</v>
      </c>
      <c r="KPX1" s="1" t="s">
        <v>9961</v>
      </c>
      <c r="KPY1" s="1" t="s">
        <v>9962</v>
      </c>
      <c r="KPZ1" s="1" t="s">
        <v>9963</v>
      </c>
      <c r="KQA1" s="1" t="s">
        <v>9964</v>
      </c>
      <c r="KQB1" s="1" t="s">
        <v>9965</v>
      </c>
      <c r="KQC1" s="1" t="s">
        <v>9966</v>
      </c>
      <c r="KQD1" s="1" t="s">
        <v>9967</v>
      </c>
      <c r="KQE1" s="1" t="s">
        <v>9968</v>
      </c>
      <c r="KQF1" s="1" t="s">
        <v>9969</v>
      </c>
      <c r="KQG1" s="1" t="s">
        <v>9970</v>
      </c>
      <c r="KQH1" s="1" t="s">
        <v>9971</v>
      </c>
      <c r="KQI1" s="1" t="s">
        <v>9972</v>
      </c>
      <c r="KQJ1" s="1" t="s">
        <v>9973</v>
      </c>
      <c r="KQK1" s="1" t="s">
        <v>9974</v>
      </c>
      <c r="KQL1" s="1" t="s">
        <v>9975</v>
      </c>
      <c r="KQM1" s="1" t="s">
        <v>9976</v>
      </c>
      <c r="KQN1" s="1" t="s">
        <v>9977</v>
      </c>
      <c r="KQO1" s="1" t="s">
        <v>9978</v>
      </c>
      <c r="KQP1" s="1" t="s">
        <v>9979</v>
      </c>
      <c r="KQQ1" s="1" t="s">
        <v>9980</v>
      </c>
      <c r="KQR1" s="1" t="s">
        <v>9981</v>
      </c>
      <c r="KQS1" s="1" t="s">
        <v>9982</v>
      </c>
      <c r="KQT1" s="1" t="s">
        <v>9983</v>
      </c>
      <c r="KQU1" s="1" t="s">
        <v>9984</v>
      </c>
      <c r="KQV1" s="1" t="s">
        <v>9985</v>
      </c>
      <c r="KQW1" s="1" t="s">
        <v>9986</v>
      </c>
      <c r="KQX1" s="1" t="s">
        <v>9987</v>
      </c>
      <c r="KQY1" s="1" t="s">
        <v>9988</v>
      </c>
      <c r="KQZ1" s="1" t="s">
        <v>9989</v>
      </c>
      <c r="KRA1" s="1" t="s">
        <v>9990</v>
      </c>
      <c r="KRB1" s="1" t="s">
        <v>9991</v>
      </c>
      <c r="KRC1" s="1" t="s">
        <v>9992</v>
      </c>
      <c r="KRD1" s="1" t="s">
        <v>9993</v>
      </c>
      <c r="KRE1" s="1" t="s">
        <v>9994</v>
      </c>
      <c r="KRF1" s="1" t="s">
        <v>9995</v>
      </c>
      <c r="KRG1" s="1" t="s">
        <v>9996</v>
      </c>
      <c r="KRH1" s="1" t="s">
        <v>9997</v>
      </c>
      <c r="KRI1" s="1" t="s">
        <v>9998</v>
      </c>
      <c r="KRJ1" s="1" t="s">
        <v>9999</v>
      </c>
      <c r="KRK1" s="1" t="s">
        <v>10000</v>
      </c>
      <c r="KRL1" s="1" t="s">
        <v>10001</v>
      </c>
      <c r="KRM1" s="1" t="s">
        <v>10002</v>
      </c>
      <c r="KRN1" s="1" t="s">
        <v>10003</v>
      </c>
      <c r="KRO1" s="1" t="s">
        <v>10004</v>
      </c>
      <c r="KRP1" s="1" t="s">
        <v>10005</v>
      </c>
      <c r="KRQ1" s="1" t="s">
        <v>10006</v>
      </c>
      <c r="KRR1" s="1" t="s">
        <v>10007</v>
      </c>
      <c r="KRS1" s="1" t="s">
        <v>10008</v>
      </c>
      <c r="KRT1" s="1" t="s">
        <v>10009</v>
      </c>
      <c r="KRU1" s="1" t="s">
        <v>10010</v>
      </c>
      <c r="KRV1" s="1" t="s">
        <v>10011</v>
      </c>
      <c r="KRW1" s="1" t="s">
        <v>10012</v>
      </c>
      <c r="KRX1" s="1" t="s">
        <v>10013</v>
      </c>
      <c r="KRY1" s="1" t="s">
        <v>10014</v>
      </c>
      <c r="KRZ1" s="1" t="s">
        <v>10015</v>
      </c>
      <c r="KSA1" s="1" t="s">
        <v>10016</v>
      </c>
      <c r="KSB1" s="1" t="s">
        <v>10017</v>
      </c>
      <c r="KSC1" s="1" t="s">
        <v>10018</v>
      </c>
      <c r="KSD1" s="1" t="s">
        <v>10019</v>
      </c>
      <c r="KSE1" s="1" t="s">
        <v>10020</v>
      </c>
      <c r="KSF1" s="1" t="s">
        <v>10021</v>
      </c>
      <c r="KSG1" s="1" t="s">
        <v>10022</v>
      </c>
      <c r="KSH1" s="1" t="s">
        <v>10023</v>
      </c>
      <c r="KSI1" s="1" t="s">
        <v>10024</v>
      </c>
      <c r="KSJ1" s="1" t="s">
        <v>10025</v>
      </c>
      <c r="KSK1" s="1" t="s">
        <v>10026</v>
      </c>
      <c r="KSL1" s="1" t="s">
        <v>10027</v>
      </c>
      <c r="KSM1" s="1" t="s">
        <v>10028</v>
      </c>
      <c r="KSN1" s="1" t="s">
        <v>10029</v>
      </c>
      <c r="KSO1" s="1" t="s">
        <v>10030</v>
      </c>
      <c r="KSP1" s="1" t="s">
        <v>10031</v>
      </c>
      <c r="KSQ1" s="1" t="s">
        <v>10032</v>
      </c>
      <c r="KSR1" s="1" t="s">
        <v>10033</v>
      </c>
      <c r="KSS1" s="1" t="s">
        <v>10034</v>
      </c>
      <c r="KST1" s="1" t="s">
        <v>10035</v>
      </c>
      <c r="KSU1" s="1" t="s">
        <v>10036</v>
      </c>
      <c r="KSV1" s="1" t="s">
        <v>10037</v>
      </c>
      <c r="KSW1" s="1" t="s">
        <v>10038</v>
      </c>
      <c r="KSX1" s="1" t="s">
        <v>10039</v>
      </c>
      <c r="KSY1" s="1" t="s">
        <v>10040</v>
      </c>
      <c r="KSZ1" s="1" t="s">
        <v>10041</v>
      </c>
      <c r="KTA1" s="1" t="s">
        <v>10042</v>
      </c>
      <c r="KTB1" s="1" t="s">
        <v>10043</v>
      </c>
      <c r="KTC1" s="1" t="s">
        <v>10044</v>
      </c>
      <c r="KTD1" s="1" t="s">
        <v>10045</v>
      </c>
      <c r="KTE1" s="1" t="s">
        <v>10046</v>
      </c>
      <c r="KTF1" s="1" t="s">
        <v>10047</v>
      </c>
      <c r="KTG1" s="1" t="s">
        <v>10048</v>
      </c>
      <c r="KTH1" s="1" t="s">
        <v>10049</v>
      </c>
      <c r="KTI1" s="1" t="s">
        <v>10050</v>
      </c>
      <c r="KTJ1" s="1" t="s">
        <v>10051</v>
      </c>
      <c r="KTK1" s="1" t="s">
        <v>10052</v>
      </c>
      <c r="KTL1" s="1" t="s">
        <v>10053</v>
      </c>
      <c r="KTM1" s="1" t="s">
        <v>10054</v>
      </c>
      <c r="KTN1" s="1" t="s">
        <v>10055</v>
      </c>
      <c r="KTO1" s="1" t="s">
        <v>10056</v>
      </c>
      <c r="KTP1" s="1" t="s">
        <v>10057</v>
      </c>
      <c r="KTQ1" s="1" t="s">
        <v>10058</v>
      </c>
      <c r="KTR1" s="1" t="s">
        <v>10059</v>
      </c>
      <c r="KTS1" s="1" t="s">
        <v>10060</v>
      </c>
      <c r="KTT1" s="1" t="s">
        <v>10061</v>
      </c>
      <c r="KTU1" s="1" t="s">
        <v>10062</v>
      </c>
      <c r="KTV1" s="1" t="s">
        <v>10063</v>
      </c>
      <c r="KTW1" s="1" t="s">
        <v>10064</v>
      </c>
      <c r="KTX1" s="1" t="s">
        <v>10065</v>
      </c>
      <c r="KTY1" s="1" t="s">
        <v>10066</v>
      </c>
      <c r="KTZ1" s="1" t="s">
        <v>10067</v>
      </c>
      <c r="KUA1" s="1" t="s">
        <v>10068</v>
      </c>
      <c r="KUB1" s="1" t="s">
        <v>10069</v>
      </c>
      <c r="KUC1" s="1" t="s">
        <v>10070</v>
      </c>
      <c r="KUD1" s="1" t="s">
        <v>10071</v>
      </c>
      <c r="KUE1" s="1" t="s">
        <v>10072</v>
      </c>
      <c r="KUF1" s="1" t="s">
        <v>10073</v>
      </c>
      <c r="KUG1" s="1" t="s">
        <v>10074</v>
      </c>
      <c r="KUH1" s="1" t="s">
        <v>10075</v>
      </c>
      <c r="KUI1" s="1" t="s">
        <v>10076</v>
      </c>
      <c r="KUJ1" s="1" t="s">
        <v>10077</v>
      </c>
      <c r="KUK1" s="1" t="s">
        <v>10078</v>
      </c>
      <c r="KUL1" s="1" t="s">
        <v>10079</v>
      </c>
      <c r="KUM1" s="1" t="s">
        <v>10080</v>
      </c>
      <c r="KUN1" s="1" t="s">
        <v>10081</v>
      </c>
      <c r="KUO1" s="1" t="s">
        <v>10082</v>
      </c>
      <c r="KUP1" s="1" t="s">
        <v>10083</v>
      </c>
      <c r="KUQ1" s="1" t="s">
        <v>10084</v>
      </c>
      <c r="KUR1" s="1" t="s">
        <v>10085</v>
      </c>
      <c r="KUS1" s="1" t="s">
        <v>10086</v>
      </c>
      <c r="KUT1" s="1" t="s">
        <v>10087</v>
      </c>
      <c r="KUU1" s="1" t="s">
        <v>10088</v>
      </c>
      <c r="KUV1" s="1" t="s">
        <v>10089</v>
      </c>
      <c r="KUW1" s="1" t="s">
        <v>10090</v>
      </c>
      <c r="KUX1" s="1" t="s">
        <v>10091</v>
      </c>
      <c r="KUY1" s="1" t="s">
        <v>10092</v>
      </c>
      <c r="KUZ1" s="1" t="s">
        <v>10093</v>
      </c>
      <c r="KVA1" s="1" t="s">
        <v>10094</v>
      </c>
      <c r="KVB1" s="1" t="s">
        <v>10095</v>
      </c>
      <c r="KVC1" s="1" t="s">
        <v>10096</v>
      </c>
      <c r="KVD1" s="1" t="s">
        <v>10097</v>
      </c>
      <c r="KVE1" s="1" t="s">
        <v>10098</v>
      </c>
      <c r="KVF1" s="1" t="s">
        <v>10099</v>
      </c>
      <c r="KVG1" s="1" t="s">
        <v>10100</v>
      </c>
      <c r="KVH1" s="1" t="s">
        <v>10101</v>
      </c>
      <c r="KVI1" s="1" t="s">
        <v>10102</v>
      </c>
      <c r="KVJ1" s="1" t="s">
        <v>10103</v>
      </c>
      <c r="KVK1" s="1" t="s">
        <v>10104</v>
      </c>
      <c r="KVL1" s="1" t="s">
        <v>10105</v>
      </c>
      <c r="KVM1" s="1" t="s">
        <v>10106</v>
      </c>
      <c r="KVN1" s="1" t="s">
        <v>10107</v>
      </c>
      <c r="KVO1" s="1" t="s">
        <v>10108</v>
      </c>
      <c r="KVP1" s="1" t="s">
        <v>10109</v>
      </c>
      <c r="KVQ1" s="1" t="s">
        <v>10110</v>
      </c>
      <c r="KVR1" s="1" t="s">
        <v>10111</v>
      </c>
      <c r="KVS1" s="1" t="s">
        <v>10112</v>
      </c>
      <c r="KVT1" s="1" t="s">
        <v>10113</v>
      </c>
      <c r="KVU1" s="1" t="s">
        <v>10114</v>
      </c>
      <c r="KVV1" s="1" t="s">
        <v>10115</v>
      </c>
      <c r="KVW1" s="1" t="s">
        <v>10116</v>
      </c>
      <c r="KVX1" s="1" t="s">
        <v>10117</v>
      </c>
      <c r="KVY1" s="1" t="s">
        <v>10118</v>
      </c>
      <c r="KVZ1" s="1" t="s">
        <v>10119</v>
      </c>
      <c r="KWA1" s="1" t="s">
        <v>10120</v>
      </c>
      <c r="KWB1" s="1" t="s">
        <v>10121</v>
      </c>
      <c r="KWC1" s="1" t="s">
        <v>10122</v>
      </c>
      <c r="KWD1" s="1" t="s">
        <v>10123</v>
      </c>
      <c r="KWE1" s="1" t="s">
        <v>10124</v>
      </c>
      <c r="KWF1" s="1" t="s">
        <v>10125</v>
      </c>
      <c r="KWG1" s="1" t="s">
        <v>10126</v>
      </c>
      <c r="KWH1" s="1" t="s">
        <v>10127</v>
      </c>
      <c r="KWI1" s="1" t="s">
        <v>10128</v>
      </c>
      <c r="KWJ1" s="1" t="s">
        <v>10129</v>
      </c>
      <c r="KWK1" s="1" t="s">
        <v>10130</v>
      </c>
      <c r="KWL1" s="1" t="s">
        <v>10131</v>
      </c>
      <c r="KWM1" s="1" t="s">
        <v>10132</v>
      </c>
      <c r="KWN1" s="1" t="s">
        <v>10133</v>
      </c>
      <c r="KWO1" s="1" t="s">
        <v>10134</v>
      </c>
      <c r="KWP1" s="1" t="s">
        <v>10135</v>
      </c>
      <c r="KWQ1" s="1" t="s">
        <v>10136</v>
      </c>
      <c r="KWR1" s="1" t="s">
        <v>10137</v>
      </c>
      <c r="KWS1" s="1" t="s">
        <v>10138</v>
      </c>
      <c r="KWT1" s="1" t="s">
        <v>10139</v>
      </c>
      <c r="KWU1" s="1" t="s">
        <v>10140</v>
      </c>
      <c r="KWV1" s="1" t="s">
        <v>10141</v>
      </c>
      <c r="KWW1" s="1" t="s">
        <v>10142</v>
      </c>
      <c r="KWX1" s="1" t="s">
        <v>10143</v>
      </c>
      <c r="KWY1" s="1" t="s">
        <v>10144</v>
      </c>
      <c r="KWZ1" s="1" t="s">
        <v>10145</v>
      </c>
      <c r="KXA1" s="1" t="s">
        <v>10146</v>
      </c>
      <c r="KXB1" s="1" t="s">
        <v>10147</v>
      </c>
      <c r="KXC1" s="1" t="s">
        <v>10148</v>
      </c>
      <c r="KXD1" s="1" t="s">
        <v>10149</v>
      </c>
      <c r="KXE1" s="1" t="s">
        <v>10150</v>
      </c>
      <c r="KXF1" s="1" t="s">
        <v>10151</v>
      </c>
      <c r="KXG1" s="1" t="s">
        <v>10152</v>
      </c>
      <c r="KXH1" s="1" t="s">
        <v>10153</v>
      </c>
      <c r="KXI1" s="1" t="s">
        <v>10154</v>
      </c>
      <c r="KXJ1" s="1" t="s">
        <v>10155</v>
      </c>
      <c r="KXK1" s="1" t="s">
        <v>10156</v>
      </c>
      <c r="KXL1" s="1" t="s">
        <v>10157</v>
      </c>
      <c r="KXM1" s="1" t="s">
        <v>10158</v>
      </c>
      <c r="KXN1" s="1" t="s">
        <v>10159</v>
      </c>
      <c r="KXO1" s="1" t="s">
        <v>10160</v>
      </c>
      <c r="KXP1" s="1" t="s">
        <v>10161</v>
      </c>
      <c r="KXQ1" s="1" t="s">
        <v>10162</v>
      </c>
      <c r="KXR1" s="1" t="s">
        <v>10163</v>
      </c>
      <c r="KXS1" s="1" t="s">
        <v>10164</v>
      </c>
      <c r="KXT1" s="1" t="s">
        <v>10165</v>
      </c>
      <c r="KXU1" s="1" t="s">
        <v>10166</v>
      </c>
      <c r="KXV1" s="1" t="s">
        <v>10167</v>
      </c>
      <c r="KXW1" s="1" t="s">
        <v>10168</v>
      </c>
      <c r="KXX1" s="1" t="s">
        <v>10169</v>
      </c>
      <c r="KXY1" s="1" t="s">
        <v>10170</v>
      </c>
      <c r="KXZ1" s="1" t="s">
        <v>10171</v>
      </c>
      <c r="KYA1" s="1" t="s">
        <v>10172</v>
      </c>
      <c r="KYB1" s="1" t="s">
        <v>10173</v>
      </c>
      <c r="KYC1" s="1" t="s">
        <v>10174</v>
      </c>
      <c r="KYD1" s="1" t="s">
        <v>10175</v>
      </c>
      <c r="KYE1" s="1" t="s">
        <v>10176</v>
      </c>
      <c r="KYF1" s="1" t="s">
        <v>10177</v>
      </c>
      <c r="KYG1" s="1" t="s">
        <v>10178</v>
      </c>
      <c r="KYH1" s="1" t="s">
        <v>10179</v>
      </c>
      <c r="KYI1" s="1" t="s">
        <v>10180</v>
      </c>
      <c r="KYJ1" s="1" t="s">
        <v>10181</v>
      </c>
      <c r="KYK1" s="1" t="s">
        <v>10182</v>
      </c>
      <c r="KYL1" s="1" t="s">
        <v>10183</v>
      </c>
      <c r="KYM1" s="1" t="s">
        <v>10184</v>
      </c>
      <c r="KYN1" s="1" t="s">
        <v>10185</v>
      </c>
      <c r="KYO1" s="1" t="s">
        <v>10186</v>
      </c>
      <c r="KYP1" s="1" t="s">
        <v>10187</v>
      </c>
      <c r="KYQ1" s="1" t="s">
        <v>10188</v>
      </c>
      <c r="KYR1" s="1" t="s">
        <v>10189</v>
      </c>
      <c r="KYS1" s="1" t="s">
        <v>10190</v>
      </c>
      <c r="KYT1" s="1" t="s">
        <v>10191</v>
      </c>
      <c r="KYU1" s="1" t="s">
        <v>10192</v>
      </c>
      <c r="KYV1" s="1" t="s">
        <v>10193</v>
      </c>
      <c r="KYW1" s="1" t="s">
        <v>10194</v>
      </c>
      <c r="KYX1" s="1" t="s">
        <v>10195</v>
      </c>
      <c r="KYY1" s="1" t="s">
        <v>10196</v>
      </c>
      <c r="KYZ1" s="1" t="s">
        <v>10197</v>
      </c>
      <c r="KZA1" s="1" t="s">
        <v>10198</v>
      </c>
      <c r="KZB1" s="1" t="s">
        <v>10199</v>
      </c>
      <c r="KZC1" s="1" t="s">
        <v>10200</v>
      </c>
      <c r="KZD1" s="1" t="s">
        <v>10201</v>
      </c>
      <c r="KZE1" s="1" t="s">
        <v>10202</v>
      </c>
      <c r="KZF1" s="1" t="s">
        <v>10203</v>
      </c>
      <c r="KZG1" s="1" t="s">
        <v>10204</v>
      </c>
      <c r="KZH1" s="1" t="s">
        <v>10205</v>
      </c>
      <c r="KZI1" s="1" t="s">
        <v>10206</v>
      </c>
      <c r="KZJ1" s="1" t="s">
        <v>10207</v>
      </c>
      <c r="KZK1" s="1" t="s">
        <v>10208</v>
      </c>
      <c r="KZL1" s="1" t="s">
        <v>10209</v>
      </c>
      <c r="KZM1" s="1" t="s">
        <v>10210</v>
      </c>
      <c r="KZN1" s="1" t="s">
        <v>10211</v>
      </c>
      <c r="KZO1" s="1" t="s">
        <v>10212</v>
      </c>
      <c r="KZP1" s="1" t="s">
        <v>10213</v>
      </c>
      <c r="KZQ1" s="1" t="s">
        <v>10214</v>
      </c>
      <c r="KZR1" s="1" t="s">
        <v>10215</v>
      </c>
      <c r="KZS1" s="1" t="s">
        <v>10216</v>
      </c>
      <c r="KZT1" s="1" t="s">
        <v>10217</v>
      </c>
      <c r="KZU1" s="1" t="s">
        <v>10218</v>
      </c>
      <c r="KZV1" s="1" t="s">
        <v>10219</v>
      </c>
      <c r="KZW1" s="1" t="s">
        <v>10220</v>
      </c>
      <c r="KZX1" s="1" t="s">
        <v>10221</v>
      </c>
      <c r="KZY1" s="1" t="s">
        <v>10222</v>
      </c>
      <c r="KZZ1" s="1" t="s">
        <v>10223</v>
      </c>
      <c r="LAA1" s="1" t="s">
        <v>10224</v>
      </c>
      <c r="LAB1" s="1" t="s">
        <v>10225</v>
      </c>
      <c r="LAC1" s="1" t="s">
        <v>10226</v>
      </c>
      <c r="LAD1" s="1" t="s">
        <v>10227</v>
      </c>
      <c r="LAE1" s="1" t="s">
        <v>10228</v>
      </c>
      <c r="LAF1" s="1" t="s">
        <v>10229</v>
      </c>
      <c r="LAG1" s="1" t="s">
        <v>10230</v>
      </c>
      <c r="LAH1" s="1" t="s">
        <v>10231</v>
      </c>
      <c r="LAI1" s="1" t="s">
        <v>10232</v>
      </c>
      <c r="LAJ1" s="1" t="s">
        <v>10233</v>
      </c>
      <c r="LAK1" s="1" t="s">
        <v>10234</v>
      </c>
      <c r="LAL1" s="1" t="s">
        <v>10235</v>
      </c>
      <c r="LAM1" s="1" t="s">
        <v>10236</v>
      </c>
      <c r="LAN1" s="1" t="s">
        <v>10237</v>
      </c>
      <c r="LAO1" s="1" t="s">
        <v>10238</v>
      </c>
      <c r="LAP1" s="1" t="s">
        <v>10239</v>
      </c>
      <c r="LAQ1" s="1" t="s">
        <v>10240</v>
      </c>
      <c r="LAR1" s="1" t="s">
        <v>10241</v>
      </c>
      <c r="LAS1" s="1" t="s">
        <v>10242</v>
      </c>
      <c r="LAT1" s="1" t="s">
        <v>10243</v>
      </c>
      <c r="LAU1" s="1" t="s">
        <v>10244</v>
      </c>
      <c r="LAV1" s="1" t="s">
        <v>10245</v>
      </c>
      <c r="LAW1" s="1" t="s">
        <v>10246</v>
      </c>
      <c r="LAX1" s="1" t="s">
        <v>10247</v>
      </c>
      <c r="LAY1" s="1" t="s">
        <v>10248</v>
      </c>
      <c r="LAZ1" s="1" t="s">
        <v>10249</v>
      </c>
      <c r="LBA1" s="1" t="s">
        <v>10250</v>
      </c>
      <c r="LBB1" s="1" t="s">
        <v>10251</v>
      </c>
      <c r="LBC1" s="1" t="s">
        <v>10252</v>
      </c>
      <c r="LBD1" s="1" t="s">
        <v>10253</v>
      </c>
      <c r="LBE1" s="1" t="s">
        <v>10254</v>
      </c>
      <c r="LBF1" s="1" t="s">
        <v>10255</v>
      </c>
      <c r="LBG1" s="1" t="s">
        <v>10256</v>
      </c>
      <c r="LBH1" s="1" t="s">
        <v>10257</v>
      </c>
      <c r="LBI1" s="1" t="s">
        <v>10258</v>
      </c>
      <c r="LBJ1" s="1" t="s">
        <v>10259</v>
      </c>
      <c r="LBK1" s="1" t="s">
        <v>10260</v>
      </c>
      <c r="LBL1" s="1" t="s">
        <v>10261</v>
      </c>
      <c r="LBM1" s="1" t="s">
        <v>10262</v>
      </c>
      <c r="LBN1" s="1" t="s">
        <v>10263</v>
      </c>
      <c r="LBO1" s="1" t="s">
        <v>10264</v>
      </c>
      <c r="LBP1" s="1" t="s">
        <v>10265</v>
      </c>
      <c r="LBQ1" s="1" t="s">
        <v>10266</v>
      </c>
      <c r="LBR1" s="1" t="s">
        <v>10267</v>
      </c>
      <c r="LBS1" s="1" t="s">
        <v>10268</v>
      </c>
      <c r="LBT1" s="1" t="s">
        <v>10269</v>
      </c>
      <c r="LBU1" s="1" t="s">
        <v>10270</v>
      </c>
      <c r="LBV1" s="1" t="s">
        <v>10271</v>
      </c>
      <c r="LBW1" s="1" t="s">
        <v>10272</v>
      </c>
      <c r="LBX1" s="1" t="s">
        <v>10273</v>
      </c>
      <c r="LBY1" s="1" t="s">
        <v>10274</v>
      </c>
      <c r="LBZ1" s="1" t="s">
        <v>10275</v>
      </c>
      <c r="LCA1" s="1" t="s">
        <v>10276</v>
      </c>
      <c r="LCB1" s="1" t="s">
        <v>10277</v>
      </c>
      <c r="LCC1" s="1" t="s">
        <v>10278</v>
      </c>
      <c r="LCD1" s="1" t="s">
        <v>10279</v>
      </c>
      <c r="LCE1" s="1" t="s">
        <v>10280</v>
      </c>
      <c r="LCF1" s="1" t="s">
        <v>10281</v>
      </c>
      <c r="LCG1" s="1" t="s">
        <v>10282</v>
      </c>
      <c r="LCH1" s="1" t="s">
        <v>10283</v>
      </c>
      <c r="LCI1" s="1" t="s">
        <v>10284</v>
      </c>
      <c r="LCJ1" s="1" t="s">
        <v>10285</v>
      </c>
      <c r="LCK1" s="1" t="s">
        <v>10286</v>
      </c>
      <c r="LCL1" s="1" t="s">
        <v>10287</v>
      </c>
      <c r="LCM1" s="1" t="s">
        <v>10288</v>
      </c>
      <c r="LCN1" s="1" t="s">
        <v>10289</v>
      </c>
      <c r="LCO1" s="1" t="s">
        <v>10290</v>
      </c>
      <c r="LCP1" s="1" t="s">
        <v>10291</v>
      </c>
      <c r="LCQ1" s="1" t="s">
        <v>10292</v>
      </c>
      <c r="LCR1" s="1" t="s">
        <v>10293</v>
      </c>
      <c r="LCS1" s="1" t="s">
        <v>10294</v>
      </c>
      <c r="LCT1" s="1" t="s">
        <v>10295</v>
      </c>
      <c r="LCU1" s="1" t="s">
        <v>10296</v>
      </c>
      <c r="LCV1" s="1" t="s">
        <v>10297</v>
      </c>
      <c r="LCW1" s="1" t="s">
        <v>10298</v>
      </c>
      <c r="LCX1" s="1" t="s">
        <v>10299</v>
      </c>
      <c r="LCY1" s="1" t="s">
        <v>10300</v>
      </c>
      <c r="LCZ1" s="1" t="s">
        <v>10301</v>
      </c>
      <c r="LDA1" s="1" t="s">
        <v>10302</v>
      </c>
      <c r="LDB1" s="1" t="s">
        <v>10303</v>
      </c>
      <c r="LDC1" s="1" t="s">
        <v>10304</v>
      </c>
      <c r="LDD1" s="1" t="s">
        <v>10305</v>
      </c>
      <c r="LDE1" s="1" t="s">
        <v>10306</v>
      </c>
      <c r="LDF1" s="1" t="s">
        <v>10307</v>
      </c>
      <c r="LDG1" s="1" t="s">
        <v>10308</v>
      </c>
      <c r="LDH1" s="1" t="s">
        <v>10309</v>
      </c>
      <c r="LDI1" s="1" t="s">
        <v>10310</v>
      </c>
      <c r="LDJ1" s="1" t="s">
        <v>10311</v>
      </c>
      <c r="LDK1" s="1" t="s">
        <v>10312</v>
      </c>
      <c r="LDL1" s="1" t="s">
        <v>10313</v>
      </c>
      <c r="LDM1" s="1" t="s">
        <v>10314</v>
      </c>
      <c r="LDN1" s="1" t="s">
        <v>10315</v>
      </c>
      <c r="LDO1" s="1" t="s">
        <v>10316</v>
      </c>
      <c r="LDP1" s="1" t="s">
        <v>10317</v>
      </c>
      <c r="LDQ1" s="1" t="s">
        <v>10318</v>
      </c>
      <c r="LDR1" s="1" t="s">
        <v>10319</v>
      </c>
      <c r="LDS1" s="1" t="s">
        <v>10320</v>
      </c>
      <c r="LDT1" s="1" t="s">
        <v>10321</v>
      </c>
      <c r="LDU1" s="1" t="s">
        <v>10322</v>
      </c>
      <c r="LDV1" s="1" t="s">
        <v>10323</v>
      </c>
      <c r="LDW1" s="1" t="s">
        <v>10324</v>
      </c>
      <c r="LDX1" s="1" t="s">
        <v>10325</v>
      </c>
      <c r="LDY1" s="1" t="s">
        <v>10326</v>
      </c>
      <c r="LDZ1" s="1" t="s">
        <v>10327</v>
      </c>
      <c r="LEA1" s="1" t="s">
        <v>10328</v>
      </c>
      <c r="LEB1" s="1" t="s">
        <v>10329</v>
      </c>
      <c r="LEC1" s="1" t="s">
        <v>10330</v>
      </c>
      <c r="LED1" s="1" t="s">
        <v>10331</v>
      </c>
      <c r="LEE1" s="1" t="s">
        <v>10332</v>
      </c>
      <c r="LEF1" s="1" t="s">
        <v>10333</v>
      </c>
      <c r="LEG1" s="1" t="s">
        <v>10334</v>
      </c>
      <c r="LEH1" s="1" t="s">
        <v>10335</v>
      </c>
      <c r="LEI1" s="1" t="s">
        <v>10336</v>
      </c>
      <c r="LEJ1" s="1" t="s">
        <v>10337</v>
      </c>
      <c r="LEK1" s="1" t="s">
        <v>10338</v>
      </c>
      <c r="LEL1" s="1" t="s">
        <v>10339</v>
      </c>
      <c r="LEM1" s="1" t="s">
        <v>10340</v>
      </c>
      <c r="LEN1" s="1" t="s">
        <v>10341</v>
      </c>
      <c r="LEO1" s="1" t="s">
        <v>10342</v>
      </c>
      <c r="LEP1" s="1" t="s">
        <v>10343</v>
      </c>
      <c r="LEQ1" s="1" t="s">
        <v>10344</v>
      </c>
      <c r="LER1" s="1" t="s">
        <v>10345</v>
      </c>
      <c r="LES1" s="1" t="s">
        <v>10346</v>
      </c>
      <c r="LET1" s="1" t="s">
        <v>10347</v>
      </c>
      <c r="LEU1" s="1" t="s">
        <v>10348</v>
      </c>
      <c r="LEV1" s="1" t="s">
        <v>10349</v>
      </c>
      <c r="LEW1" s="1" t="s">
        <v>10350</v>
      </c>
      <c r="LEX1" s="1" t="s">
        <v>10351</v>
      </c>
      <c r="LEY1" s="1" t="s">
        <v>10352</v>
      </c>
      <c r="LEZ1" s="1" t="s">
        <v>10353</v>
      </c>
      <c r="LFA1" s="1" t="s">
        <v>10354</v>
      </c>
      <c r="LFB1" s="1" t="s">
        <v>10355</v>
      </c>
      <c r="LFC1" s="1" t="s">
        <v>10356</v>
      </c>
      <c r="LFD1" s="1" t="s">
        <v>10357</v>
      </c>
      <c r="LFE1" s="1" t="s">
        <v>10358</v>
      </c>
      <c r="LFF1" s="1" t="s">
        <v>10359</v>
      </c>
      <c r="LFG1" s="1" t="s">
        <v>10360</v>
      </c>
      <c r="LFH1" s="1" t="s">
        <v>10361</v>
      </c>
      <c r="LFI1" s="1" t="s">
        <v>10362</v>
      </c>
      <c r="LFJ1" s="1" t="s">
        <v>10363</v>
      </c>
      <c r="LFK1" s="1" t="s">
        <v>10364</v>
      </c>
      <c r="LFL1" s="1" t="s">
        <v>10365</v>
      </c>
      <c r="LFM1" s="1" t="s">
        <v>10366</v>
      </c>
      <c r="LFN1" s="1" t="s">
        <v>10367</v>
      </c>
      <c r="LFO1" s="1" t="s">
        <v>10368</v>
      </c>
      <c r="LFP1" s="1" t="s">
        <v>10369</v>
      </c>
      <c r="LFQ1" s="1" t="s">
        <v>10370</v>
      </c>
      <c r="LFR1" s="1" t="s">
        <v>10371</v>
      </c>
      <c r="LFS1" s="1" t="s">
        <v>10372</v>
      </c>
      <c r="LFT1" s="1" t="s">
        <v>10373</v>
      </c>
      <c r="LFU1" s="1" t="s">
        <v>10374</v>
      </c>
      <c r="LFV1" s="1" t="s">
        <v>10375</v>
      </c>
      <c r="LFW1" s="1" t="s">
        <v>10376</v>
      </c>
      <c r="LFX1" s="1" t="s">
        <v>10377</v>
      </c>
      <c r="LFY1" s="1" t="s">
        <v>10378</v>
      </c>
      <c r="LFZ1" s="1" t="s">
        <v>10379</v>
      </c>
      <c r="LGA1" s="1" t="s">
        <v>10380</v>
      </c>
      <c r="LGB1" s="1" t="s">
        <v>10381</v>
      </c>
      <c r="LGC1" s="1" t="s">
        <v>10382</v>
      </c>
      <c r="LGD1" s="1" t="s">
        <v>10383</v>
      </c>
      <c r="LGE1" s="1" t="s">
        <v>10384</v>
      </c>
      <c r="LGF1" s="1" t="s">
        <v>10385</v>
      </c>
      <c r="LGG1" s="1" t="s">
        <v>10386</v>
      </c>
      <c r="LGH1" s="1" t="s">
        <v>10387</v>
      </c>
      <c r="LGI1" s="1" t="s">
        <v>10388</v>
      </c>
      <c r="LGJ1" s="1" t="s">
        <v>10389</v>
      </c>
      <c r="LGK1" s="1" t="s">
        <v>10390</v>
      </c>
      <c r="LGL1" s="1" t="s">
        <v>10391</v>
      </c>
      <c r="LGM1" s="1" t="s">
        <v>10392</v>
      </c>
      <c r="LGN1" s="1" t="s">
        <v>10393</v>
      </c>
      <c r="LGO1" s="1" t="s">
        <v>10394</v>
      </c>
      <c r="LGP1" s="1" t="s">
        <v>10395</v>
      </c>
      <c r="LGQ1" s="1" t="s">
        <v>10396</v>
      </c>
      <c r="LGR1" s="1" t="s">
        <v>10397</v>
      </c>
      <c r="LGS1" s="1" t="s">
        <v>10398</v>
      </c>
      <c r="LGT1" s="1" t="s">
        <v>10399</v>
      </c>
      <c r="LGU1" s="1" t="s">
        <v>10400</v>
      </c>
      <c r="LGV1" s="1" t="s">
        <v>10401</v>
      </c>
      <c r="LGW1" s="1" t="s">
        <v>10402</v>
      </c>
      <c r="LGX1" s="1" t="s">
        <v>10403</v>
      </c>
      <c r="LGY1" s="1" t="s">
        <v>10404</v>
      </c>
      <c r="LGZ1" s="1" t="s">
        <v>10405</v>
      </c>
      <c r="LHA1" s="1" t="s">
        <v>10406</v>
      </c>
      <c r="LHB1" s="1" t="s">
        <v>10407</v>
      </c>
      <c r="LHC1" s="1" t="s">
        <v>10408</v>
      </c>
      <c r="LHD1" s="1" t="s">
        <v>10409</v>
      </c>
      <c r="LHE1" s="1" t="s">
        <v>10410</v>
      </c>
      <c r="LHF1" s="1" t="s">
        <v>10411</v>
      </c>
      <c r="LHG1" s="1" t="s">
        <v>10412</v>
      </c>
      <c r="LHH1" s="1" t="s">
        <v>10413</v>
      </c>
      <c r="LHI1" s="1" t="s">
        <v>10414</v>
      </c>
      <c r="LHJ1" s="1" t="s">
        <v>10415</v>
      </c>
      <c r="LHK1" s="1" t="s">
        <v>10416</v>
      </c>
      <c r="LHL1" s="1" t="s">
        <v>10417</v>
      </c>
      <c r="LHM1" s="1" t="s">
        <v>10418</v>
      </c>
      <c r="LHN1" s="1" t="s">
        <v>10419</v>
      </c>
      <c r="LHO1" s="1" t="s">
        <v>10420</v>
      </c>
      <c r="LHP1" s="1" t="s">
        <v>10421</v>
      </c>
      <c r="LHQ1" s="1" t="s">
        <v>10422</v>
      </c>
      <c r="LHR1" s="1" t="s">
        <v>10423</v>
      </c>
      <c r="LHS1" s="1" t="s">
        <v>10424</v>
      </c>
      <c r="LHT1" s="1" t="s">
        <v>10425</v>
      </c>
      <c r="LHU1" s="1" t="s">
        <v>10426</v>
      </c>
      <c r="LHV1" s="1" t="s">
        <v>10427</v>
      </c>
      <c r="LHW1" s="1" t="s">
        <v>10428</v>
      </c>
      <c r="LHX1" s="1" t="s">
        <v>10429</v>
      </c>
      <c r="LHY1" s="1" t="s">
        <v>10430</v>
      </c>
      <c r="LHZ1" s="1" t="s">
        <v>10431</v>
      </c>
      <c r="LIA1" s="1" t="s">
        <v>10432</v>
      </c>
      <c r="LIB1" s="1" t="s">
        <v>10433</v>
      </c>
      <c r="LIC1" s="1" t="s">
        <v>10434</v>
      </c>
      <c r="LID1" s="1" t="s">
        <v>10435</v>
      </c>
      <c r="LIE1" s="1" t="s">
        <v>10436</v>
      </c>
      <c r="LIF1" s="1" t="s">
        <v>10437</v>
      </c>
      <c r="LIG1" s="1" t="s">
        <v>10438</v>
      </c>
      <c r="LIH1" s="1" t="s">
        <v>10439</v>
      </c>
      <c r="LII1" s="1" t="s">
        <v>10440</v>
      </c>
      <c r="LIJ1" s="1" t="s">
        <v>10441</v>
      </c>
      <c r="LIK1" s="1" t="s">
        <v>10442</v>
      </c>
      <c r="LIL1" s="1" t="s">
        <v>10443</v>
      </c>
      <c r="LIM1" s="1" t="s">
        <v>10444</v>
      </c>
      <c r="LIN1" s="1" t="s">
        <v>10445</v>
      </c>
      <c r="LIO1" s="1" t="s">
        <v>10446</v>
      </c>
      <c r="LIP1" s="1" t="s">
        <v>10447</v>
      </c>
      <c r="LIQ1" s="1" t="s">
        <v>10448</v>
      </c>
      <c r="LIR1" s="1" t="s">
        <v>10449</v>
      </c>
      <c r="LIS1" s="1" t="s">
        <v>10450</v>
      </c>
      <c r="LIT1" s="1" t="s">
        <v>10451</v>
      </c>
      <c r="LIU1" s="1" t="s">
        <v>10452</v>
      </c>
      <c r="LIV1" s="1" t="s">
        <v>10453</v>
      </c>
      <c r="LIW1" s="1" t="s">
        <v>10454</v>
      </c>
      <c r="LIX1" s="1" t="s">
        <v>10455</v>
      </c>
      <c r="LIY1" s="1" t="s">
        <v>10456</v>
      </c>
      <c r="LIZ1" s="1" t="s">
        <v>10457</v>
      </c>
      <c r="LJA1" s="1" t="s">
        <v>10458</v>
      </c>
      <c r="LJB1" s="1" t="s">
        <v>10459</v>
      </c>
      <c r="LJC1" s="1" t="s">
        <v>10460</v>
      </c>
      <c r="LJD1" s="1" t="s">
        <v>10461</v>
      </c>
      <c r="LJE1" s="1" t="s">
        <v>10462</v>
      </c>
      <c r="LJF1" s="1" t="s">
        <v>10463</v>
      </c>
      <c r="LJG1" s="1" t="s">
        <v>10464</v>
      </c>
      <c r="LJH1" s="1" t="s">
        <v>10465</v>
      </c>
      <c r="LJI1" s="1" t="s">
        <v>10466</v>
      </c>
      <c r="LJJ1" s="1" t="s">
        <v>10467</v>
      </c>
      <c r="LJK1" s="1" t="s">
        <v>10468</v>
      </c>
      <c r="LJL1" s="1" t="s">
        <v>10469</v>
      </c>
      <c r="LJM1" s="1" t="s">
        <v>10470</v>
      </c>
      <c r="LJN1" s="1" t="s">
        <v>10471</v>
      </c>
      <c r="LJO1" s="1" t="s">
        <v>10472</v>
      </c>
      <c r="LJP1" s="1" t="s">
        <v>10473</v>
      </c>
      <c r="LJQ1" s="1" t="s">
        <v>10474</v>
      </c>
      <c r="LJR1" s="1" t="s">
        <v>10475</v>
      </c>
      <c r="LJS1" s="1" t="s">
        <v>10476</v>
      </c>
      <c r="LJT1" s="1" t="s">
        <v>10477</v>
      </c>
      <c r="LJU1" s="1" t="s">
        <v>10478</v>
      </c>
      <c r="LJV1" s="1" t="s">
        <v>10479</v>
      </c>
      <c r="LJW1" s="1" t="s">
        <v>10480</v>
      </c>
      <c r="LJX1" s="1" t="s">
        <v>10481</v>
      </c>
      <c r="LJY1" s="1" t="s">
        <v>10482</v>
      </c>
      <c r="LJZ1" s="1" t="s">
        <v>10483</v>
      </c>
      <c r="LKA1" s="1" t="s">
        <v>10484</v>
      </c>
      <c r="LKB1" s="1" t="s">
        <v>10485</v>
      </c>
      <c r="LKC1" s="1" t="s">
        <v>10486</v>
      </c>
      <c r="LKD1" s="1" t="s">
        <v>10487</v>
      </c>
      <c r="LKE1" s="1" t="s">
        <v>10488</v>
      </c>
      <c r="LKF1" s="1" t="s">
        <v>10489</v>
      </c>
      <c r="LKG1" s="1" t="s">
        <v>10490</v>
      </c>
      <c r="LKH1" s="1" t="s">
        <v>10491</v>
      </c>
      <c r="LKI1" s="1" t="s">
        <v>10492</v>
      </c>
      <c r="LKJ1" s="1" t="s">
        <v>10493</v>
      </c>
      <c r="LKK1" s="1" t="s">
        <v>10494</v>
      </c>
      <c r="LKL1" s="1" t="s">
        <v>10495</v>
      </c>
      <c r="LKM1" s="1" t="s">
        <v>10496</v>
      </c>
      <c r="LKN1" s="1" t="s">
        <v>10497</v>
      </c>
      <c r="LKO1" s="1" t="s">
        <v>10498</v>
      </c>
      <c r="LKP1" s="1" t="s">
        <v>10499</v>
      </c>
      <c r="LKQ1" s="1" t="s">
        <v>10500</v>
      </c>
      <c r="LKR1" s="1" t="s">
        <v>10501</v>
      </c>
      <c r="LKS1" s="1" t="s">
        <v>10502</v>
      </c>
      <c r="LKT1" s="1" t="s">
        <v>10503</v>
      </c>
      <c r="LKU1" s="1" t="s">
        <v>10504</v>
      </c>
      <c r="LKV1" s="1" t="s">
        <v>10505</v>
      </c>
      <c r="LKW1" s="1" t="s">
        <v>10506</v>
      </c>
      <c r="LKX1" s="1" t="s">
        <v>10507</v>
      </c>
      <c r="LKY1" s="1" t="s">
        <v>10508</v>
      </c>
      <c r="LKZ1" s="1" t="s">
        <v>10509</v>
      </c>
      <c r="LLA1" s="1" t="s">
        <v>10510</v>
      </c>
      <c r="LLB1" s="1" t="s">
        <v>10511</v>
      </c>
      <c r="LLC1" s="1" t="s">
        <v>10512</v>
      </c>
      <c r="LLD1" s="1" t="s">
        <v>10513</v>
      </c>
      <c r="LLE1" s="1" t="s">
        <v>10514</v>
      </c>
      <c r="LLF1" s="1" t="s">
        <v>10515</v>
      </c>
      <c r="LLG1" s="1" t="s">
        <v>10516</v>
      </c>
      <c r="LLH1" s="1" t="s">
        <v>10517</v>
      </c>
      <c r="LLI1" s="1" t="s">
        <v>10518</v>
      </c>
      <c r="LLJ1" s="1" t="s">
        <v>10519</v>
      </c>
      <c r="LLK1" s="1" t="s">
        <v>10520</v>
      </c>
      <c r="LLL1" s="1" t="s">
        <v>10521</v>
      </c>
      <c r="LLM1" s="1" t="s">
        <v>10522</v>
      </c>
      <c r="LLN1" s="1" t="s">
        <v>10523</v>
      </c>
      <c r="LLO1" s="1" t="s">
        <v>10524</v>
      </c>
      <c r="LLP1" s="1" t="s">
        <v>10525</v>
      </c>
      <c r="LLQ1" s="1" t="s">
        <v>10526</v>
      </c>
      <c r="LLR1" s="1" t="s">
        <v>10527</v>
      </c>
      <c r="LLS1" s="1" t="s">
        <v>10528</v>
      </c>
      <c r="LLT1" s="1" t="s">
        <v>10529</v>
      </c>
      <c r="LLU1" s="1" t="s">
        <v>10530</v>
      </c>
      <c r="LLV1" s="1" t="s">
        <v>10531</v>
      </c>
      <c r="LLW1" s="1" t="s">
        <v>10532</v>
      </c>
      <c r="LLX1" s="1" t="s">
        <v>10533</v>
      </c>
      <c r="LLY1" s="1" t="s">
        <v>10534</v>
      </c>
      <c r="LLZ1" s="1" t="s">
        <v>10535</v>
      </c>
      <c r="LMA1" s="1" t="s">
        <v>10536</v>
      </c>
      <c r="LMB1" s="1" t="s">
        <v>10537</v>
      </c>
      <c r="LMC1" s="1" t="s">
        <v>10538</v>
      </c>
      <c r="LMD1" s="1" t="s">
        <v>10539</v>
      </c>
      <c r="LME1" s="1" t="s">
        <v>10540</v>
      </c>
      <c r="LMF1" s="1" t="s">
        <v>10541</v>
      </c>
      <c r="LMG1" s="1" t="s">
        <v>10542</v>
      </c>
      <c r="LMH1" s="1" t="s">
        <v>10543</v>
      </c>
      <c r="LMI1" s="1" t="s">
        <v>10544</v>
      </c>
      <c r="LMJ1" s="1" t="s">
        <v>10545</v>
      </c>
      <c r="LMK1" s="1" t="s">
        <v>10546</v>
      </c>
      <c r="LML1" s="1" t="s">
        <v>10547</v>
      </c>
      <c r="LMM1" s="1" t="s">
        <v>10548</v>
      </c>
      <c r="LMN1" s="1" t="s">
        <v>10549</v>
      </c>
      <c r="LMO1" s="1" t="s">
        <v>10550</v>
      </c>
      <c r="LMP1" s="1" t="s">
        <v>10551</v>
      </c>
      <c r="LMQ1" s="1" t="s">
        <v>10552</v>
      </c>
      <c r="LMR1" s="1" t="s">
        <v>10553</v>
      </c>
      <c r="LMS1" s="1" t="s">
        <v>10554</v>
      </c>
      <c r="LMT1" s="1" t="s">
        <v>10555</v>
      </c>
      <c r="LMU1" s="1" t="s">
        <v>10556</v>
      </c>
      <c r="LMV1" s="1" t="s">
        <v>10557</v>
      </c>
      <c r="LMW1" s="1" t="s">
        <v>10558</v>
      </c>
      <c r="LMX1" s="1" t="s">
        <v>10559</v>
      </c>
      <c r="LMY1" s="1" t="s">
        <v>10560</v>
      </c>
      <c r="LMZ1" s="1" t="s">
        <v>10561</v>
      </c>
      <c r="LNA1" s="1" t="s">
        <v>10562</v>
      </c>
      <c r="LNB1" s="1" t="s">
        <v>10563</v>
      </c>
      <c r="LNC1" s="1" t="s">
        <v>10564</v>
      </c>
      <c r="LND1" s="1" t="s">
        <v>10565</v>
      </c>
      <c r="LNE1" s="1" t="s">
        <v>10566</v>
      </c>
      <c r="LNF1" s="1" t="s">
        <v>10567</v>
      </c>
      <c r="LNG1" s="1" t="s">
        <v>10568</v>
      </c>
      <c r="LNH1" s="1" t="s">
        <v>10569</v>
      </c>
      <c r="LNI1" s="1" t="s">
        <v>10570</v>
      </c>
      <c r="LNJ1" s="1" t="s">
        <v>10571</v>
      </c>
      <c r="LNK1" s="1" t="s">
        <v>10572</v>
      </c>
      <c r="LNL1" s="1" t="s">
        <v>10573</v>
      </c>
      <c r="LNM1" s="1" t="s">
        <v>10574</v>
      </c>
      <c r="LNN1" s="1" t="s">
        <v>10575</v>
      </c>
      <c r="LNO1" s="1" t="s">
        <v>10576</v>
      </c>
      <c r="LNP1" s="1" t="s">
        <v>10577</v>
      </c>
      <c r="LNQ1" s="1" t="s">
        <v>10578</v>
      </c>
      <c r="LNR1" s="1" t="s">
        <v>10579</v>
      </c>
      <c r="LNS1" s="1" t="s">
        <v>10580</v>
      </c>
      <c r="LNT1" s="1" t="s">
        <v>10581</v>
      </c>
      <c r="LNU1" s="1" t="s">
        <v>10582</v>
      </c>
      <c r="LNV1" s="1" t="s">
        <v>10583</v>
      </c>
      <c r="LNW1" s="1" t="s">
        <v>10584</v>
      </c>
      <c r="LNX1" s="1" t="s">
        <v>10585</v>
      </c>
      <c r="LNY1" s="1" t="s">
        <v>10586</v>
      </c>
      <c r="LNZ1" s="1" t="s">
        <v>10587</v>
      </c>
      <c r="LOA1" s="1" t="s">
        <v>10588</v>
      </c>
      <c r="LOB1" s="1" t="s">
        <v>10589</v>
      </c>
      <c r="LOC1" s="1" t="s">
        <v>10590</v>
      </c>
      <c r="LOD1" s="1" t="s">
        <v>10591</v>
      </c>
      <c r="LOE1" s="1" t="s">
        <v>10592</v>
      </c>
      <c r="LOF1" s="1" t="s">
        <v>10593</v>
      </c>
      <c r="LOG1" s="1" t="s">
        <v>10594</v>
      </c>
      <c r="LOH1" s="1" t="s">
        <v>10595</v>
      </c>
      <c r="LOI1" s="1" t="s">
        <v>10596</v>
      </c>
      <c r="LOJ1" s="1" t="s">
        <v>10597</v>
      </c>
      <c r="LOK1" s="1" t="s">
        <v>10598</v>
      </c>
      <c r="LOL1" s="1" t="s">
        <v>10599</v>
      </c>
      <c r="LOM1" s="1" t="s">
        <v>10600</v>
      </c>
      <c r="LON1" s="1" t="s">
        <v>10601</v>
      </c>
      <c r="LOO1" s="1" t="s">
        <v>10602</v>
      </c>
      <c r="LOP1" s="1" t="s">
        <v>10603</v>
      </c>
      <c r="LOQ1" s="1" t="s">
        <v>10604</v>
      </c>
      <c r="LOR1" s="1" t="s">
        <v>10605</v>
      </c>
      <c r="LOS1" s="1" t="s">
        <v>10606</v>
      </c>
      <c r="LOT1" s="1" t="s">
        <v>10607</v>
      </c>
      <c r="LOU1" s="1" t="s">
        <v>10608</v>
      </c>
      <c r="LOV1" s="1" t="s">
        <v>10609</v>
      </c>
      <c r="LOW1" s="1" t="s">
        <v>10610</v>
      </c>
      <c r="LOX1" s="1" t="s">
        <v>10611</v>
      </c>
      <c r="LOY1" s="1" t="s">
        <v>10612</v>
      </c>
      <c r="LOZ1" s="1" t="s">
        <v>10613</v>
      </c>
      <c r="LPA1" s="1" t="s">
        <v>10614</v>
      </c>
      <c r="LPB1" s="1" t="s">
        <v>10615</v>
      </c>
      <c r="LPC1" s="1" t="s">
        <v>10616</v>
      </c>
      <c r="LPD1" s="1" t="s">
        <v>10617</v>
      </c>
      <c r="LPE1" s="1" t="s">
        <v>10618</v>
      </c>
      <c r="LPF1" s="1" t="s">
        <v>10619</v>
      </c>
      <c r="LPG1" s="1" t="s">
        <v>10620</v>
      </c>
      <c r="LPH1" s="1" t="s">
        <v>10621</v>
      </c>
      <c r="LPI1" s="1" t="s">
        <v>10622</v>
      </c>
      <c r="LPJ1" s="1" t="s">
        <v>10623</v>
      </c>
      <c r="LPK1" s="1" t="s">
        <v>10624</v>
      </c>
      <c r="LPL1" s="1" t="s">
        <v>10625</v>
      </c>
      <c r="LPM1" s="1" t="s">
        <v>10626</v>
      </c>
      <c r="LPN1" s="1" t="s">
        <v>10627</v>
      </c>
      <c r="LPO1" s="1" t="s">
        <v>10628</v>
      </c>
      <c r="LPP1" s="1" t="s">
        <v>10629</v>
      </c>
      <c r="LPQ1" s="1" t="s">
        <v>10630</v>
      </c>
      <c r="LPR1" s="1" t="s">
        <v>10631</v>
      </c>
      <c r="LPS1" s="1" t="s">
        <v>10632</v>
      </c>
      <c r="LPT1" s="1" t="s">
        <v>10633</v>
      </c>
      <c r="LPU1" s="1" t="s">
        <v>10634</v>
      </c>
      <c r="LPV1" s="1" t="s">
        <v>10635</v>
      </c>
      <c r="LPW1" s="1" t="s">
        <v>10636</v>
      </c>
      <c r="LPX1" s="1" t="s">
        <v>10637</v>
      </c>
      <c r="LPY1" s="1" t="s">
        <v>10638</v>
      </c>
      <c r="LPZ1" s="1" t="s">
        <v>10639</v>
      </c>
      <c r="LQA1" s="1" t="s">
        <v>10640</v>
      </c>
      <c r="LQB1" s="1" t="s">
        <v>10641</v>
      </c>
      <c r="LQC1" s="1" t="s">
        <v>10642</v>
      </c>
      <c r="LQD1" s="1" t="s">
        <v>10643</v>
      </c>
      <c r="LQE1" s="1" t="s">
        <v>10644</v>
      </c>
      <c r="LQF1" s="1" t="s">
        <v>10645</v>
      </c>
      <c r="LQG1" s="1" t="s">
        <v>10646</v>
      </c>
      <c r="LQH1" s="1" t="s">
        <v>10647</v>
      </c>
      <c r="LQI1" s="1" t="s">
        <v>10648</v>
      </c>
      <c r="LQJ1" s="1" t="s">
        <v>10649</v>
      </c>
      <c r="LQK1" s="1" t="s">
        <v>10650</v>
      </c>
      <c r="LQL1" s="1" t="s">
        <v>10651</v>
      </c>
      <c r="LQM1" s="1" t="s">
        <v>10652</v>
      </c>
      <c r="LQN1" s="1" t="s">
        <v>10653</v>
      </c>
      <c r="LQO1" s="1" t="s">
        <v>10654</v>
      </c>
      <c r="LQP1" s="1" t="s">
        <v>10655</v>
      </c>
      <c r="LQQ1" s="1" t="s">
        <v>10656</v>
      </c>
      <c r="LQR1" s="1" t="s">
        <v>10657</v>
      </c>
      <c r="LQS1" s="1" t="s">
        <v>10658</v>
      </c>
      <c r="LQT1" s="1" t="s">
        <v>10659</v>
      </c>
      <c r="LQU1" s="1" t="s">
        <v>10660</v>
      </c>
      <c r="LQV1" s="1" t="s">
        <v>10661</v>
      </c>
      <c r="LQW1" s="1" t="s">
        <v>10662</v>
      </c>
      <c r="LQX1" s="1" t="s">
        <v>10663</v>
      </c>
      <c r="LQY1" s="1" t="s">
        <v>10664</v>
      </c>
      <c r="LQZ1" s="1" t="s">
        <v>10665</v>
      </c>
      <c r="LRA1" s="1" t="s">
        <v>10666</v>
      </c>
      <c r="LRB1" s="1" t="s">
        <v>10667</v>
      </c>
      <c r="LRC1" s="1" t="s">
        <v>10668</v>
      </c>
      <c r="LRD1" s="1" t="s">
        <v>10669</v>
      </c>
      <c r="LRE1" s="1" t="s">
        <v>10670</v>
      </c>
      <c r="LRF1" s="1" t="s">
        <v>10671</v>
      </c>
      <c r="LRG1" s="1" t="s">
        <v>10672</v>
      </c>
      <c r="LRH1" s="1" t="s">
        <v>10673</v>
      </c>
      <c r="LRI1" s="1" t="s">
        <v>10674</v>
      </c>
      <c r="LRJ1" s="1" t="s">
        <v>10675</v>
      </c>
      <c r="LRK1" s="1" t="s">
        <v>10676</v>
      </c>
      <c r="LRL1" s="1" t="s">
        <v>10677</v>
      </c>
      <c r="LRM1" s="1" t="s">
        <v>10678</v>
      </c>
      <c r="LRN1" s="1" t="s">
        <v>10679</v>
      </c>
      <c r="LRO1" s="1" t="s">
        <v>10680</v>
      </c>
      <c r="LRP1" s="1" t="s">
        <v>10681</v>
      </c>
      <c r="LRQ1" s="1" t="s">
        <v>10682</v>
      </c>
      <c r="LRR1" s="1" t="s">
        <v>10683</v>
      </c>
      <c r="LRS1" s="1" t="s">
        <v>10684</v>
      </c>
      <c r="LRT1" s="1" t="s">
        <v>10685</v>
      </c>
      <c r="LRU1" s="1" t="s">
        <v>10686</v>
      </c>
      <c r="LRV1" s="1" t="s">
        <v>10687</v>
      </c>
      <c r="LRW1" s="1" t="s">
        <v>10688</v>
      </c>
      <c r="LRX1" s="1" t="s">
        <v>10689</v>
      </c>
      <c r="LRY1" s="1" t="s">
        <v>10690</v>
      </c>
      <c r="LRZ1" s="1" t="s">
        <v>10691</v>
      </c>
      <c r="LSA1" s="1" t="s">
        <v>10692</v>
      </c>
      <c r="LSB1" s="1" t="s">
        <v>10693</v>
      </c>
      <c r="LSC1" s="1" t="s">
        <v>10694</v>
      </c>
      <c r="LSD1" s="1" t="s">
        <v>10695</v>
      </c>
      <c r="LSE1" s="1" t="s">
        <v>10696</v>
      </c>
      <c r="LSF1" s="1" t="s">
        <v>10697</v>
      </c>
      <c r="LSG1" s="1" t="s">
        <v>10698</v>
      </c>
      <c r="LSH1" s="1" t="s">
        <v>10699</v>
      </c>
      <c r="LSI1" s="1" t="s">
        <v>10700</v>
      </c>
      <c r="LSJ1" s="1" t="s">
        <v>10701</v>
      </c>
      <c r="LSK1" s="1" t="s">
        <v>10702</v>
      </c>
      <c r="LSL1" s="1" t="s">
        <v>10703</v>
      </c>
      <c r="LSM1" s="1" t="s">
        <v>10704</v>
      </c>
      <c r="LSN1" s="1" t="s">
        <v>10705</v>
      </c>
      <c r="LSO1" s="1" t="s">
        <v>10706</v>
      </c>
      <c r="LSP1" s="1" t="s">
        <v>10707</v>
      </c>
      <c r="LSQ1" s="1" t="s">
        <v>10708</v>
      </c>
      <c r="LSR1" s="1" t="s">
        <v>10709</v>
      </c>
      <c r="LSS1" s="1" t="s">
        <v>10710</v>
      </c>
      <c r="LST1" s="1" t="s">
        <v>10711</v>
      </c>
      <c r="LSU1" s="1" t="s">
        <v>10712</v>
      </c>
      <c r="LSV1" s="1" t="s">
        <v>10713</v>
      </c>
      <c r="LSW1" s="1" t="s">
        <v>10714</v>
      </c>
      <c r="LSX1" s="1" t="s">
        <v>10715</v>
      </c>
      <c r="LSY1" s="1" t="s">
        <v>10716</v>
      </c>
      <c r="LSZ1" s="1" t="s">
        <v>10717</v>
      </c>
      <c r="LTA1" s="1" t="s">
        <v>10718</v>
      </c>
      <c r="LTB1" s="1" t="s">
        <v>10719</v>
      </c>
      <c r="LTC1" s="1" t="s">
        <v>10720</v>
      </c>
      <c r="LTD1" s="1" t="s">
        <v>10721</v>
      </c>
      <c r="LTE1" s="1" t="s">
        <v>10722</v>
      </c>
      <c r="LTF1" s="1" t="s">
        <v>10723</v>
      </c>
      <c r="LTG1" s="1" t="s">
        <v>10724</v>
      </c>
      <c r="LTH1" s="1" t="s">
        <v>10725</v>
      </c>
      <c r="LTI1" s="1" t="s">
        <v>10726</v>
      </c>
      <c r="LTJ1" s="1" t="s">
        <v>10727</v>
      </c>
      <c r="LTK1" s="1" t="s">
        <v>10728</v>
      </c>
      <c r="LTL1" s="1" t="s">
        <v>10729</v>
      </c>
      <c r="LTM1" s="1" t="s">
        <v>10730</v>
      </c>
      <c r="LTN1" s="1" t="s">
        <v>10731</v>
      </c>
      <c r="LTO1" s="1" t="s">
        <v>10732</v>
      </c>
      <c r="LTP1" s="1" t="s">
        <v>10733</v>
      </c>
      <c r="LTQ1" s="1" t="s">
        <v>10734</v>
      </c>
      <c r="LTR1" s="1" t="s">
        <v>10735</v>
      </c>
      <c r="LTS1" s="1" t="s">
        <v>10736</v>
      </c>
      <c r="LTT1" s="1" t="s">
        <v>10737</v>
      </c>
      <c r="LTU1" s="1" t="s">
        <v>10738</v>
      </c>
      <c r="LTV1" s="1" t="s">
        <v>10739</v>
      </c>
      <c r="LTW1" s="1" t="s">
        <v>10740</v>
      </c>
      <c r="LTX1" s="1" t="s">
        <v>10741</v>
      </c>
      <c r="LTY1" s="1" t="s">
        <v>10742</v>
      </c>
      <c r="LTZ1" s="1" t="s">
        <v>10743</v>
      </c>
      <c r="LUA1" s="1" t="s">
        <v>10744</v>
      </c>
      <c r="LUB1" s="1" t="s">
        <v>10745</v>
      </c>
      <c r="LUC1" s="1" t="s">
        <v>10746</v>
      </c>
      <c r="LUD1" s="1" t="s">
        <v>10747</v>
      </c>
      <c r="LUE1" s="1" t="s">
        <v>10748</v>
      </c>
      <c r="LUF1" s="1" t="s">
        <v>10749</v>
      </c>
      <c r="LUG1" s="1" t="s">
        <v>10750</v>
      </c>
      <c r="LUH1" s="1" t="s">
        <v>10751</v>
      </c>
      <c r="LUI1" s="1" t="s">
        <v>10752</v>
      </c>
      <c r="LUJ1" s="1" t="s">
        <v>10753</v>
      </c>
      <c r="LUK1" s="1" t="s">
        <v>10754</v>
      </c>
      <c r="LUL1" s="1" t="s">
        <v>10755</v>
      </c>
      <c r="LUM1" s="1" t="s">
        <v>10756</v>
      </c>
      <c r="LUN1" s="1" t="s">
        <v>10757</v>
      </c>
      <c r="LUO1" s="1" t="s">
        <v>10758</v>
      </c>
      <c r="LUP1" s="1" t="s">
        <v>10759</v>
      </c>
      <c r="LUQ1" s="1" t="s">
        <v>10760</v>
      </c>
      <c r="LUR1" s="1" t="s">
        <v>10761</v>
      </c>
      <c r="LUS1" s="1" t="s">
        <v>10762</v>
      </c>
      <c r="LUT1" s="1" t="s">
        <v>10763</v>
      </c>
      <c r="LUU1" s="1" t="s">
        <v>10764</v>
      </c>
      <c r="LUV1" s="1" t="s">
        <v>10765</v>
      </c>
      <c r="LUW1" s="1" t="s">
        <v>10766</v>
      </c>
      <c r="LUX1" s="1" t="s">
        <v>10767</v>
      </c>
      <c r="LUY1" s="1" t="s">
        <v>10768</v>
      </c>
      <c r="LUZ1" s="1" t="s">
        <v>10769</v>
      </c>
      <c r="LVA1" s="1" t="s">
        <v>10770</v>
      </c>
      <c r="LVB1" s="1" t="s">
        <v>10771</v>
      </c>
      <c r="LVC1" s="1" t="s">
        <v>10772</v>
      </c>
      <c r="LVD1" s="1" t="s">
        <v>10773</v>
      </c>
      <c r="LVE1" s="1" t="s">
        <v>10774</v>
      </c>
      <c r="LVF1" s="1" t="s">
        <v>10775</v>
      </c>
      <c r="LVG1" s="1" t="s">
        <v>10776</v>
      </c>
      <c r="LVH1" s="1" t="s">
        <v>10777</v>
      </c>
      <c r="LVI1" s="1" t="s">
        <v>10778</v>
      </c>
      <c r="LVJ1" s="1" t="s">
        <v>10779</v>
      </c>
      <c r="LVK1" s="1" t="s">
        <v>10780</v>
      </c>
      <c r="LVL1" s="1" t="s">
        <v>10781</v>
      </c>
      <c r="LVM1" s="1" t="s">
        <v>10782</v>
      </c>
      <c r="LVN1" s="1" t="s">
        <v>10783</v>
      </c>
      <c r="LVO1" s="1" t="s">
        <v>10784</v>
      </c>
      <c r="LVP1" s="1" t="s">
        <v>10785</v>
      </c>
      <c r="LVQ1" s="1" t="s">
        <v>10786</v>
      </c>
      <c r="LVR1" s="1" t="s">
        <v>10787</v>
      </c>
      <c r="LVS1" s="1" t="s">
        <v>10788</v>
      </c>
      <c r="LVT1" s="1" t="s">
        <v>10789</v>
      </c>
      <c r="LVU1" s="1" t="s">
        <v>10790</v>
      </c>
      <c r="LVV1" s="1" t="s">
        <v>10791</v>
      </c>
      <c r="LVW1" s="1" t="s">
        <v>10792</v>
      </c>
      <c r="LVX1" s="1" t="s">
        <v>10793</v>
      </c>
      <c r="LVY1" s="1" t="s">
        <v>10794</v>
      </c>
      <c r="LVZ1" s="1" t="s">
        <v>10795</v>
      </c>
      <c r="LWA1" s="1" t="s">
        <v>10796</v>
      </c>
      <c r="LWB1" s="1" t="s">
        <v>10797</v>
      </c>
      <c r="LWC1" s="1" t="s">
        <v>10798</v>
      </c>
      <c r="LWD1" s="1" t="s">
        <v>10799</v>
      </c>
      <c r="LWE1" s="1" t="s">
        <v>10800</v>
      </c>
      <c r="LWF1" s="1" t="s">
        <v>10801</v>
      </c>
      <c r="LWG1" s="1" t="s">
        <v>10802</v>
      </c>
      <c r="LWH1" s="1" t="s">
        <v>10803</v>
      </c>
      <c r="LWI1" s="1" t="s">
        <v>10804</v>
      </c>
      <c r="LWJ1" s="1" t="s">
        <v>10805</v>
      </c>
      <c r="LWK1" s="1" t="s">
        <v>10806</v>
      </c>
      <c r="LWL1" s="1" t="s">
        <v>10807</v>
      </c>
      <c r="LWM1" s="1" t="s">
        <v>10808</v>
      </c>
      <c r="LWN1" s="1" t="s">
        <v>10809</v>
      </c>
      <c r="LWO1" s="1" t="s">
        <v>10810</v>
      </c>
      <c r="LWP1" s="1" t="s">
        <v>10811</v>
      </c>
      <c r="LWQ1" s="1" t="s">
        <v>10812</v>
      </c>
      <c r="LWR1" s="1" t="s">
        <v>10813</v>
      </c>
      <c r="LWS1" s="1" t="s">
        <v>10814</v>
      </c>
      <c r="LWT1" s="1" t="s">
        <v>10815</v>
      </c>
      <c r="LWU1" s="1" t="s">
        <v>10816</v>
      </c>
      <c r="LWV1" s="1" t="s">
        <v>10817</v>
      </c>
      <c r="LWW1" s="1" t="s">
        <v>10818</v>
      </c>
      <c r="LWX1" s="1" t="s">
        <v>10819</v>
      </c>
      <c r="LWY1" s="1" t="s">
        <v>10820</v>
      </c>
      <c r="LWZ1" s="1" t="s">
        <v>10821</v>
      </c>
      <c r="LXA1" s="1" t="s">
        <v>10822</v>
      </c>
      <c r="LXB1" s="1" t="s">
        <v>10823</v>
      </c>
      <c r="LXC1" s="1" t="s">
        <v>10824</v>
      </c>
      <c r="LXD1" s="1" t="s">
        <v>10825</v>
      </c>
      <c r="LXE1" s="1" t="s">
        <v>10826</v>
      </c>
      <c r="LXF1" s="1" t="s">
        <v>10827</v>
      </c>
      <c r="LXG1" s="1" t="s">
        <v>10828</v>
      </c>
      <c r="LXH1" s="1" t="s">
        <v>10829</v>
      </c>
      <c r="LXI1" s="1" t="s">
        <v>10830</v>
      </c>
      <c r="LXJ1" s="1" t="s">
        <v>10831</v>
      </c>
      <c r="LXK1" s="1" t="s">
        <v>10832</v>
      </c>
      <c r="LXL1" s="1" t="s">
        <v>10833</v>
      </c>
      <c r="LXM1" s="1" t="s">
        <v>10834</v>
      </c>
      <c r="LXN1" s="1" t="s">
        <v>10835</v>
      </c>
      <c r="LXO1" s="1" t="s">
        <v>10836</v>
      </c>
      <c r="LXP1" s="1" t="s">
        <v>10837</v>
      </c>
      <c r="LXQ1" s="1" t="s">
        <v>10838</v>
      </c>
      <c r="LXR1" s="1" t="s">
        <v>10839</v>
      </c>
      <c r="LXS1" s="1" t="s">
        <v>10840</v>
      </c>
      <c r="LXT1" s="1" t="s">
        <v>10841</v>
      </c>
      <c r="LXU1" s="1" t="s">
        <v>10842</v>
      </c>
      <c r="LXV1" s="1" t="s">
        <v>10843</v>
      </c>
      <c r="LXW1" s="1" t="s">
        <v>10844</v>
      </c>
      <c r="LXX1" s="1" t="s">
        <v>10845</v>
      </c>
      <c r="LXY1" s="1" t="s">
        <v>10846</v>
      </c>
      <c r="LXZ1" s="1" t="s">
        <v>10847</v>
      </c>
      <c r="LYA1" s="1" t="s">
        <v>10848</v>
      </c>
      <c r="LYB1" s="1" t="s">
        <v>10849</v>
      </c>
      <c r="LYC1" s="1" t="s">
        <v>10850</v>
      </c>
      <c r="LYD1" s="1" t="s">
        <v>10851</v>
      </c>
      <c r="LYE1" s="1" t="s">
        <v>10852</v>
      </c>
      <c r="LYF1" s="1" t="s">
        <v>10853</v>
      </c>
      <c r="LYG1" s="1" t="s">
        <v>10854</v>
      </c>
      <c r="LYH1" s="1" t="s">
        <v>10855</v>
      </c>
      <c r="LYI1" s="1" t="s">
        <v>10856</v>
      </c>
      <c r="LYJ1" s="1" t="s">
        <v>10857</v>
      </c>
      <c r="LYK1" s="1" t="s">
        <v>10858</v>
      </c>
      <c r="LYL1" s="1" t="s">
        <v>10859</v>
      </c>
      <c r="LYM1" s="1" t="s">
        <v>10860</v>
      </c>
      <c r="LYN1" s="1" t="s">
        <v>10861</v>
      </c>
      <c r="LYO1" s="1" t="s">
        <v>10862</v>
      </c>
      <c r="LYP1" s="1" t="s">
        <v>10863</v>
      </c>
      <c r="LYQ1" s="1" t="s">
        <v>10864</v>
      </c>
      <c r="LYR1" s="1" t="s">
        <v>10865</v>
      </c>
      <c r="LYS1" s="1" t="s">
        <v>10866</v>
      </c>
      <c r="LYT1" s="1" t="s">
        <v>10867</v>
      </c>
      <c r="LYU1" s="1" t="s">
        <v>10868</v>
      </c>
      <c r="LYV1" s="1" t="s">
        <v>10869</v>
      </c>
      <c r="LYW1" s="1" t="s">
        <v>10870</v>
      </c>
      <c r="LYX1" s="1" t="s">
        <v>10871</v>
      </c>
      <c r="LYY1" s="1" t="s">
        <v>10872</v>
      </c>
      <c r="LYZ1" s="1" t="s">
        <v>10873</v>
      </c>
      <c r="LZA1" s="1" t="s">
        <v>10874</v>
      </c>
      <c r="LZB1" s="1" t="s">
        <v>10875</v>
      </c>
      <c r="LZC1" s="1" t="s">
        <v>10876</v>
      </c>
      <c r="LZD1" s="1" t="s">
        <v>10877</v>
      </c>
      <c r="LZE1" s="1" t="s">
        <v>10878</v>
      </c>
      <c r="LZF1" s="1" t="s">
        <v>10879</v>
      </c>
      <c r="LZG1" s="1" t="s">
        <v>10880</v>
      </c>
      <c r="LZH1" s="1" t="s">
        <v>10881</v>
      </c>
      <c r="LZI1" s="1" t="s">
        <v>10882</v>
      </c>
      <c r="LZJ1" s="1" t="s">
        <v>10883</v>
      </c>
      <c r="LZK1" s="1" t="s">
        <v>10884</v>
      </c>
      <c r="LZL1" s="1" t="s">
        <v>10885</v>
      </c>
      <c r="LZM1" s="1" t="s">
        <v>10886</v>
      </c>
      <c r="LZN1" s="1" t="s">
        <v>10887</v>
      </c>
      <c r="LZO1" s="1" t="s">
        <v>10888</v>
      </c>
      <c r="LZP1" s="1" t="s">
        <v>10889</v>
      </c>
      <c r="LZQ1" s="1" t="s">
        <v>10890</v>
      </c>
      <c r="LZR1" s="1" t="s">
        <v>10891</v>
      </c>
      <c r="LZS1" s="1" t="s">
        <v>10892</v>
      </c>
      <c r="LZT1" s="1" t="s">
        <v>10893</v>
      </c>
      <c r="LZU1" s="1" t="s">
        <v>10894</v>
      </c>
      <c r="LZV1" s="1" t="s">
        <v>10895</v>
      </c>
      <c r="LZW1" s="1" t="s">
        <v>10896</v>
      </c>
      <c r="LZX1" s="1" t="s">
        <v>10897</v>
      </c>
      <c r="LZY1" s="1" t="s">
        <v>10898</v>
      </c>
      <c r="LZZ1" s="1" t="s">
        <v>10899</v>
      </c>
      <c r="MAA1" s="1" t="s">
        <v>10900</v>
      </c>
      <c r="MAB1" s="1" t="s">
        <v>10901</v>
      </c>
      <c r="MAC1" s="1" t="s">
        <v>10902</v>
      </c>
      <c r="MAD1" s="1" t="s">
        <v>10903</v>
      </c>
      <c r="MAE1" s="1" t="s">
        <v>10904</v>
      </c>
      <c r="MAF1" s="1" t="s">
        <v>10905</v>
      </c>
      <c r="MAG1" s="1" t="s">
        <v>10906</v>
      </c>
      <c r="MAH1" s="1" t="s">
        <v>10907</v>
      </c>
      <c r="MAI1" s="1" t="s">
        <v>10908</v>
      </c>
      <c r="MAJ1" s="1" t="s">
        <v>10909</v>
      </c>
      <c r="MAK1" s="1" t="s">
        <v>10910</v>
      </c>
      <c r="MAL1" s="1" t="s">
        <v>10911</v>
      </c>
      <c r="MAM1" s="1" t="s">
        <v>10912</v>
      </c>
      <c r="MAN1" s="1" t="s">
        <v>10913</v>
      </c>
      <c r="MAO1" s="1" t="s">
        <v>10914</v>
      </c>
      <c r="MAP1" s="1" t="s">
        <v>10915</v>
      </c>
      <c r="MAQ1" s="1" t="s">
        <v>10916</v>
      </c>
      <c r="MAR1" s="1" t="s">
        <v>10917</v>
      </c>
      <c r="MAS1" s="1" t="s">
        <v>10918</v>
      </c>
      <c r="MAT1" s="1" t="s">
        <v>10919</v>
      </c>
      <c r="MAU1" s="1" t="s">
        <v>10920</v>
      </c>
      <c r="MAV1" s="1" t="s">
        <v>10921</v>
      </c>
      <c r="MAW1" s="1" t="s">
        <v>10922</v>
      </c>
      <c r="MAX1" s="1" t="s">
        <v>10923</v>
      </c>
      <c r="MAY1" s="1" t="s">
        <v>10924</v>
      </c>
      <c r="MAZ1" s="1" t="s">
        <v>10925</v>
      </c>
      <c r="MBA1" s="1" t="s">
        <v>10926</v>
      </c>
      <c r="MBB1" s="1" t="s">
        <v>10927</v>
      </c>
      <c r="MBC1" s="1" t="s">
        <v>10928</v>
      </c>
      <c r="MBD1" s="1" t="s">
        <v>10929</v>
      </c>
      <c r="MBE1" s="1" t="s">
        <v>10930</v>
      </c>
      <c r="MBF1" s="1" t="s">
        <v>10931</v>
      </c>
      <c r="MBG1" s="1" t="s">
        <v>10932</v>
      </c>
      <c r="MBH1" s="1" t="s">
        <v>10933</v>
      </c>
      <c r="MBI1" s="1" t="s">
        <v>10934</v>
      </c>
      <c r="MBJ1" s="1" t="s">
        <v>10935</v>
      </c>
      <c r="MBK1" s="1" t="s">
        <v>10936</v>
      </c>
      <c r="MBL1" s="1" t="s">
        <v>10937</v>
      </c>
      <c r="MBM1" s="1" t="s">
        <v>10938</v>
      </c>
      <c r="MBN1" s="1" t="s">
        <v>10939</v>
      </c>
      <c r="MBO1" s="1" t="s">
        <v>10940</v>
      </c>
      <c r="MBP1" s="1" t="s">
        <v>10941</v>
      </c>
      <c r="MBQ1" s="1" t="s">
        <v>10942</v>
      </c>
      <c r="MBR1" s="1" t="s">
        <v>10943</v>
      </c>
      <c r="MBS1" s="1" t="s">
        <v>10944</v>
      </c>
      <c r="MBT1" s="1" t="s">
        <v>10945</v>
      </c>
      <c r="MBU1" s="1" t="s">
        <v>10946</v>
      </c>
      <c r="MBV1" s="1" t="s">
        <v>10947</v>
      </c>
      <c r="MBW1" s="1" t="s">
        <v>10948</v>
      </c>
      <c r="MBX1" s="1" t="s">
        <v>10949</v>
      </c>
      <c r="MBY1" s="1" t="s">
        <v>10950</v>
      </c>
      <c r="MBZ1" s="1" t="s">
        <v>10951</v>
      </c>
      <c r="MCA1" s="1" t="s">
        <v>10952</v>
      </c>
      <c r="MCB1" s="1" t="s">
        <v>10953</v>
      </c>
      <c r="MCC1" s="1" t="s">
        <v>10954</v>
      </c>
      <c r="MCD1" s="1" t="s">
        <v>10955</v>
      </c>
      <c r="MCE1" s="1" t="s">
        <v>10956</v>
      </c>
      <c r="MCF1" s="1" t="s">
        <v>10957</v>
      </c>
      <c r="MCG1" s="1" t="s">
        <v>10958</v>
      </c>
      <c r="MCH1" s="1" t="s">
        <v>10959</v>
      </c>
      <c r="MCI1" s="1" t="s">
        <v>10960</v>
      </c>
      <c r="MCJ1" s="1" t="s">
        <v>10961</v>
      </c>
      <c r="MCK1" s="1" t="s">
        <v>10962</v>
      </c>
      <c r="MCL1" s="1" t="s">
        <v>10963</v>
      </c>
      <c r="MCM1" s="1" t="s">
        <v>10964</v>
      </c>
      <c r="MCN1" s="1" t="s">
        <v>10965</v>
      </c>
      <c r="MCO1" s="1" t="s">
        <v>10966</v>
      </c>
      <c r="MCP1" s="1" t="s">
        <v>10967</v>
      </c>
      <c r="MCQ1" s="1" t="s">
        <v>10968</v>
      </c>
      <c r="MCR1" s="1" t="s">
        <v>10969</v>
      </c>
      <c r="MCS1" s="1" t="s">
        <v>10970</v>
      </c>
      <c r="MCT1" s="1" t="s">
        <v>10971</v>
      </c>
      <c r="MCU1" s="1" t="s">
        <v>10972</v>
      </c>
      <c r="MCV1" s="1" t="s">
        <v>10973</v>
      </c>
      <c r="MCW1" s="1" t="s">
        <v>10974</v>
      </c>
      <c r="MCX1" s="1" t="s">
        <v>10975</v>
      </c>
      <c r="MCY1" s="1" t="s">
        <v>10976</v>
      </c>
      <c r="MCZ1" s="1" t="s">
        <v>10977</v>
      </c>
      <c r="MDA1" s="1" t="s">
        <v>10978</v>
      </c>
      <c r="MDB1" s="1" t="s">
        <v>10979</v>
      </c>
      <c r="MDC1" s="1" t="s">
        <v>10980</v>
      </c>
      <c r="MDD1" s="1" t="s">
        <v>10981</v>
      </c>
      <c r="MDE1" s="1" t="s">
        <v>10982</v>
      </c>
      <c r="MDF1" s="1" t="s">
        <v>10983</v>
      </c>
      <c r="MDG1" s="1" t="s">
        <v>10984</v>
      </c>
      <c r="MDH1" s="1" t="s">
        <v>10985</v>
      </c>
      <c r="MDI1" s="1" t="s">
        <v>10986</v>
      </c>
      <c r="MDJ1" s="1" t="s">
        <v>10987</v>
      </c>
      <c r="MDK1" s="1" t="s">
        <v>10988</v>
      </c>
      <c r="MDL1" s="1" t="s">
        <v>10989</v>
      </c>
      <c r="MDM1" s="1" t="s">
        <v>10990</v>
      </c>
      <c r="MDN1" s="1" t="s">
        <v>10991</v>
      </c>
      <c r="MDO1" s="1" t="s">
        <v>10992</v>
      </c>
      <c r="MDP1" s="1" t="s">
        <v>10993</v>
      </c>
      <c r="MDQ1" s="1" t="s">
        <v>10994</v>
      </c>
      <c r="MDR1" s="1" t="s">
        <v>10995</v>
      </c>
      <c r="MDS1" s="1" t="s">
        <v>10996</v>
      </c>
      <c r="MDT1" s="1" t="s">
        <v>10997</v>
      </c>
      <c r="MDU1" s="1" t="s">
        <v>10998</v>
      </c>
      <c r="MDV1" s="1" t="s">
        <v>10999</v>
      </c>
      <c r="MDW1" s="1" t="s">
        <v>11000</v>
      </c>
      <c r="MDX1" s="1" t="s">
        <v>11001</v>
      </c>
      <c r="MDY1" s="1" t="s">
        <v>11002</v>
      </c>
      <c r="MDZ1" s="1" t="s">
        <v>11003</v>
      </c>
      <c r="MEA1" s="1" t="s">
        <v>11004</v>
      </c>
      <c r="MEB1" s="1" t="s">
        <v>11005</v>
      </c>
      <c r="MEC1" s="1" t="s">
        <v>11006</v>
      </c>
      <c r="MED1" s="1" t="s">
        <v>11007</v>
      </c>
      <c r="MEE1" s="1" t="s">
        <v>11008</v>
      </c>
      <c r="MEF1" s="1" t="s">
        <v>11009</v>
      </c>
      <c r="MEG1" s="1" t="s">
        <v>11010</v>
      </c>
      <c r="MEH1" s="1" t="s">
        <v>11011</v>
      </c>
      <c r="MEI1" s="1" t="s">
        <v>11012</v>
      </c>
      <c r="MEJ1" s="1" t="s">
        <v>11013</v>
      </c>
      <c r="MEK1" s="1" t="s">
        <v>11014</v>
      </c>
      <c r="MEL1" s="1" t="s">
        <v>11015</v>
      </c>
      <c r="MEM1" s="1" t="s">
        <v>11016</v>
      </c>
      <c r="MEN1" s="1" t="s">
        <v>11017</v>
      </c>
      <c r="MEO1" s="1" t="s">
        <v>11018</v>
      </c>
      <c r="MEP1" s="1" t="s">
        <v>11019</v>
      </c>
      <c r="MEQ1" s="1" t="s">
        <v>11020</v>
      </c>
      <c r="MER1" s="1" t="s">
        <v>11021</v>
      </c>
      <c r="MES1" s="1" t="s">
        <v>11022</v>
      </c>
      <c r="MET1" s="1" t="s">
        <v>11023</v>
      </c>
      <c r="MEU1" s="1" t="s">
        <v>11024</v>
      </c>
      <c r="MEV1" s="1" t="s">
        <v>11025</v>
      </c>
      <c r="MEW1" s="1" t="s">
        <v>11026</v>
      </c>
      <c r="MEX1" s="1" t="s">
        <v>11027</v>
      </c>
      <c r="MEY1" s="1" t="s">
        <v>11028</v>
      </c>
      <c r="MEZ1" s="1" t="s">
        <v>11029</v>
      </c>
      <c r="MFA1" s="1" t="s">
        <v>11030</v>
      </c>
      <c r="MFB1" s="1" t="s">
        <v>11031</v>
      </c>
      <c r="MFC1" s="1" t="s">
        <v>11032</v>
      </c>
      <c r="MFD1" s="1" t="s">
        <v>11033</v>
      </c>
      <c r="MFE1" s="1" t="s">
        <v>11034</v>
      </c>
      <c r="MFF1" s="1" t="s">
        <v>11035</v>
      </c>
      <c r="MFG1" s="1" t="s">
        <v>11036</v>
      </c>
      <c r="MFH1" s="1" t="s">
        <v>11037</v>
      </c>
      <c r="MFI1" s="1" t="s">
        <v>11038</v>
      </c>
      <c r="MFJ1" s="1" t="s">
        <v>11039</v>
      </c>
      <c r="MFK1" s="1" t="s">
        <v>11040</v>
      </c>
      <c r="MFL1" s="1" t="s">
        <v>11041</v>
      </c>
      <c r="MFM1" s="1" t="s">
        <v>11042</v>
      </c>
      <c r="MFN1" s="1" t="s">
        <v>11043</v>
      </c>
      <c r="MFO1" s="1" t="s">
        <v>11044</v>
      </c>
      <c r="MFP1" s="1" t="s">
        <v>11045</v>
      </c>
      <c r="MFQ1" s="1" t="s">
        <v>11046</v>
      </c>
      <c r="MFR1" s="1" t="s">
        <v>11047</v>
      </c>
      <c r="MFS1" s="1" t="s">
        <v>11048</v>
      </c>
      <c r="MFT1" s="1" t="s">
        <v>11049</v>
      </c>
      <c r="MFU1" s="1" t="s">
        <v>11050</v>
      </c>
      <c r="MFV1" s="1" t="s">
        <v>11051</v>
      </c>
      <c r="MFW1" s="1" t="s">
        <v>11052</v>
      </c>
      <c r="MFX1" s="1" t="s">
        <v>11053</v>
      </c>
      <c r="MFY1" s="1" t="s">
        <v>11054</v>
      </c>
      <c r="MFZ1" s="1" t="s">
        <v>11055</v>
      </c>
      <c r="MGA1" s="1" t="s">
        <v>11056</v>
      </c>
      <c r="MGB1" s="1" t="s">
        <v>11057</v>
      </c>
      <c r="MGC1" s="1" t="s">
        <v>11058</v>
      </c>
      <c r="MGD1" s="1" t="s">
        <v>11059</v>
      </c>
      <c r="MGE1" s="1" t="s">
        <v>11060</v>
      </c>
      <c r="MGF1" s="1" t="s">
        <v>11061</v>
      </c>
      <c r="MGG1" s="1" t="s">
        <v>11062</v>
      </c>
      <c r="MGH1" s="1" t="s">
        <v>11063</v>
      </c>
      <c r="MGI1" s="1" t="s">
        <v>11064</v>
      </c>
      <c r="MGJ1" s="1" t="s">
        <v>11065</v>
      </c>
      <c r="MGK1" s="1" t="s">
        <v>11066</v>
      </c>
      <c r="MGL1" s="1" t="s">
        <v>11067</v>
      </c>
      <c r="MGM1" s="1" t="s">
        <v>11068</v>
      </c>
      <c r="MGN1" s="1" t="s">
        <v>11069</v>
      </c>
      <c r="MGO1" s="1" t="s">
        <v>11070</v>
      </c>
      <c r="MGP1" s="1" t="s">
        <v>11071</v>
      </c>
      <c r="MGQ1" s="1" t="s">
        <v>11072</v>
      </c>
      <c r="MGR1" s="1" t="s">
        <v>11073</v>
      </c>
      <c r="MGS1" s="1" t="s">
        <v>11074</v>
      </c>
      <c r="MGT1" s="1" t="s">
        <v>11075</v>
      </c>
      <c r="MGU1" s="1" t="s">
        <v>11076</v>
      </c>
      <c r="MGV1" s="1" t="s">
        <v>11077</v>
      </c>
      <c r="MGW1" s="1" t="s">
        <v>11078</v>
      </c>
      <c r="MGX1" s="1" t="s">
        <v>11079</v>
      </c>
      <c r="MGY1" s="1" t="s">
        <v>11080</v>
      </c>
      <c r="MGZ1" s="1" t="s">
        <v>11081</v>
      </c>
      <c r="MHA1" s="1" t="s">
        <v>11082</v>
      </c>
      <c r="MHB1" s="1" t="s">
        <v>11083</v>
      </c>
      <c r="MHC1" s="1" t="s">
        <v>11084</v>
      </c>
      <c r="MHD1" s="1" t="s">
        <v>11085</v>
      </c>
      <c r="MHE1" s="1" t="s">
        <v>11086</v>
      </c>
      <c r="MHF1" s="1" t="s">
        <v>11087</v>
      </c>
      <c r="MHG1" s="1" t="s">
        <v>11088</v>
      </c>
      <c r="MHH1" s="1" t="s">
        <v>11089</v>
      </c>
      <c r="MHI1" s="1" t="s">
        <v>11090</v>
      </c>
      <c r="MHJ1" s="1" t="s">
        <v>11091</v>
      </c>
      <c r="MHK1" s="1" t="s">
        <v>11092</v>
      </c>
      <c r="MHL1" s="1" t="s">
        <v>11093</v>
      </c>
      <c r="MHM1" s="1" t="s">
        <v>11094</v>
      </c>
      <c r="MHN1" s="1" t="s">
        <v>11095</v>
      </c>
      <c r="MHO1" s="1" t="s">
        <v>11096</v>
      </c>
      <c r="MHP1" s="1" t="s">
        <v>11097</v>
      </c>
      <c r="MHQ1" s="1" t="s">
        <v>11098</v>
      </c>
      <c r="MHR1" s="1" t="s">
        <v>11099</v>
      </c>
      <c r="MHS1" s="1" t="s">
        <v>11100</v>
      </c>
      <c r="MHT1" s="1" t="s">
        <v>11101</v>
      </c>
      <c r="MHU1" s="1" t="s">
        <v>11102</v>
      </c>
      <c r="MHV1" s="1" t="s">
        <v>11103</v>
      </c>
      <c r="MHW1" s="1" t="s">
        <v>11104</v>
      </c>
      <c r="MHX1" s="1" t="s">
        <v>11105</v>
      </c>
      <c r="MHY1" s="1" t="s">
        <v>11106</v>
      </c>
      <c r="MHZ1" s="1" t="s">
        <v>11107</v>
      </c>
      <c r="MIA1" s="1" t="s">
        <v>11108</v>
      </c>
      <c r="MIB1" s="1" t="s">
        <v>11109</v>
      </c>
      <c r="MIC1" s="1" t="s">
        <v>11110</v>
      </c>
      <c r="MID1" s="1" t="s">
        <v>11111</v>
      </c>
      <c r="MIE1" s="1" t="s">
        <v>11112</v>
      </c>
      <c r="MIF1" s="1" t="s">
        <v>11113</v>
      </c>
      <c r="MIG1" s="1" t="s">
        <v>11114</v>
      </c>
      <c r="MIH1" s="1" t="s">
        <v>11115</v>
      </c>
      <c r="MII1" s="1" t="s">
        <v>11116</v>
      </c>
      <c r="MIJ1" s="1" t="s">
        <v>11117</v>
      </c>
      <c r="MIK1" s="1" t="s">
        <v>11118</v>
      </c>
      <c r="MIL1" s="1" t="s">
        <v>11119</v>
      </c>
      <c r="MIM1" s="1" t="s">
        <v>11120</v>
      </c>
      <c r="MIN1" s="1" t="s">
        <v>11121</v>
      </c>
      <c r="MIO1" s="1" t="s">
        <v>11122</v>
      </c>
      <c r="MIP1" s="1" t="s">
        <v>11123</v>
      </c>
      <c r="MIQ1" s="1" t="s">
        <v>11124</v>
      </c>
      <c r="MIR1" s="1" t="s">
        <v>11125</v>
      </c>
      <c r="MIS1" s="1" t="s">
        <v>11126</v>
      </c>
      <c r="MIT1" s="1" t="s">
        <v>11127</v>
      </c>
      <c r="MIU1" s="1" t="s">
        <v>11128</v>
      </c>
      <c r="MIV1" s="1" t="s">
        <v>11129</v>
      </c>
      <c r="MIW1" s="1" t="s">
        <v>11130</v>
      </c>
      <c r="MIX1" s="1" t="s">
        <v>11131</v>
      </c>
      <c r="MIY1" s="1" t="s">
        <v>11132</v>
      </c>
      <c r="MIZ1" s="1" t="s">
        <v>11133</v>
      </c>
      <c r="MJA1" s="1" t="s">
        <v>11134</v>
      </c>
      <c r="MJB1" s="1" t="s">
        <v>11135</v>
      </c>
      <c r="MJC1" s="1" t="s">
        <v>11136</v>
      </c>
      <c r="MJD1" s="1" t="s">
        <v>11137</v>
      </c>
      <c r="MJE1" s="1" t="s">
        <v>11138</v>
      </c>
      <c r="MJF1" s="1" t="s">
        <v>11139</v>
      </c>
      <c r="MJG1" s="1" t="s">
        <v>11140</v>
      </c>
      <c r="MJH1" s="1" t="s">
        <v>11141</v>
      </c>
      <c r="MJI1" s="1" t="s">
        <v>11142</v>
      </c>
      <c r="MJJ1" s="1" t="s">
        <v>11143</v>
      </c>
      <c r="MJK1" s="1" t="s">
        <v>11144</v>
      </c>
      <c r="MJL1" s="1" t="s">
        <v>11145</v>
      </c>
      <c r="MJM1" s="1" t="s">
        <v>11146</v>
      </c>
      <c r="MJN1" s="1" t="s">
        <v>11147</v>
      </c>
      <c r="MJO1" s="1" t="s">
        <v>11148</v>
      </c>
      <c r="MJP1" s="1" t="s">
        <v>11149</v>
      </c>
      <c r="MJQ1" s="1" t="s">
        <v>11150</v>
      </c>
      <c r="MJR1" s="1" t="s">
        <v>11151</v>
      </c>
      <c r="MJS1" s="1" t="s">
        <v>11152</v>
      </c>
      <c r="MJT1" s="1" t="s">
        <v>11153</v>
      </c>
      <c r="MJU1" s="1" t="s">
        <v>11154</v>
      </c>
      <c r="MJV1" s="1" t="s">
        <v>11155</v>
      </c>
      <c r="MJW1" s="1" t="s">
        <v>11156</v>
      </c>
      <c r="MJX1" s="1" t="s">
        <v>11157</v>
      </c>
      <c r="MJY1" s="1" t="s">
        <v>11158</v>
      </c>
      <c r="MJZ1" s="1" t="s">
        <v>11159</v>
      </c>
      <c r="MKA1" s="1" t="s">
        <v>11160</v>
      </c>
      <c r="MKB1" s="1" t="s">
        <v>11161</v>
      </c>
      <c r="MKC1" s="1" t="s">
        <v>11162</v>
      </c>
      <c r="MKD1" s="1" t="s">
        <v>11163</v>
      </c>
      <c r="MKE1" s="1" t="s">
        <v>11164</v>
      </c>
      <c r="MKF1" s="1" t="s">
        <v>11165</v>
      </c>
      <c r="MKG1" s="1" t="s">
        <v>11166</v>
      </c>
      <c r="MKH1" s="1" t="s">
        <v>11167</v>
      </c>
      <c r="MKI1" s="1" t="s">
        <v>11168</v>
      </c>
      <c r="MKJ1" s="1" t="s">
        <v>11169</v>
      </c>
      <c r="MKK1" s="1" t="s">
        <v>11170</v>
      </c>
      <c r="MKL1" s="1" t="s">
        <v>11171</v>
      </c>
      <c r="MKM1" s="1" t="s">
        <v>11172</v>
      </c>
      <c r="MKN1" s="1" t="s">
        <v>11173</v>
      </c>
      <c r="MKO1" s="1" t="s">
        <v>11174</v>
      </c>
      <c r="MKP1" s="1" t="s">
        <v>11175</v>
      </c>
      <c r="MKQ1" s="1" t="s">
        <v>11176</v>
      </c>
      <c r="MKR1" s="1" t="s">
        <v>11177</v>
      </c>
      <c r="MKS1" s="1" t="s">
        <v>11178</v>
      </c>
      <c r="MKT1" s="1" t="s">
        <v>11179</v>
      </c>
      <c r="MKU1" s="1" t="s">
        <v>11180</v>
      </c>
      <c r="MKV1" s="1" t="s">
        <v>11181</v>
      </c>
      <c r="MKW1" s="1" t="s">
        <v>11182</v>
      </c>
      <c r="MKX1" s="1" t="s">
        <v>11183</v>
      </c>
      <c r="MKY1" s="1" t="s">
        <v>11184</v>
      </c>
      <c r="MKZ1" s="1" t="s">
        <v>11185</v>
      </c>
      <c r="MLA1" s="1" t="s">
        <v>11186</v>
      </c>
      <c r="MLB1" s="1" t="s">
        <v>11187</v>
      </c>
      <c r="MLC1" s="1" t="s">
        <v>11188</v>
      </c>
      <c r="MLD1" s="1" t="s">
        <v>11189</v>
      </c>
      <c r="MLE1" s="1" t="s">
        <v>11190</v>
      </c>
      <c r="MLF1" s="1" t="s">
        <v>11191</v>
      </c>
      <c r="MLG1" s="1" t="s">
        <v>11192</v>
      </c>
      <c r="MLH1" s="1" t="s">
        <v>11193</v>
      </c>
      <c r="MLI1" s="1" t="s">
        <v>11194</v>
      </c>
      <c r="MLJ1" s="1" t="s">
        <v>11195</v>
      </c>
      <c r="MLK1" s="1" t="s">
        <v>11196</v>
      </c>
      <c r="MLL1" s="1" t="s">
        <v>11197</v>
      </c>
      <c r="MLM1" s="1" t="s">
        <v>11198</v>
      </c>
      <c r="MLN1" s="1" t="s">
        <v>11199</v>
      </c>
      <c r="MLO1" s="1" t="s">
        <v>11200</v>
      </c>
      <c r="MLP1" s="1" t="s">
        <v>11201</v>
      </c>
      <c r="MLQ1" s="1" t="s">
        <v>11202</v>
      </c>
      <c r="MLR1" s="1" t="s">
        <v>11203</v>
      </c>
      <c r="MLS1" s="1" t="s">
        <v>11204</v>
      </c>
      <c r="MLT1" s="1" t="s">
        <v>11205</v>
      </c>
      <c r="MLU1" s="1" t="s">
        <v>11206</v>
      </c>
      <c r="MLV1" s="1" t="s">
        <v>11207</v>
      </c>
      <c r="MLW1" s="1" t="s">
        <v>11208</v>
      </c>
      <c r="MLX1" s="1" t="s">
        <v>11209</v>
      </c>
      <c r="MLY1" s="1" t="s">
        <v>11210</v>
      </c>
      <c r="MLZ1" s="1" t="s">
        <v>11211</v>
      </c>
      <c r="MMA1" s="1" t="s">
        <v>11212</v>
      </c>
      <c r="MMB1" s="1" t="s">
        <v>11213</v>
      </c>
      <c r="MMC1" s="1" t="s">
        <v>11214</v>
      </c>
      <c r="MMD1" s="1" t="s">
        <v>11215</v>
      </c>
      <c r="MME1" s="1" t="s">
        <v>11216</v>
      </c>
      <c r="MMF1" s="1" t="s">
        <v>11217</v>
      </c>
      <c r="MMG1" s="1" t="s">
        <v>11218</v>
      </c>
      <c r="MMH1" s="1" t="s">
        <v>11219</v>
      </c>
      <c r="MMI1" s="1" t="s">
        <v>11220</v>
      </c>
      <c r="MMJ1" s="1" t="s">
        <v>11221</v>
      </c>
      <c r="MMK1" s="1" t="s">
        <v>11222</v>
      </c>
      <c r="MML1" s="1" t="s">
        <v>11223</v>
      </c>
      <c r="MMM1" s="1" t="s">
        <v>11224</v>
      </c>
      <c r="MMN1" s="1" t="s">
        <v>11225</v>
      </c>
      <c r="MMO1" s="1" t="s">
        <v>11226</v>
      </c>
      <c r="MMP1" s="1" t="s">
        <v>11227</v>
      </c>
      <c r="MMQ1" s="1" t="s">
        <v>11228</v>
      </c>
      <c r="MMR1" s="1" t="s">
        <v>11229</v>
      </c>
      <c r="MMS1" s="1" t="s">
        <v>11230</v>
      </c>
      <c r="MMT1" s="1" t="s">
        <v>11231</v>
      </c>
      <c r="MMU1" s="1" t="s">
        <v>11232</v>
      </c>
      <c r="MMV1" s="1" t="s">
        <v>11233</v>
      </c>
      <c r="MMW1" s="1" t="s">
        <v>11234</v>
      </c>
      <c r="MMX1" s="1" t="s">
        <v>11235</v>
      </c>
      <c r="MMY1" s="1" t="s">
        <v>11236</v>
      </c>
      <c r="MMZ1" s="1" t="s">
        <v>11237</v>
      </c>
      <c r="MNA1" s="1" t="s">
        <v>11238</v>
      </c>
      <c r="MNB1" s="1" t="s">
        <v>11239</v>
      </c>
      <c r="MNC1" s="1" t="s">
        <v>11240</v>
      </c>
      <c r="MND1" s="1" t="s">
        <v>11241</v>
      </c>
      <c r="MNE1" s="1" t="s">
        <v>11242</v>
      </c>
      <c r="MNF1" s="1" t="s">
        <v>11243</v>
      </c>
      <c r="MNG1" s="1" t="s">
        <v>11244</v>
      </c>
      <c r="MNH1" s="1" t="s">
        <v>11245</v>
      </c>
      <c r="MNI1" s="1" t="s">
        <v>11246</v>
      </c>
      <c r="MNJ1" s="1" t="s">
        <v>11247</v>
      </c>
      <c r="MNK1" s="1" t="s">
        <v>11248</v>
      </c>
      <c r="MNL1" s="1" t="s">
        <v>11249</v>
      </c>
      <c r="MNM1" s="1" t="s">
        <v>11250</v>
      </c>
      <c r="MNN1" s="1" t="s">
        <v>11251</v>
      </c>
      <c r="MNO1" s="1" t="s">
        <v>11252</v>
      </c>
      <c r="MNP1" s="1" t="s">
        <v>11253</v>
      </c>
      <c r="MNQ1" s="1" t="s">
        <v>11254</v>
      </c>
      <c r="MNR1" s="1" t="s">
        <v>11255</v>
      </c>
      <c r="MNS1" s="1" t="s">
        <v>11256</v>
      </c>
      <c r="MNT1" s="1" t="s">
        <v>11257</v>
      </c>
      <c r="MNU1" s="1" t="s">
        <v>11258</v>
      </c>
      <c r="MNV1" s="1" t="s">
        <v>11259</v>
      </c>
      <c r="MNW1" s="1" t="s">
        <v>11260</v>
      </c>
      <c r="MNX1" s="1" t="s">
        <v>11261</v>
      </c>
      <c r="MNY1" s="1" t="s">
        <v>11262</v>
      </c>
      <c r="MNZ1" s="1" t="s">
        <v>11263</v>
      </c>
      <c r="MOA1" s="1" t="s">
        <v>11264</v>
      </c>
      <c r="MOB1" s="1" t="s">
        <v>11265</v>
      </c>
      <c r="MOC1" s="1" t="s">
        <v>11266</v>
      </c>
      <c r="MOD1" s="1" t="s">
        <v>11267</v>
      </c>
      <c r="MOE1" s="1" t="s">
        <v>11268</v>
      </c>
      <c r="MOF1" s="1" t="s">
        <v>11269</v>
      </c>
      <c r="MOG1" s="1" t="s">
        <v>11270</v>
      </c>
      <c r="MOH1" s="1" t="s">
        <v>11271</v>
      </c>
      <c r="MOI1" s="1" t="s">
        <v>11272</v>
      </c>
      <c r="MOJ1" s="1" t="s">
        <v>11273</v>
      </c>
      <c r="MOK1" s="1" t="s">
        <v>11274</v>
      </c>
      <c r="MOL1" s="1" t="s">
        <v>11275</v>
      </c>
      <c r="MOM1" s="1" t="s">
        <v>11276</v>
      </c>
      <c r="MON1" s="1" t="s">
        <v>11277</v>
      </c>
      <c r="MOO1" s="1" t="s">
        <v>11278</v>
      </c>
      <c r="MOP1" s="1" t="s">
        <v>11279</v>
      </c>
      <c r="MOQ1" s="1" t="s">
        <v>11280</v>
      </c>
      <c r="MOR1" s="1" t="s">
        <v>11281</v>
      </c>
      <c r="MOS1" s="1" t="s">
        <v>11282</v>
      </c>
      <c r="MOT1" s="1" t="s">
        <v>11283</v>
      </c>
      <c r="MOU1" s="1" t="s">
        <v>11284</v>
      </c>
      <c r="MOV1" s="1" t="s">
        <v>11285</v>
      </c>
      <c r="MOW1" s="1" t="s">
        <v>11286</v>
      </c>
      <c r="MOX1" s="1" t="s">
        <v>11287</v>
      </c>
      <c r="MOY1" s="1" t="s">
        <v>11288</v>
      </c>
      <c r="MOZ1" s="1" t="s">
        <v>11289</v>
      </c>
      <c r="MPA1" s="1" t="s">
        <v>11290</v>
      </c>
      <c r="MPB1" s="1" t="s">
        <v>11291</v>
      </c>
      <c r="MPC1" s="1" t="s">
        <v>11292</v>
      </c>
      <c r="MPD1" s="1" t="s">
        <v>11293</v>
      </c>
      <c r="MPE1" s="1" t="s">
        <v>11294</v>
      </c>
      <c r="MPF1" s="1" t="s">
        <v>11295</v>
      </c>
      <c r="MPG1" s="1" t="s">
        <v>11296</v>
      </c>
      <c r="MPH1" s="1" t="s">
        <v>11297</v>
      </c>
      <c r="MPI1" s="1" t="s">
        <v>11298</v>
      </c>
      <c r="MPJ1" s="1" t="s">
        <v>11299</v>
      </c>
      <c r="MPK1" s="1" t="s">
        <v>11300</v>
      </c>
      <c r="MPL1" s="1" t="s">
        <v>11301</v>
      </c>
      <c r="MPM1" s="1" t="s">
        <v>11302</v>
      </c>
      <c r="MPN1" s="1" t="s">
        <v>11303</v>
      </c>
      <c r="MPO1" s="1" t="s">
        <v>11304</v>
      </c>
      <c r="MPP1" s="1" t="s">
        <v>11305</v>
      </c>
      <c r="MPQ1" s="1" t="s">
        <v>11306</v>
      </c>
      <c r="MPR1" s="1" t="s">
        <v>11307</v>
      </c>
      <c r="MPS1" s="1" t="s">
        <v>11308</v>
      </c>
      <c r="MPT1" s="1" t="s">
        <v>11309</v>
      </c>
      <c r="MPU1" s="1" t="s">
        <v>11310</v>
      </c>
      <c r="MPV1" s="1" t="s">
        <v>11311</v>
      </c>
      <c r="MPW1" s="1" t="s">
        <v>11312</v>
      </c>
      <c r="MPX1" s="1" t="s">
        <v>11313</v>
      </c>
      <c r="MPY1" s="1" t="s">
        <v>11314</v>
      </c>
      <c r="MPZ1" s="1" t="s">
        <v>11315</v>
      </c>
      <c r="MQA1" s="1" t="s">
        <v>11316</v>
      </c>
      <c r="MQB1" s="1" t="s">
        <v>11317</v>
      </c>
      <c r="MQC1" s="1" t="s">
        <v>11318</v>
      </c>
      <c r="MQD1" s="1" t="s">
        <v>11319</v>
      </c>
      <c r="MQE1" s="1" t="s">
        <v>11320</v>
      </c>
      <c r="MQF1" s="1" t="s">
        <v>11321</v>
      </c>
      <c r="MQG1" s="1" t="s">
        <v>11322</v>
      </c>
      <c r="MQH1" s="1" t="s">
        <v>11323</v>
      </c>
      <c r="MQI1" s="1" t="s">
        <v>11324</v>
      </c>
      <c r="MQJ1" s="1" t="s">
        <v>11325</v>
      </c>
      <c r="MQK1" s="1" t="s">
        <v>11326</v>
      </c>
      <c r="MQL1" s="1" t="s">
        <v>11327</v>
      </c>
      <c r="MQM1" s="1" t="s">
        <v>11328</v>
      </c>
      <c r="MQN1" s="1" t="s">
        <v>11329</v>
      </c>
      <c r="MQO1" s="1" t="s">
        <v>11330</v>
      </c>
      <c r="MQP1" s="1" t="s">
        <v>11331</v>
      </c>
      <c r="MQQ1" s="1" t="s">
        <v>11332</v>
      </c>
      <c r="MQR1" s="1" t="s">
        <v>11333</v>
      </c>
      <c r="MQS1" s="1" t="s">
        <v>11334</v>
      </c>
      <c r="MQT1" s="1" t="s">
        <v>11335</v>
      </c>
      <c r="MQU1" s="1" t="s">
        <v>11336</v>
      </c>
      <c r="MQV1" s="1" t="s">
        <v>11337</v>
      </c>
      <c r="MQW1" s="1" t="s">
        <v>11338</v>
      </c>
      <c r="MQX1" s="1" t="s">
        <v>11339</v>
      </c>
      <c r="MQY1" s="1" t="s">
        <v>11340</v>
      </c>
      <c r="MQZ1" s="1" t="s">
        <v>11341</v>
      </c>
      <c r="MRA1" s="1" t="s">
        <v>11342</v>
      </c>
      <c r="MRB1" s="1" t="s">
        <v>11343</v>
      </c>
      <c r="MRC1" s="1" t="s">
        <v>11344</v>
      </c>
      <c r="MRD1" s="1" t="s">
        <v>11345</v>
      </c>
      <c r="MRE1" s="1" t="s">
        <v>11346</v>
      </c>
      <c r="MRF1" s="1" t="s">
        <v>11347</v>
      </c>
      <c r="MRG1" s="1" t="s">
        <v>11348</v>
      </c>
      <c r="MRH1" s="1" t="s">
        <v>11349</v>
      </c>
      <c r="MRI1" s="1" t="s">
        <v>11350</v>
      </c>
      <c r="MRJ1" s="1" t="s">
        <v>11351</v>
      </c>
      <c r="MRK1" s="1" t="s">
        <v>11352</v>
      </c>
      <c r="MRL1" s="1" t="s">
        <v>11353</v>
      </c>
      <c r="MRM1" s="1" t="s">
        <v>11354</v>
      </c>
      <c r="MRN1" s="1" t="s">
        <v>11355</v>
      </c>
      <c r="MRO1" s="1" t="s">
        <v>11356</v>
      </c>
      <c r="MRP1" s="1" t="s">
        <v>11357</v>
      </c>
      <c r="MRQ1" s="1" t="s">
        <v>11358</v>
      </c>
      <c r="MRR1" s="1" t="s">
        <v>11359</v>
      </c>
      <c r="MRS1" s="1" t="s">
        <v>11360</v>
      </c>
      <c r="MRT1" s="1" t="s">
        <v>11361</v>
      </c>
      <c r="MRU1" s="1" t="s">
        <v>11362</v>
      </c>
      <c r="MRV1" s="1" t="s">
        <v>11363</v>
      </c>
      <c r="MRW1" s="1" t="s">
        <v>11364</v>
      </c>
      <c r="MRX1" s="1" t="s">
        <v>11365</v>
      </c>
      <c r="MRY1" s="1" t="s">
        <v>11366</v>
      </c>
      <c r="MRZ1" s="1" t="s">
        <v>11367</v>
      </c>
      <c r="MSA1" s="1" t="s">
        <v>11368</v>
      </c>
      <c r="MSB1" s="1" t="s">
        <v>11369</v>
      </c>
      <c r="MSC1" s="1" t="s">
        <v>11370</v>
      </c>
      <c r="MSD1" s="1" t="s">
        <v>11371</v>
      </c>
      <c r="MSE1" s="1" t="s">
        <v>11372</v>
      </c>
      <c r="MSF1" s="1" t="s">
        <v>11373</v>
      </c>
      <c r="MSG1" s="1" t="s">
        <v>11374</v>
      </c>
      <c r="MSH1" s="1" t="s">
        <v>11375</v>
      </c>
      <c r="MSI1" s="1" t="s">
        <v>11376</v>
      </c>
      <c r="MSJ1" s="1" t="s">
        <v>11377</v>
      </c>
      <c r="MSK1" s="1" t="s">
        <v>11378</v>
      </c>
      <c r="MSL1" s="1" t="s">
        <v>11379</v>
      </c>
      <c r="MSM1" s="1" t="s">
        <v>11380</v>
      </c>
      <c r="MSN1" s="1" t="s">
        <v>11381</v>
      </c>
      <c r="MSO1" s="1" t="s">
        <v>11382</v>
      </c>
      <c r="MSP1" s="1" t="s">
        <v>11383</v>
      </c>
      <c r="MSQ1" s="1" t="s">
        <v>11384</v>
      </c>
      <c r="MSR1" s="1" t="s">
        <v>11385</v>
      </c>
      <c r="MSS1" s="1" t="s">
        <v>11386</v>
      </c>
      <c r="MST1" s="1" t="s">
        <v>11387</v>
      </c>
      <c r="MSU1" s="1" t="s">
        <v>11388</v>
      </c>
      <c r="MSV1" s="1" t="s">
        <v>11389</v>
      </c>
      <c r="MSW1" s="1" t="s">
        <v>11390</v>
      </c>
      <c r="MSX1" s="1" t="s">
        <v>11391</v>
      </c>
      <c r="MSY1" s="1" t="s">
        <v>11392</v>
      </c>
      <c r="MSZ1" s="1" t="s">
        <v>11393</v>
      </c>
      <c r="MTA1" s="1" t="s">
        <v>11394</v>
      </c>
      <c r="MTB1" s="1" t="s">
        <v>11395</v>
      </c>
      <c r="MTC1" s="1" t="s">
        <v>11396</v>
      </c>
      <c r="MTD1" s="1" t="s">
        <v>11397</v>
      </c>
      <c r="MTE1" s="1" t="s">
        <v>11398</v>
      </c>
      <c r="MTF1" s="1" t="s">
        <v>11399</v>
      </c>
      <c r="MTG1" s="1" t="s">
        <v>11400</v>
      </c>
      <c r="MTH1" s="1" t="s">
        <v>11401</v>
      </c>
      <c r="MTI1" s="1" t="s">
        <v>11402</v>
      </c>
      <c r="MTJ1" s="1" t="s">
        <v>11403</v>
      </c>
      <c r="MTK1" s="1" t="s">
        <v>11404</v>
      </c>
      <c r="MTL1" s="1" t="s">
        <v>11405</v>
      </c>
      <c r="MTM1" s="1" t="s">
        <v>11406</v>
      </c>
      <c r="MTN1" s="1" t="s">
        <v>11407</v>
      </c>
      <c r="MTO1" s="1" t="s">
        <v>11408</v>
      </c>
      <c r="MTP1" s="1" t="s">
        <v>11409</v>
      </c>
      <c r="MTQ1" s="1" t="s">
        <v>11410</v>
      </c>
      <c r="MTR1" s="1" t="s">
        <v>11411</v>
      </c>
      <c r="MTS1" s="1" t="s">
        <v>11412</v>
      </c>
      <c r="MTT1" s="1" t="s">
        <v>11413</v>
      </c>
      <c r="MTU1" s="1" t="s">
        <v>11414</v>
      </c>
      <c r="MTV1" s="1" t="s">
        <v>11415</v>
      </c>
      <c r="MTW1" s="1" t="s">
        <v>11416</v>
      </c>
      <c r="MTX1" s="1" t="s">
        <v>11417</v>
      </c>
      <c r="MTY1" s="1" t="s">
        <v>11418</v>
      </c>
      <c r="MTZ1" s="1" t="s">
        <v>11419</v>
      </c>
      <c r="MUA1" s="1" t="s">
        <v>11420</v>
      </c>
      <c r="MUB1" s="1" t="s">
        <v>11421</v>
      </c>
      <c r="MUC1" s="1" t="s">
        <v>11422</v>
      </c>
      <c r="MUD1" s="1" t="s">
        <v>11423</v>
      </c>
      <c r="MUE1" s="1" t="s">
        <v>11424</v>
      </c>
      <c r="MUF1" s="1" t="s">
        <v>11425</v>
      </c>
      <c r="MUG1" s="1" t="s">
        <v>11426</v>
      </c>
      <c r="MUH1" s="1" t="s">
        <v>11427</v>
      </c>
      <c r="MUI1" s="1" t="s">
        <v>11428</v>
      </c>
      <c r="MUJ1" s="1" t="s">
        <v>11429</v>
      </c>
      <c r="MUK1" s="1" t="s">
        <v>11430</v>
      </c>
      <c r="MUL1" s="1" t="s">
        <v>11431</v>
      </c>
      <c r="MUM1" s="1" t="s">
        <v>11432</v>
      </c>
      <c r="MUN1" s="1" t="s">
        <v>11433</v>
      </c>
      <c r="MUO1" s="1" t="s">
        <v>11434</v>
      </c>
      <c r="MUP1" s="1" t="s">
        <v>11435</v>
      </c>
      <c r="MUQ1" s="1" t="s">
        <v>11436</v>
      </c>
      <c r="MUR1" s="1" t="s">
        <v>11437</v>
      </c>
      <c r="MUS1" s="1" t="s">
        <v>11438</v>
      </c>
      <c r="MUT1" s="1" t="s">
        <v>11439</v>
      </c>
      <c r="MUU1" s="1" t="s">
        <v>11440</v>
      </c>
      <c r="MUV1" s="1" t="s">
        <v>11441</v>
      </c>
      <c r="MUW1" s="1" t="s">
        <v>11442</v>
      </c>
      <c r="MUX1" s="1" t="s">
        <v>11443</v>
      </c>
      <c r="MUY1" s="1" t="s">
        <v>11444</v>
      </c>
      <c r="MUZ1" s="1" t="s">
        <v>11445</v>
      </c>
      <c r="MVA1" s="1" t="s">
        <v>11446</v>
      </c>
      <c r="MVB1" s="1" t="s">
        <v>11447</v>
      </c>
      <c r="MVC1" s="1" t="s">
        <v>11448</v>
      </c>
      <c r="MVD1" s="1" t="s">
        <v>11449</v>
      </c>
      <c r="MVE1" s="1" t="s">
        <v>11450</v>
      </c>
      <c r="MVF1" s="1" t="s">
        <v>11451</v>
      </c>
      <c r="MVG1" s="1" t="s">
        <v>11452</v>
      </c>
      <c r="MVH1" s="1" t="s">
        <v>11453</v>
      </c>
      <c r="MVI1" s="1" t="s">
        <v>11454</v>
      </c>
      <c r="MVJ1" s="1" t="s">
        <v>11455</v>
      </c>
      <c r="MVK1" s="1" t="s">
        <v>11456</v>
      </c>
      <c r="MVL1" s="1" t="s">
        <v>11457</v>
      </c>
      <c r="MVM1" s="1" t="s">
        <v>11458</v>
      </c>
      <c r="MVN1" s="1" t="s">
        <v>11459</v>
      </c>
      <c r="MVO1" s="1" t="s">
        <v>11460</v>
      </c>
      <c r="MVP1" s="1" t="s">
        <v>11461</v>
      </c>
      <c r="MVQ1" s="1" t="s">
        <v>11462</v>
      </c>
      <c r="MVR1" s="1" t="s">
        <v>11463</v>
      </c>
      <c r="MVS1" s="1" t="s">
        <v>11464</v>
      </c>
      <c r="MVT1" s="1" t="s">
        <v>11465</v>
      </c>
      <c r="MVU1" s="1" t="s">
        <v>11466</v>
      </c>
      <c r="MVV1" s="1" t="s">
        <v>11467</v>
      </c>
      <c r="MVW1" s="1" t="s">
        <v>11468</v>
      </c>
      <c r="MVX1" s="1" t="s">
        <v>11469</v>
      </c>
      <c r="MVY1" s="1" t="s">
        <v>11470</v>
      </c>
      <c r="MVZ1" s="1" t="s">
        <v>11471</v>
      </c>
      <c r="MWA1" s="1" t="s">
        <v>11472</v>
      </c>
      <c r="MWB1" s="1" t="s">
        <v>11473</v>
      </c>
      <c r="MWC1" s="1" t="s">
        <v>11474</v>
      </c>
      <c r="MWD1" s="1" t="s">
        <v>11475</v>
      </c>
      <c r="MWE1" s="1" t="s">
        <v>11476</v>
      </c>
      <c r="MWF1" s="1" t="s">
        <v>11477</v>
      </c>
      <c r="MWG1" s="1" t="s">
        <v>11478</v>
      </c>
      <c r="MWH1" s="1" t="s">
        <v>11479</v>
      </c>
      <c r="MWI1" s="1" t="s">
        <v>11480</v>
      </c>
      <c r="MWJ1" s="1" t="s">
        <v>11481</v>
      </c>
      <c r="MWK1" s="1" t="s">
        <v>11482</v>
      </c>
      <c r="MWL1" s="1" t="s">
        <v>11483</v>
      </c>
      <c r="MWM1" s="1" t="s">
        <v>11484</v>
      </c>
      <c r="MWN1" s="1" t="s">
        <v>11485</v>
      </c>
      <c r="MWO1" s="1" t="s">
        <v>11486</v>
      </c>
      <c r="MWP1" s="1" t="s">
        <v>11487</v>
      </c>
      <c r="MWQ1" s="1" t="s">
        <v>11488</v>
      </c>
      <c r="MWR1" s="1" t="s">
        <v>11489</v>
      </c>
      <c r="MWS1" s="1" t="s">
        <v>11490</v>
      </c>
      <c r="MWT1" s="1" t="s">
        <v>11491</v>
      </c>
      <c r="MWU1" s="1" t="s">
        <v>11492</v>
      </c>
      <c r="MWV1" s="1" t="s">
        <v>11493</v>
      </c>
      <c r="MWW1" s="1" t="s">
        <v>11494</v>
      </c>
      <c r="MWX1" s="1" t="s">
        <v>11495</v>
      </c>
      <c r="MWY1" s="1" t="s">
        <v>11496</v>
      </c>
      <c r="MWZ1" s="1" t="s">
        <v>11497</v>
      </c>
      <c r="MXA1" s="1" t="s">
        <v>11498</v>
      </c>
      <c r="MXB1" s="1" t="s">
        <v>11499</v>
      </c>
      <c r="MXC1" s="1" t="s">
        <v>11500</v>
      </c>
      <c r="MXD1" s="1" t="s">
        <v>11501</v>
      </c>
      <c r="MXE1" s="1" t="s">
        <v>11502</v>
      </c>
      <c r="MXF1" s="1" t="s">
        <v>11503</v>
      </c>
      <c r="MXG1" s="1" t="s">
        <v>11504</v>
      </c>
      <c r="MXH1" s="1" t="s">
        <v>11505</v>
      </c>
      <c r="MXI1" s="1" t="s">
        <v>11506</v>
      </c>
      <c r="MXJ1" s="1" t="s">
        <v>11507</v>
      </c>
      <c r="MXK1" s="1" t="s">
        <v>11508</v>
      </c>
      <c r="MXL1" s="1" t="s">
        <v>11509</v>
      </c>
      <c r="MXM1" s="1" t="s">
        <v>11510</v>
      </c>
      <c r="MXN1" s="1" t="s">
        <v>11511</v>
      </c>
      <c r="MXO1" s="1" t="s">
        <v>11512</v>
      </c>
      <c r="MXP1" s="1" t="s">
        <v>11513</v>
      </c>
      <c r="MXQ1" s="1" t="s">
        <v>11514</v>
      </c>
      <c r="MXR1" s="1" t="s">
        <v>11515</v>
      </c>
      <c r="MXS1" s="1" t="s">
        <v>11516</v>
      </c>
      <c r="MXT1" s="1" t="s">
        <v>11517</v>
      </c>
      <c r="MXU1" s="1" t="s">
        <v>11518</v>
      </c>
      <c r="MXV1" s="1" t="s">
        <v>11519</v>
      </c>
      <c r="MXW1" s="1" t="s">
        <v>11520</v>
      </c>
      <c r="MXX1" s="1" t="s">
        <v>11521</v>
      </c>
      <c r="MXY1" s="1" t="s">
        <v>11522</v>
      </c>
      <c r="MXZ1" s="1" t="s">
        <v>11523</v>
      </c>
      <c r="MYA1" s="1" t="s">
        <v>11524</v>
      </c>
      <c r="MYB1" s="1" t="s">
        <v>11525</v>
      </c>
      <c r="MYC1" s="1" t="s">
        <v>11526</v>
      </c>
      <c r="MYD1" s="1" t="s">
        <v>11527</v>
      </c>
      <c r="MYE1" s="1" t="s">
        <v>11528</v>
      </c>
      <c r="MYF1" s="1" t="s">
        <v>11529</v>
      </c>
      <c r="MYG1" s="1" t="s">
        <v>11530</v>
      </c>
      <c r="MYH1" s="1" t="s">
        <v>11531</v>
      </c>
      <c r="MYI1" s="1" t="s">
        <v>11532</v>
      </c>
      <c r="MYJ1" s="1" t="s">
        <v>11533</v>
      </c>
      <c r="MYK1" s="1" t="s">
        <v>11534</v>
      </c>
      <c r="MYL1" s="1" t="s">
        <v>11535</v>
      </c>
      <c r="MYM1" s="1" t="s">
        <v>11536</v>
      </c>
      <c r="MYN1" s="1" t="s">
        <v>11537</v>
      </c>
      <c r="MYO1" s="1" t="s">
        <v>11538</v>
      </c>
      <c r="MYP1" s="1" t="s">
        <v>11539</v>
      </c>
      <c r="MYQ1" s="1" t="s">
        <v>11540</v>
      </c>
      <c r="MYR1" s="1" t="s">
        <v>11541</v>
      </c>
      <c r="MYS1" s="1" t="s">
        <v>11542</v>
      </c>
      <c r="MYT1" s="1" t="s">
        <v>11543</v>
      </c>
      <c r="MYU1" s="1" t="s">
        <v>11544</v>
      </c>
      <c r="MYV1" s="1" t="s">
        <v>11545</v>
      </c>
      <c r="MYW1" s="1" t="s">
        <v>11546</v>
      </c>
      <c r="MYX1" s="1" t="s">
        <v>11547</v>
      </c>
      <c r="MYY1" s="1" t="s">
        <v>11548</v>
      </c>
      <c r="MYZ1" s="1" t="s">
        <v>11549</v>
      </c>
      <c r="MZA1" s="1" t="s">
        <v>11550</v>
      </c>
      <c r="MZB1" s="1" t="s">
        <v>11551</v>
      </c>
      <c r="MZC1" s="1" t="s">
        <v>11552</v>
      </c>
      <c r="MZD1" s="1" t="s">
        <v>11553</v>
      </c>
      <c r="MZE1" s="1" t="s">
        <v>11554</v>
      </c>
      <c r="MZF1" s="1" t="s">
        <v>11555</v>
      </c>
      <c r="MZG1" s="1" t="s">
        <v>11556</v>
      </c>
      <c r="MZH1" s="1" t="s">
        <v>11557</v>
      </c>
      <c r="MZI1" s="1" t="s">
        <v>11558</v>
      </c>
      <c r="MZJ1" s="1" t="s">
        <v>11559</v>
      </c>
      <c r="MZK1" s="1" t="s">
        <v>11560</v>
      </c>
      <c r="MZL1" s="1" t="s">
        <v>11561</v>
      </c>
      <c r="MZM1" s="1" t="s">
        <v>11562</v>
      </c>
      <c r="MZN1" s="1" t="s">
        <v>11563</v>
      </c>
      <c r="MZO1" s="1" t="s">
        <v>11564</v>
      </c>
      <c r="MZP1" s="1" t="s">
        <v>11565</v>
      </c>
      <c r="MZQ1" s="1" t="s">
        <v>11566</v>
      </c>
      <c r="MZR1" s="1" t="s">
        <v>11567</v>
      </c>
      <c r="MZS1" s="1" t="s">
        <v>11568</v>
      </c>
      <c r="MZT1" s="1" t="s">
        <v>11569</v>
      </c>
      <c r="MZU1" s="1" t="s">
        <v>11570</v>
      </c>
      <c r="MZV1" s="1" t="s">
        <v>11571</v>
      </c>
      <c r="MZW1" s="1" t="s">
        <v>11572</v>
      </c>
      <c r="MZX1" s="1" t="s">
        <v>11573</v>
      </c>
      <c r="MZY1" s="1" t="s">
        <v>11574</v>
      </c>
      <c r="MZZ1" s="1" t="s">
        <v>11575</v>
      </c>
      <c r="NAA1" s="1" t="s">
        <v>11576</v>
      </c>
      <c r="NAB1" s="1" t="s">
        <v>11577</v>
      </c>
      <c r="NAC1" s="1" t="s">
        <v>11578</v>
      </c>
      <c r="NAD1" s="1" t="s">
        <v>11579</v>
      </c>
      <c r="NAE1" s="1" t="s">
        <v>11580</v>
      </c>
      <c r="NAF1" s="1" t="s">
        <v>11581</v>
      </c>
      <c r="NAG1" s="1" t="s">
        <v>11582</v>
      </c>
      <c r="NAH1" s="1" t="s">
        <v>11583</v>
      </c>
      <c r="NAI1" s="1" t="s">
        <v>11584</v>
      </c>
      <c r="NAJ1" s="1" t="s">
        <v>11585</v>
      </c>
      <c r="NAK1" s="1" t="s">
        <v>11586</v>
      </c>
      <c r="NAL1" s="1" t="s">
        <v>11587</v>
      </c>
      <c r="NAM1" s="1" t="s">
        <v>11588</v>
      </c>
      <c r="NAN1" s="1" t="s">
        <v>11589</v>
      </c>
      <c r="NAO1" s="1" t="s">
        <v>11590</v>
      </c>
      <c r="NAP1" s="1" t="s">
        <v>11591</v>
      </c>
      <c r="NAQ1" s="1" t="s">
        <v>11592</v>
      </c>
      <c r="NAR1" s="1" t="s">
        <v>11593</v>
      </c>
      <c r="NAS1" s="1" t="s">
        <v>11594</v>
      </c>
      <c r="NAT1" s="1" t="s">
        <v>11595</v>
      </c>
      <c r="NAU1" s="1" t="s">
        <v>11596</v>
      </c>
      <c r="NAV1" s="1" t="s">
        <v>11597</v>
      </c>
      <c r="NAW1" s="1" t="s">
        <v>11598</v>
      </c>
      <c r="NAX1" s="1" t="s">
        <v>11599</v>
      </c>
      <c r="NAY1" s="1" t="s">
        <v>11600</v>
      </c>
      <c r="NAZ1" s="1" t="s">
        <v>11601</v>
      </c>
      <c r="NBA1" s="1" t="s">
        <v>11602</v>
      </c>
      <c r="NBB1" s="1" t="s">
        <v>11603</v>
      </c>
      <c r="NBC1" s="1" t="s">
        <v>11604</v>
      </c>
      <c r="NBD1" s="1" t="s">
        <v>11605</v>
      </c>
      <c r="NBE1" s="1" t="s">
        <v>11606</v>
      </c>
      <c r="NBF1" s="1" t="s">
        <v>11607</v>
      </c>
      <c r="NBG1" s="1" t="s">
        <v>11608</v>
      </c>
      <c r="NBH1" s="1" t="s">
        <v>11609</v>
      </c>
      <c r="NBI1" s="1" t="s">
        <v>11610</v>
      </c>
      <c r="NBJ1" s="1" t="s">
        <v>11611</v>
      </c>
      <c r="NBK1" s="1" t="s">
        <v>11612</v>
      </c>
      <c r="NBL1" s="1" t="s">
        <v>11613</v>
      </c>
      <c r="NBM1" s="1" t="s">
        <v>11614</v>
      </c>
      <c r="NBN1" s="1" t="s">
        <v>11615</v>
      </c>
      <c r="NBO1" s="1" t="s">
        <v>11616</v>
      </c>
      <c r="NBP1" s="1" t="s">
        <v>11617</v>
      </c>
      <c r="NBQ1" s="1" t="s">
        <v>11618</v>
      </c>
      <c r="NBR1" s="1" t="s">
        <v>11619</v>
      </c>
      <c r="NBS1" s="1" t="s">
        <v>11620</v>
      </c>
      <c r="NBT1" s="1" t="s">
        <v>11621</v>
      </c>
      <c r="NBU1" s="1" t="s">
        <v>11622</v>
      </c>
      <c r="NBV1" s="1" t="s">
        <v>11623</v>
      </c>
      <c r="NBW1" s="1" t="s">
        <v>11624</v>
      </c>
      <c r="NBX1" s="1" t="s">
        <v>11625</v>
      </c>
      <c r="NBY1" s="1" t="s">
        <v>11626</v>
      </c>
      <c r="NBZ1" s="1" t="s">
        <v>11627</v>
      </c>
      <c r="NCA1" s="1" t="s">
        <v>11628</v>
      </c>
      <c r="NCB1" s="1" t="s">
        <v>11629</v>
      </c>
      <c r="NCC1" s="1" t="s">
        <v>11630</v>
      </c>
      <c r="NCD1" s="1" t="s">
        <v>11631</v>
      </c>
      <c r="NCE1" s="1" t="s">
        <v>11632</v>
      </c>
      <c r="NCF1" s="1" t="s">
        <v>11633</v>
      </c>
      <c r="NCG1" s="1" t="s">
        <v>11634</v>
      </c>
      <c r="NCH1" s="1" t="s">
        <v>11635</v>
      </c>
      <c r="NCI1" s="1" t="s">
        <v>11636</v>
      </c>
      <c r="NCJ1" s="1" t="s">
        <v>11637</v>
      </c>
      <c r="NCK1" s="1" t="s">
        <v>11638</v>
      </c>
      <c r="NCL1" s="1" t="s">
        <v>11639</v>
      </c>
      <c r="NCM1" s="1" t="s">
        <v>11640</v>
      </c>
      <c r="NCN1" s="1" t="s">
        <v>11641</v>
      </c>
      <c r="NCO1" s="1" t="s">
        <v>11642</v>
      </c>
      <c r="NCP1" s="1" t="s">
        <v>11643</v>
      </c>
      <c r="NCQ1" s="1" t="s">
        <v>11644</v>
      </c>
      <c r="NCR1" s="1" t="s">
        <v>11645</v>
      </c>
      <c r="NCS1" s="1" t="s">
        <v>11646</v>
      </c>
      <c r="NCT1" s="1" t="s">
        <v>11647</v>
      </c>
      <c r="NCU1" s="1" t="s">
        <v>11648</v>
      </c>
      <c r="NCV1" s="1" t="s">
        <v>11649</v>
      </c>
      <c r="NCW1" s="1" t="s">
        <v>11650</v>
      </c>
      <c r="NCX1" s="1" t="s">
        <v>11651</v>
      </c>
      <c r="NCY1" s="1" t="s">
        <v>11652</v>
      </c>
      <c r="NCZ1" s="1" t="s">
        <v>11653</v>
      </c>
      <c r="NDA1" s="1" t="s">
        <v>11654</v>
      </c>
      <c r="NDB1" s="1" t="s">
        <v>11655</v>
      </c>
      <c r="NDC1" s="1" t="s">
        <v>11656</v>
      </c>
      <c r="NDD1" s="1" t="s">
        <v>11657</v>
      </c>
      <c r="NDE1" s="1" t="s">
        <v>11658</v>
      </c>
      <c r="NDF1" s="1" t="s">
        <v>11659</v>
      </c>
      <c r="NDG1" s="1" t="s">
        <v>11660</v>
      </c>
      <c r="NDH1" s="1" t="s">
        <v>11661</v>
      </c>
      <c r="NDI1" s="1" t="s">
        <v>11662</v>
      </c>
      <c r="NDJ1" s="1" t="s">
        <v>11663</v>
      </c>
      <c r="NDK1" s="1" t="s">
        <v>11664</v>
      </c>
      <c r="NDL1" s="1" t="s">
        <v>11665</v>
      </c>
      <c r="NDM1" s="1" t="s">
        <v>11666</v>
      </c>
      <c r="NDN1" s="1" t="s">
        <v>11667</v>
      </c>
      <c r="NDO1" s="1" t="s">
        <v>11668</v>
      </c>
      <c r="NDP1" s="1" t="s">
        <v>11669</v>
      </c>
      <c r="NDQ1" s="1" t="s">
        <v>11670</v>
      </c>
      <c r="NDR1" s="1" t="s">
        <v>11671</v>
      </c>
      <c r="NDS1" s="1" t="s">
        <v>11672</v>
      </c>
      <c r="NDT1" s="1" t="s">
        <v>11673</v>
      </c>
      <c r="NDU1" s="1" t="s">
        <v>11674</v>
      </c>
      <c r="NDV1" s="1" t="s">
        <v>11675</v>
      </c>
      <c r="NDW1" s="1" t="s">
        <v>11676</v>
      </c>
      <c r="NDX1" s="1" t="s">
        <v>11677</v>
      </c>
      <c r="NDY1" s="1" t="s">
        <v>11678</v>
      </c>
      <c r="NDZ1" s="1" t="s">
        <v>11679</v>
      </c>
      <c r="NEA1" s="1" t="s">
        <v>11680</v>
      </c>
      <c r="NEB1" s="1" t="s">
        <v>11681</v>
      </c>
      <c r="NEC1" s="1" t="s">
        <v>11682</v>
      </c>
      <c r="NED1" s="1" t="s">
        <v>11683</v>
      </c>
      <c r="NEE1" s="1" t="s">
        <v>11684</v>
      </c>
      <c r="NEF1" s="1" t="s">
        <v>11685</v>
      </c>
      <c r="NEG1" s="1" t="s">
        <v>11686</v>
      </c>
      <c r="NEH1" s="1" t="s">
        <v>11687</v>
      </c>
      <c r="NEI1" s="1" t="s">
        <v>11688</v>
      </c>
      <c r="NEJ1" s="1" t="s">
        <v>11689</v>
      </c>
      <c r="NEK1" s="1" t="s">
        <v>11690</v>
      </c>
      <c r="NEL1" s="1" t="s">
        <v>11691</v>
      </c>
      <c r="NEM1" s="1" t="s">
        <v>11692</v>
      </c>
      <c r="NEN1" s="1" t="s">
        <v>11693</v>
      </c>
      <c r="NEO1" s="1" t="s">
        <v>11694</v>
      </c>
      <c r="NEP1" s="1" t="s">
        <v>11695</v>
      </c>
      <c r="NEQ1" s="1" t="s">
        <v>11696</v>
      </c>
      <c r="NER1" s="1" t="s">
        <v>11697</v>
      </c>
      <c r="NES1" s="1" t="s">
        <v>11698</v>
      </c>
      <c r="NET1" s="1" t="s">
        <v>11699</v>
      </c>
      <c r="NEU1" s="1" t="s">
        <v>11700</v>
      </c>
      <c r="NEV1" s="1" t="s">
        <v>11701</v>
      </c>
      <c r="NEW1" s="1" t="s">
        <v>11702</v>
      </c>
      <c r="NEX1" s="1" t="s">
        <v>11703</v>
      </c>
      <c r="NEY1" s="1" t="s">
        <v>11704</v>
      </c>
      <c r="NEZ1" s="1" t="s">
        <v>11705</v>
      </c>
      <c r="NFA1" s="1" t="s">
        <v>11706</v>
      </c>
      <c r="NFB1" s="1" t="s">
        <v>11707</v>
      </c>
      <c r="NFC1" s="1" t="s">
        <v>11708</v>
      </c>
      <c r="NFD1" s="1" t="s">
        <v>11709</v>
      </c>
      <c r="NFE1" s="1" t="s">
        <v>11710</v>
      </c>
      <c r="NFF1" s="1" t="s">
        <v>11711</v>
      </c>
      <c r="NFG1" s="1" t="s">
        <v>11712</v>
      </c>
      <c r="NFH1" s="1" t="s">
        <v>11713</v>
      </c>
      <c r="NFI1" s="1" t="s">
        <v>11714</v>
      </c>
      <c r="NFJ1" s="1" t="s">
        <v>11715</v>
      </c>
      <c r="NFK1" s="1" t="s">
        <v>11716</v>
      </c>
      <c r="NFL1" s="1" t="s">
        <v>11717</v>
      </c>
      <c r="NFM1" s="1" t="s">
        <v>11718</v>
      </c>
      <c r="NFN1" s="1" t="s">
        <v>11719</v>
      </c>
      <c r="NFO1" s="1" t="s">
        <v>11720</v>
      </c>
      <c r="NFP1" s="1" t="s">
        <v>11721</v>
      </c>
      <c r="NFQ1" s="1" t="s">
        <v>11722</v>
      </c>
      <c r="NFR1" s="1" t="s">
        <v>11723</v>
      </c>
      <c r="NFS1" s="1" t="s">
        <v>11724</v>
      </c>
      <c r="NFT1" s="1" t="s">
        <v>11725</v>
      </c>
      <c r="NFU1" s="1" t="s">
        <v>11726</v>
      </c>
      <c r="NFV1" s="1" t="s">
        <v>11727</v>
      </c>
      <c r="NFW1" s="1" t="s">
        <v>11728</v>
      </c>
      <c r="NFX1" s="1" t="s">
        <v>11729</v>
      </c>
      <c r="NFY1" s="1" t="s">
        <v>11730</v>
      </c>
      <c r="NFZ1" s="1" t="s">
        <v>11731</v>
      </c>
      <c r="NGA1" s="1" t="s">
        <v>11732</v>
      </c>
      <c r="NGB1" s="1" t="s">
        <v>11733</v>
      </c>
      <c r="NGC1" s="1" t="s">
        <v>11734</v>
      </c>
      <c r="NGD1" s="1" t="s">
        <v>11735</v>
      </c>
      <c r="NGE1" s="1" t="s">
        <v>11736</v>
      </c>
      <c r="NGF1" s="1" t="s">
        <v>11737</v>
      </c>
      <c r="NGG1" s="1" t="s">
        <v>11738</v>
      </c>
      <c r="NGH1" s="1" t="s">
        <v>11739</v>
      </c>
      <c r="NGI1" s="1" t="s">
        <v>11740</v>
      </c>
      <c r="NGJ1" s="1" t="s">
        <v>11741</v>
      </c>
      <c r="NGK1" s="1" t="s">
        <v>11742</v>
      </c>
      <c r="NGL1" s="1" t="s">
        <v>11743</v>
      </c>
      <c r="NGM1" s="1" t="s">
        <v>11744</v>
      </c>
      <c r="NGN1" s="1" t="s">
        <v>11745</v>
      </c>
      <c r="NGO1" s="1" t="s">
        <v>11746</v>
      </c>
      <c r="NGP1" s="1" t="s">
        <v>11747</v>
      </c>
      <c r="NGQ1" s="1" t="s">
        <v>11748</v>
      </c>
      <c r="NGR1" s="1" t="s">
        <v>11749</v>
      </c>
      <c r="NGS1" s="1" t="s">
        <v>11750</v>
      </c>
      <c r="NGT1" s="1" t="s">
        <v>11751</v>
      </c>
      <c r="NGU1" s="1" t="s">
        <v>11752</v>
      </c>
      <c r="NGV1" s="1" t="s">
        <v>11753</v>
      </c>
      <c r="NGW1" s="1" t="s">
        <v>11754</v>
      </c>
      <c r="NGX1" s="1" t="s">
        <v>11755</v>
      </c>
      <c r="NGY1" s="1" t="s">
        <v>11756</v>
      </c>
      <c r="NGZ1" s="1" t="s">
        <v>11757</v>
      </c>
      <c r="NHA1" s="1" t="s">
        <v>11758</v>
      </c>
      <c r="NHB1" s="1" t="s">
        <v>11759</v>
      </c>
      <c r="NHC1" s="1" t="s">
        <v>11760</v>
      </c>
      <c r="NHD1" s="1" t="s">
        <v>11761</v>
      </c>
      <c r="NHE1" s="1" t="s">
        <v>11762</v>
      </c>
      <c r="NHF1" s="1" t="s">
        <v>11763</v>
      </c>
      <c r="NHG1" s="1" t="s">
        <v>11764</v>
      </c>
      <c r="NHH1" s="1" t="s">
        <v>11765</v>
      </c>
      <c r="NHI1" s="1" t="s">
        <v>11766</v>
      </c>
      <c r="NHJ1" s="1" t="s">
        <v>11767</v>
      </c>
      <c r="NHK1" s="1" t="s">
        <v>11768</v>
      </c>
      <c r="NHL1" s="1" t="s">
        <v>11769</v>
      </c>
      <c r="NHM1" s="1" t="s">
        <v>11770</v>
      </c>
      <c r="NHN1" s="1" t="s">
        <v>11771</v>
      </c>
      <c r="NHO1" s="1" t="s">
        <v>11772</v>
      </c>
      <c r="NHP1" s="1" t="s">
        <v>11773</v>
      </c>
      <c r="NHQ1" s="1" t="s">
        <v>11774</v>
      </c>
      <c r="NHR1" s="1" t="s">
        <v>11775</v>
      </c>
      <c r="NHS1" s="1" t="s">
        <v>11776</v>
      </c>
      <c r="NHT1" s="1" t="s">
        <v>11777</v>
      </c>
      <c r="NHU1" s="1" t="s">
        <v>11778</v>
      </c>
      <c r="NHV1" s="1" t="s">
        <v>11779</v>
      </c>
      <c r="NHW1" s="1" t="s">
        <v>11780</v>
      </c>
      <c r="NHX1" s="1" t="s">
        <v>11781</v>
      </c>
      <c r="NHY1" s="1" t="s">
        <v>11782</v>
      </c>
      <c r="NHZ1" s="1" t="s">
        <v>11783</v>
      </c>
      <c r="NIA1" s="1" t="s">
        <v>11784</v>
      </c>
      <c r="NIB1" s="1" t="s">
        <v>11785</v>
      </c>
      <c r="NIC1" s="1" t="s">
        <v>11786</v>
      </c>
      <c r="NID1" s="1" t="s">
        <v>11787</v>
      </c>
      <c r="NIE1" s="1" t="s">
        <v>11788</v>
      </c>
      <c r="NIF1" s="1" t="s">
        <v>11789</v>
      </c>
      <c r="NIG1" s="1" t="s">
        <v>11790</v>
      </c>
      <c r="NIH1" s="1" t="s">
        <v>11791</v>
      </c>
      <c r="NII1" s="1" t="s">
        <v>11792</v>
      </c>
      <c r="NIJ1" s="1" t="s">
        <v>11793</v>
      </c>
      <c r="NIK1" s="1" t="s">
        <v>11794</v>
      </c>
      <c r="NIL1" s="1" t="s">
        <v>11795</v>
      </c>
      <c r="NIM1" s="1" t="s">
        <v>11796</v>
      </c>
      <c r="NIN1" s="1" t="s">
        <v>11797</v>
      </c>
      <c r="NIO1" s="1" t="s">
        <v>11798</v>
      </c>
      <c r="NIP1" s="1" t="s">
        <v>11799</v>
      </c>
      <c r="NIQ1" s="1" t="s">
        <v>11800</v>
      </c>
      <c r="NIR1" s="1" t="s">
        <v>11801</v>
      </c>
      <c r="NIS1" s="1" t="s">
        <v>11802</v>
      </c>
      <c r="NIT1" s="1" t="s">
        <v>11803</v>
      </c>
      <c r="NIU1" s="1" t="s">
        <v>11804</v>
      </c>
      <c r="NIV1" s="1" t="s">
        <v>11805</v>
      </c>
      <c r="NIW1" s="1" t="s">
        <v>11806</v>
      </c>
      <c r="NIX1" s="1" t="s">
        <v>11807</v>
      </c>
      <c r="NIY1" s="1" t="s">
        <v>11808</v>
      </c>
      <c r="NIZ1" s="1" t="s">
        <v>11809</v>
      </c>
      <c r="NJA1" s="1" t="s">
        <v>11810</v>
      </c>
      <c r="NJB1" s="1" t="s">
        <v>11811</v>
      </c>
      <c r="NJC1" s="1" t="s">
        <v>11812</v>
      </c>
      <c r="NJD1" s="1" t="s">
        <v>11813</v>
      </c>
      <c r="NJE1" s="1" t="s">
        <v>11814</v>
      </c>
      <c r="NJF1" s="1" t="s">
        <v>11815</v>
      </c>
      <c r="NJG1" s="1" t="s">
        <v>11816</v>
      </c>
      <c r="NJH1" s="1" t="s">
        <v>11817</v>
      </c>
      <c r="NJI1" s="1" t="s">
        <v>11818</v>
      </c>
      <c r="NJJ1" s="1" t="s">
        <v>11819</v>
      </c>
      <c r="NJK1" s="1" t="s">
        <v>11820</v>
      </c>
      <c r="NJL1" s="1" t="s">
        <v>11821</v>
      </c>
      <c r="NJM1" s="1" t="s">
        <v>11822</v>
      </c>
      <c r="NJN1" s="1" t="s">
        <v>11823</v>
      </c>
      <c r="NJO1" s="1" t="s">
        <v>11824</v>
      </c>
      <c r="NJP1" s="1" t="s">
        <v>11825</v>
      </c>
      <c r="NJQ1" s="1" t="s">
        <v>11826</v>
      </c>
      <c r="NJR1" s="1" t="s">
        <v>11827</v>
      </c>
      <c r="NJS1" s="1" t="s">
        <v>11828</v>
      </c>
      <c r="NJT1" s="1" t="s">
        <v>11829</v>
      </c>
      <c r="NJU1" s="1" t="s">
        <v>11830</v>
      </c>
      <c r="NJV1" s="1" t="s">
        <v>11831</v>
      </c>
      <c r="NJW1" s="1" t="s">
        <v>11832</v>
      </c>
      <c r="NJX1" s="1" t="s">
        <v>11833</v>
      </c>
      <c r="NJY1" s="1" t="s">
        <v>11834</v>
      </c>
      <c r="NJZ1" s="1" t="s">
        <v>11835</v>
      </c>
      <c r="NKA1" s="1" t="s">
        <v>11836</v>
      </c>
      <c r="NKB1" s="1" t="s">
        <v>11837</v>
      </c>
      <c r="NKC1" s="1" t="s">
        <v>11838</v>
      </c>
      <c r="NKD1" s="1" t="s">
        <v>11839</v>
      </c>
      <c r="NKE1" s="1" t="s">
        <v>11840</v>
      </c>
      <c r="NKF1" s="1" t="s">
        <v>11841</v>
      </c>
      <c r="NKG1" s="1" t="s">
        <v>11842</v>
      </c>
      <c r="NKH1" s="1" t="s">
        <v>11843</v>
      </c>
      <c r="NKI1" s="1" t="s">
        <v>11844</v>
      </c>
      <c r="NKJ1" s="1" t="s">
        <v>11845</v>
      </c>
      <c r="NKK1" s="1" t="s">
        <v>11846</v>
      </c>
      <c r="NKL1" s="1" t="s">
        <v>11847</v>
      </c>
      <c r="NKM1" s="1" t="s">
        <v>11848</v>
      </c>
      <c r="NKN1" s="1" t="s">
        <v>11849</v>
      </c>
      <c r="NKO1" s="1" t="s">
        <v>11850</v>
      </c>
      <c r="NKP1" s="1" t="s">
        <v>11851</v>
      </c>
      <c r="NKQ1" s="1" t="s">
        <v>11852</v>
      </c>
      <c r="NKR1" s="1" t="s">
        <v>11853</v>
      </c>
      <c r="NKS1" s="1" t="s">
        <v>11854</v>
      </c>
      <c r="NKT1" s="1" t="s">
        <v>11855</v>
      </c>
      <c r="NKU1" s="1" t="s">
        <v>11856</v>
      </c>
      <c r="NKV1" s="1" t="s">
        <v>11857</v>
      </c>
      <c r="NKW1" s="1" t="s">
        <v>11858</v>
      </c>
      <c r="NKX1" s="1" t="s">
        <v>11859</v>
      </c>
      <c r="NKY1" s="1" t="s">
        <v>11860</v>
      </c>
      <c r="NKZ1" s="1" t="s">
        <v>11861</v>
      </c>
      <c r="NLA1" s="1" t="s">
        <v>11862</v>
      </c>
      <c r="NLB1" s="1" t="s">
        <v>11863</v>
      </c>
      <c r="NLC1" s="1" t="s">
        <v>11864</v>
      </c>
      <c r="NLD1" s="1" t="s">
        <v>11865</v>
      </c>
      <c r="NLE1" s="1" t="s">
        <v>11866</v>
      </c>
      <c r="NLF1" s="1" t="s">
        <v>11867</v>
      </c>
      <c r="NLG1" s="1" t="s">
        <v>11868</v>
      </c>
      <c r="NLH1" s="1" t="s">
        <v>11869</v>
      </c>
      <c r="NLI1" s="1" t="s">
        <v>11870</v>
      </c>
      <c r="NLJ1" s="1" t="s">
        <v>11871</v>
      </c>
      <c r="NLK1" s="1" t="s">
        <v>11872</v>
      </c>
      <c r="NLL1" s="1" t="s">
        <v>11873</v>
      </c>
      <c r="NLM1" s="1" t="s">
        <v>11874</v>
      </c>
      <c r="NLN1" s="1" t="s">
        <v>11875</v>
      </c>
      <c r="NLO1" s="1" t="s">
        <v>11876</v>
      </c>
      <c r="NLP1" s="1" t="s">
        <v>11877</v>
      </c>
      <c r="NLQ1" s="1" t="s">
        <v>11878</v>
      </c>
      <c r="NLR1" s="1" t="s">
        <v>11879</v>
      </c>
      <c r="NLS1" s="1" t="s">
        <v>11880</v>
      </c>
      <c r="NLT1" s="1" t="s">
        <v>11881</v>
      </c>
      <c r="NLU1" s="1" t="s">
        <v>11882</v>
      </c>
      <c r="NLV1" s="1" t="s">
        <v>11883</v>
      </c>
      <c r="NLW1" s="1" t="s">
        <v>11884</v>
      </c>
      <c r="NLX1" s="1" t="s">
        <v>11885</v>
      </c>
      <c r="NLY1" s="1" t="s">
        <v>11886</v>
      </c>
      <c r="NLZ1" s="1" t="s">
        <v>11887</v>
      </c>
      <c r="NMA1" s="1" t="s">
        <v>11888</v>
      </c>
      <c r="NMB1" s="1" t="s">
        <v>11889</v>
      </c>
      <c r="NMC1" s="1" t="s">
        <v>11890</v>
      </c>
      <c r="NMD1" s="1" t="s">
        <v>11891</v>
      </c>
      <c r="NME1" s="1" t="s">
        <v>11892</v>
      </c>
      <c r="NMF1" s="1" t="s">
        <v>11893</v>
      </c>
      <c r="NMG1" s="1" t="s">
        <v>11894</v>
      </c>
      <c r="NMH1" s="1" t="s">
        <v>11895</v>
      </c>
      <c r="NMI1" s="1" t="s">
        <v>11896</v>
      </c>
      <c r="NMJ1" s="1" t="s">
        <v>11897</v>
      </c>
      <c r="NMK1" s="1" t="s">
        <v>11898</v>
      </c>
      <c r="NML1" s="1" t="s">
        <v>11899</v>
      </c>
      <c r="NMM1" s="1" t="s">
        <v>11900</v>
      </c>
      <c r="NMN1" s="1" t="s">
        <v>11901</v>
      </c>
      <c r="NMO1" s="1" t="s">
        <v>11902</v>
      </c>
      <c r="NMP1" s="1" t="s">
        <v>11903</v>
      </c>
      <c r="NMQ1" s="1" t="s">
        <v>11904</v>
      </c>
      <c r="NMR1" s="1" t="s">
        <v>11905</v>
      </c>
      <c r="NMS1" s="1" t="s">
        <v>11906</v>
      </c>
      <c r="NMT1" s="1" t="s">
        <v>11907</v>
      </c>
      <c r="NMU1" s="1" t="s">
        <v>11908</v>
      </c>
      <c r="NMV1" s="1" t="s">
        <v>11909</v>
      </c>
      <c r="NMW1" s="1" t="s">
        <v>11910</v>
      </c>
      <c r="NMX1" s="1" t="s">
        <v>11911</v>
      </c>
      <c r="NMY1" s="1" t="s">
        <v>11912</v>
      </c>
      <c r="NMZ1" s="1" t="s">
        <v>11913</v>
      </c>
      <c r="NNA1" s="1" t="s">
        <v>11914</v>
      </c>
      <c r="NNB1" s="1" t="s">
        <v>11915</v>
      </c>
      <c r="NNC1" s="1" t="s">
        <v>11916</v>
      </c>
      <c r="NND1" s="1" t="s">
        <v>11917</v>
      </c>
      <c r="NNE1" s="1" t="s">
        <v>11918</v>
      </c>
      <c r="NNF1" s="1" t="s">
        <v>11919</v>
      </c>
      <c r="NNG1" s="1" t="s">
        <v>11920</v>
      </c>
      <c r="NNH1" s="1" t="s">
        <v>11921</v>
      </c>
      <c r="NNI1" s="1" t="s">
        <v>11922</v>
      </c>
      <c r="NNJ1" s="1" t="s">
        <v>11923</v>
      </c>
      <c r="NNK1" s="1" t="s">
        <v>11924</v>
      </c>
      <c r="NNL1" s="1" t="s">
        <v>11925</v>
      </c>
      <c r="NNM1" s="1" t="s">
        <v>11926</v>
      </c>
      <c r="NNN1" s="1" t="s">
        <v>11927</v>
      </c>
      <c r="NNO1" s="1" t="s">
        <v>11928</v>
      </c>
      <c r="NNP1" s="1" t="s">
        <v>11929</v>
      </c>
      <c r="NNQ1" s="1" t="s">
        <v>11930</v>
      </c>
      <c r="NNR1" s="1" t="s">
        <v>11931</v>
      </c>
      <c r="NNS1" s="1" t="s">
        <v>11932</v>
      </c>
      <c r="NNT1" s="1" t="s">
        <v>11933</v>
      </c>
      <c r="NNU1" s="1" t="s">
        <v>11934</v>
      </c>
      <c r="NNV1" s="1" t="s">
        <v>11935</v>
      </c>
      <c r="NNW1" s="1" t="s">
        <v>11936</v>
      </c>
      <c r="NNX1" s="1" t="s">
        <v>11937</v>
      </c>
      <c r="NNY1" s="1" t="s">
        <v>11938</v>
      </c>
      <c r="NNZ1" s="1" t="s">
        <v>11939</v>
      </c>
      <c r="NOA1" s="1" t="s">
        <v>11940</v>
      </c>
      <c r="NOB1" s="1" t="s">
        <v>11941</v>
      </c>
      <c r="NOC1" s="1" t="s">
        <v>11942</v>
      </c>
      <c r="NOD1" s="1" t="s">
        <v>11943</v>
      </c>
      <c r="NOE1" s="1" t="s">
        <v>11944</v>
      </c>
      <c r="NOF1" s="1" t="s">
        <v>11945</v>
      </c>
      <c r="NOG1" s="1" t="s">
        <v>11946</v>
      </c>
      <c r="NOH1" s="1" t="s">
        <v>11947</v>
      </c>
      <c r="NOI1" s="1" t="s">
        <v>11948</v>
      </c>
      <c r="NOJ1" s="1" t="s">
        <v>11949</v>
      </c>
      <c r="NOK1" s="1" t="s">
        <v>11950</v>
      </c>
      <c r="NOL1" s="1" t="s">
        <v>11951</v>
      </c>
      <c r="NOM1" s="1" t="s">
        <v>11952</v>
      </c>
      <c r="NON1" s="1" t="s">
        <v>11953</v>
      </c>
      <c r="NOO1" s="1" t="s">
        <v>11954</v>
      </c>
      <c r="NOP1" s="1" t="s">
        <v>11955</v>
      </c>
      <c r="NOQ1" s="1" t="s">
        <v>11956</v>
      </c>
      <c r="NOR1" s="1" t="s">
        <v>11957</v>
      </c>
      <c r="NOS1" s="1" t="s">
        <v>11958</v>
      </c>
      <c r="NOT1" s="1" t="s">
        <v>11959</v>
      </c>
      <c r="NOU1" s="1" t="s">
        <v>11960</v>
      </c>
      <c r="NOV1" s="1" t="s">
        <v>11961</v>
      </c>
      <c r="NOW1" s="1" t="s">
        <v>11962</v>
      </c>
      <c r="NOX1" s="1" t="s">
        <v>11963</v>
      </c>
      <c r="NOY1" s="1" t="s">
        <v>11964</v>
      </c>
      <c r="NOZ1" s="1" t="s">
        <v>11965</v>
      </c>
      <c r="NPA1" s="1" t="s">
        <v>11966</v>
      </c>
      <c r="NPB1" s="1" t="s">
        <v>11967</v>
      </c>
      <c r="NPC1" s="1" t="s">
        <v>11968</v>
      </c>
      <c r="NPD1" s="1" t="s">
        <v>11969</v>
      </c>
      <c r="NPE1" s="1" t="s">
        <v>11970</v>
      </c>
      <c r="NPF1" s="1" t="s">
        <v>11971</v>
      </c>
      <c r="NPG1" s="1" t="s">
        <v>11972</v>
      </c>
      <c r="NPH1" s="1" t="s">
        <v>11973</v>
      </c>
      <c r="NPI1" s="1" t="s">
        <v>11974</v>
      </c>
      <c r="NPJ1" s="1" t="s">
        <v>11975</v>
      </c>
      <c r="NPK1" s="1" t="s">
        <v>11976</v>
      </c>
      <c r="NPL1" s="1" t="s">
        <v>11977</v>
      </c>
      <c r="NPM1" s="1" t="s">
        <v>11978</v>
      </c>
      <c r="NPN1" s="1" t="s">
        <v>11979</v>
      </c>
      <c r="NPO1" s="1" t="s">
        <v>11980</v>
      </c>
      <c r="NPP1" s="1" t="s">
        <v>11981</v>
      </c>
      <c r="NPQ1" s="1" t="s">
        <v>11982</v>
      </c>
      <c r="NPR1" s="1" t="s">
        <v>11983</v>
      </c>
      <c r="NPS1" s="1" t="s">
        <v>11984</v>
      </c>
      <c r="NPT1" s="1" t="s">
        <v>11985</v>
      </c>
      <c r="NPU1" s="1" t="s">
        <v>11986</v>
      </c>
      <c r="NPV1" s="1" t="s">
        <v>11987</v>
      </c>
      <c r="NPW1" s="1" t="s">
        <v>11988</v>
      </c>
      <c r="NPX1" s="1" t="s">
        <v>11989</v>
      </c>
      <c r="NPY1" s="1" t="s">
        <v>11990</v>
      </c>
      <c r="NPZ1" s="1" t="s">
        <v>11991</v>
      </c>
      <c r="NQA1" s="1" t="s">
        <v>11992</v>
      </c>
      <c r="NQB1" s="1" t="s">
        <v>11993</v>
      </c>
      <c r="NQC1" s="1" t="s">
        <v>11994</v>
      </c>
      <c r="NQD1" s="1" t="s">
        <v>11995</v>
      </c>
      <c r="NQE1" s="1" t="s">
        <v>11996</v>
      </c>
      <c r="NQF1" s="1" t="s">
        <v>11997</v>
      </c>
      <c r="NQG1" s="1" t="s">
        <v>11998</v>
      </c>
      <c r="NQH1" s="1" t="s">
        <v>11999</v>
      </c>
      <c r="NQI1" s="1" t="s">
        <v>12000</v>
      </c>
      <c r="NQJ1" s="1" t="s">
        <v>12001</v>
      </c>
      <c r="NQK1" s="1" t="s">
        <v>12002</v>
      </c>
      <c r="NQL1" s="1" t="s">
        <v>12003</v>
      </c>
      <c r="NQM1" s="1" t="s">
        <v>12004</v>
      </c>
      <c r="NQN1" s="1" t="s">
        <v>12005</v>
      </c>
      <c r="NQO1" s="1" t="s">
        <v>12006</v>
      </c>
      <c r="NQP1" s="1" t="s">
        <v>12007</v>
      </c>
      <c r="NQQ1" s="1" t="s">
        <v>12008</v>
      </c>
      <c r="NQR1" s="1" t="s">
        <v>12009</v>
      </c>
      <c r="NQS1" s="1" t="s">
        <v>12010</v>
      </c>
      <c r="NQT1" s="1" t="s">
        <v>12011</v>
      </c>
      <c r="NQU1" s="1" t="s">
        <v>12012</v>
      </c>
      <c r="NQV1" s="1" t="s">
        <v>12013</v>
      </c>
      <c r="NQW1" s="1" t="s">
        <v>12014</v>
      </c>
      <c r="NQX1" s="1" t="s">
        <v>12015</v>
      </c>
      <c r="NQY1" s="1" t="s">
        <v>12016</v>
      </c>
      <c r="NQZ1" s="1" t="s">
        <v>12017</v>
      </c>
      <c r="NRA1" s="1" t="s">
        <v>12018</v>
      </c>
      <c r="NRB1" s="1" t="s">
        <v>12019</v>
      </c>
      <c r="NRC1" s="1" t="s">
        <v>12020</v>
      </c>
      <c r="NRD1" s="1" t="s">
        <v>12021</v>
      </c>
      <c r="NRE1" s="1" t="s">
        <v>12022</v>
      </c>
      <c r="NRF1" s="1" t="s">
        <v>12023</v>
      </c>
      <c r="NRG1" s="1" t="s">
        <v>12024</v>
      </c>
      <c r="NRH1" s="1" t="s">
        <v>12025</v>
      </c>
      <c r="NRI1" s="1" t="s">
        <v>12026</v>
      </c>
      <c r="NRJ1" s="1" t="s">
        <v>12027</v>
      </c>
      <c r="NRK1" s="1" t="s">
        <v>12028</v>
      </c>
      <c r="NRL1" s="1" t="s">
        <v>12029</v>
      </c>
      <c r="NRM1" s="1" t="s">
        <v>12030</v>
      </c>
      <c r="NRN1" s="1" t="s">
        <v>12031</v>
      </c>
      <c r="NRO1" s="1" t="s">
        <v>12032</v>
      </c>
      <c r="NRP1" s="1" t="s">
        <v>12033</v>
      </c>
      <c r="NRQ1" s="1" t="s">
        <v>12034</v>
      </c>
      <c r="NRR1" s="1" t="s">
        <v>12035</v>
      </c>
      <c r="NRS1" s="1" t="s">
        <v>12036</v>
      </c>
      <c r="NRT1" s="1" t="s">
        <v>12037</v>
      </c>
      <c r="NRU1" s="1" t="s">
        <v>12038</v>
      </c>
      <c r="NRV1" s="1" t="s">
        <v>12039</v>
      </c>
      <c r="NRW1" s="1" t="s">
        <v>12040</v>
      </c>
      <c r="NRX1" s="1" t="s">
        <v>12041</v>
      </c>
      <c r="NRY1" s="1" t="s">
        <v>12042</v>
      </c>
      <c r="NRZ1" s="1" t="s">
        <v>12043</v>
      </c>
      <c r="NSA1" s="1" t="s">
        <v>12044</v>
      </c>
      <c r="NSB1" s="1" t="s">
        <v>12045</v>
      </c>
      <c r="NSC1" s="1" t="s">
        <v>12046</v>
      </c>
      <c r="NSD1" s="1" t="s">
        <v>12047</v>
      </c>
      <c r="NSE1" s="1" t="s">
        <v>12048</v>
      </c>
      <c r="NSF1" s="1" t="s">
        <v>12049</v>
      </c>
      <c r="NSG1" s="1" t="s">
        <v>12050</v>
      </c>
      <c r="NSH1" s="1" t="s">
        <v>12051</v>
      </c>
      <c r="NSI1" s="1" t="s">
        <v>12052</v>
      </c>
      <c r="NSJ1" s="1" t="s">
        <v>12053</v>
      </c>
      <c r="NSK1" s="1" t="s">
        <v>12054</v>
      </c>
      <c r="NSL1" s="1" t="s">
        <v>12055</v>
      </c>
      <c r="NSM1" s="1" t="s">
        <v>12056</v>
      </c>
      <c r="NSN1" s="1" t="s">
        <v>12057</v>
      </c>
      <c r="NSO1" s="1" t="s">
        <v>12058</v>
      </c>
      <c r="NSP1" s="1" t="s">
        <v>12059</v>
      </c>
      <c r="NSQ1" s="1" t="s">
        <v>12060</v>
      </c>
      <c r="NSR1" s="1" t="s">
        <v>12061</v>
      </c>
      <c r="NSS1" s="1" t="s">
        <v>12062</v>
      </c>
      <c r="NST1" s="1" t="s">
        <v>12063</v>
      </c>
      <c r="NSU1" s="1" t="s">
        <v>12064</v>
      </c>
      <c r="NSV1" s="1" t="s">
        <v>12065</v>
      </c>
      <c r="NSW1" s="1" t="s">
        <v>12066</v>
      </c>
      <c r="NSX1" s="1" t="s">
        <v>12067</v>
      </c>
      <c r="NSY1" s="1" t="s">
        <v>12068</v>
      </c>
      <c r="NSZ1" s="1" t="s">
        <v>12069</v>
      </c>
      <c r="NTA1" s="1" t="s">
        <v>12070</v>
      </c>
      <c r="NTB1" s="1" t="s">
        <v>12071</v>
      </c>
      <c r="NTC1" s="1" t="s">
        <v>12072</v>
      </c>
      <c r="NTD1" s="1" t="s">
        <v>12073</v>
      </c>
      <c r="NTE1" s="1" t="s">
        <v>12074</v>
      </c>
      <c r="NTF1" s="1" t="s">
        <v>12075</v>
      </c>
      <c r="NTG1" s="1" t="s">
        <v>12076</v>
      </c>
      <c r="NTH1" s="1" t="s">
        <v>12077</v>
      </c>
      <c r="NTI1" s="1" t="s">
        <v>12078</v>
      </c>
      <c r="NTJ1" s="1" t="s">
        <v>12079</v>
      </c>
      <c r="NTK1" s="1" t="s">
        <v>12080</v>
      </c>
      <c r="NTL1" s="1" t="s">
        <v>12081</v>
      </c>
      <c r="NTM1" s="1" t="s">
        <v>12082</v>
      </c>
      <c r="NTN1" s="1" t="s">
        <v>12083</v>
      </c>
      <c r="NTO1" s="1" t="s">
        <v>12084</v>
      </c>
      <c r="NTP1" s="1" t="s">
        <v>12085</v>
      </c>
      <c r="NTQ1" s="1" t="s">
        <v>12086</v>
      </c>
      <c r="NTR1" s="1" t="s">
        <v>12087</v>
      </c>
      <c r="NTS1" s="1" t="s">
        <v>12088</v>
      </c>
      <c r="NTT1" s="1" t="s">
        <v>12089</v>
      </c>
      <c r="NTU1" s="1" t="s">
        <v>12090</v>
      </c>
      <c r="NTV1" s="1" t="s">
        <v>12091</v>
      </c>
      <c r="NTW1" s="1" t="s">
        <v>12092</v>
      </c>
      <c r="NTX1" s="1" t="s">
        <v>12093</v>
      </c>
      <c r="NTY1" s="1" t="s">
        <v>12094</v>
      </c>
      <c r="NTZ1" s="1" t="s">
        <v>12095</v>
      </c>
      <c r="NUA1" s="1" t="s">
        <v>12096</v>
      </c>
      <c r="NUB1" s="1" t="s">
        <v>12097</v>
      </c>
      <c r="NUC1" s="1" t="s">
        <v>12098</v>
      </c>
      <c r="NUD1" s="1" t="s">
        <v>12099</v>
      </c>
      <c r="NUE1" s="1" t="s">
        <v>12100</v>
      </c>
      <c r="NUF1" s="1" t="s">
        <v>12101</v>
      </c>
      <c r="NUG1" s="1" t="s">
        <v>12102</v>
      </c>
      <c r="NUH1" s="1" t="s">
        <v>12103</v>
      </c>
      <c r="NUI1" s="1" t="s">
        <v>12104</v>
      </c>
      <c r="NUJ1" s="1" t="s">
        <v>12105</v>
      </c>
      <c r="NUK1" s="1" t="s">
        <v>12106</v>
      </c>
      <c r="NUL1" s="1" t="s">
        <v>12107</v>
      </c>
      <c r="NUM1" s="1" t="s">
        <v>12108</v>
      </c>
      <c r="NUN1" s="1" t="s">
        <v>12109</v>
      </c>
      <c r="NUO1" s="1" t="s">
        <v>12110</v>
      </c>
      <c r="NUP1" s="1" t="s">
        <v>12111</v>
      </c>
      <c r="NUQ1" s="1" t="s">
        <v>12112</v>
      </c>
      <c r="NUR1" s="1" t="s">
        <v>12113</v>
      </c>
      <c r="NUS1" s="1" t="s">
        <v>12114</v>
      </c>
      <c r="NUT1" s="1" t="s">
        <v>12115</v>
      </c>
      <c r="NUU1" s="1" t="s">
        <v>12116</v>
      </c>
      <c r="NUV1" s="1" t="s">
        <v>12117</v>
      </c>
      <c r="NUW1" s="1" t="s">
        <v>12118</v>
      </c>
      <c r="NUX1" s="1" t="s">
        <v>12119</v>
      </c>
      <c r="NUY1" s="1" t="s">
        <v>12120</v>
      </c>
      <c r="NUZ1" s="1" t="s">
        <v>12121</v>
      </c>
      <c r="NVA1" s="1" t="s">
        <v>12122</v>
      </c>
      <c r="NVB1" s="1" t="s">
        <v>12123</v>
      </c>
      <c r="NVC1" s="1" t="s">
        <v>12124</v>
      </c>
      <c r="NVD1" s="1" t="s">
        <v>12125</v>
      </c>
      <c r="NVE1" s="1" t="s">
        <v>12126</v>
      </c>
      <c r="NVF1" s="1" t="s">
        <v>12127</v>
      </c>
      <c r="NVG1" s="1" t="s">
        <v>12128</v>
      </c>
      <c r="NVH1" s="1" t="s">
        <v>12129</v>
      </c>
      <c r="NVI1" s="1" t="s">
        <v>12130</v>
      </c>
      <c r="NVJ1" s="1" t="s">
        <v>12131</v>
      </c>
      <c r="NVK1" s="1" t="s">
        <v>12132</v>
      </c>
      <c r="NVL1" s="1" t="s">
        <v>12133</v>
      </c>
      <c r="NVM1" s="1" t="s">
        <v>12134</v>
      </c>
      <c r="NVN1" s="1" t="s">
        <v>12135</v>
      </c>
      <c r="NVO1" s="1" t="s">
        <v>12136</v>
      </c>
      <c r="NVP1" s="1" t="s">
        <v>12137</v>
      </c>
      <c r="NVQ1" s="1" t="s">
        <v>12138</v>
      </c>
      <c r="NVR1" s="1" t="s">
        <v>12139</v>
      </c>
      <c r="NVS1" s="1" t="s">
        <v>12140</v>
      </c>
      <c r="NVT1" s="1" t="s">
        <v>12141</v>
      </c>
      <c r="NVU1" s="1" t="s">
        <v>12142</v>
      </c>
      <c r="NVV1" s="1" t="s">
        <v>12143</v>
      </c>
      <c r="NVW1" s="1" t="s">
        <v>12144</v>
      </c>
      <c r="NVX1" s="1" t="s">
        <v>12145</v>
      </c>
      <c r="NVY1" s="1" t="s">
        <v>12146</v>
      </c>
      <c r="NVZ1" s="1" t="s">
        <v>12147</v>
      </c>
      <c r="NWA1" s="1" t="s">
        <v>12148</v>
      </c>
      <c r="NWB1" s="1" t="s">
        <v>12149</v>
      </c>
      <c r="NWC1" s="1" t="s">
        <v>12150</v>
      </c>
      <c r="NWD1" s="1" t="s">
        <v>12151</v>
      </c>
      <c r="NWE1" s="1" t="s">
        <v>12152</v>
      </c>
      <c r="NWF1" s="1" t="s">
        <v>12153</v>
      </c>
      <c r="NWG1" s="1" t="s">
        <v>12154</v>
      </c>
      <c r="NWH1" s="1" t="s">
        <v>12155</v>
      </c>
      <c r="NWI1" s="1" t="s">
        <v>12156</v>
      </c>
      <c r="NWJ1" s="1" t="s">
        <v>12157</v>
      </c>
      <c r="NWK1" s="1" t="s">
        <v>12158</v>
      </c>
      <c r="NWL1" s="1" t="s">
        <v>12159</v>
      </c>
      <c r="NWM1" s="1" t="s">
        <v>12160</v>
      </c>
      <c r="NWN1" s="1" t="s">
        <v>12161</v>
      </c>
      <c r="NWO1" s="1" t="s">
        <v>12162</v>
      </c>
      <c r="NWP1" s="1" t="s">
        <v>12163</v>
      </c>
      <c r="NWQ1" s="1" t="s">
        <v>12164</v>
      </c>
      <c r="NWR1" s="1" t="s">
        <v>12165</v>
      </c>
      <c r="NWS1" s="1" t="s">
        <v>12166</v>
      </c>
      <c r="NWT1" s="1" t="s">
        <v>12167</v>
      </c>
      <c r="NWU1" s="1" t="s">
        <v>12168</v>
      </c>
      <c r="NWV1" s="1" t="s">
        <v>12169</v>
      </c>
      <c r="NWW1" s="1" t="s">
        <v>12170</v>
      </c>
      <c r="NWX1" s="1" t="s">
        <v>12171</v>
      </c>
      <c r="NWY1" s="1" t="s">
        <v>12172</v>
      </c>
      <c r="NWZ1" s="1" t="s">
        <v>12173</v>
      </c>
      <c r="NXA1" s="1" t="s">
        <v>12174</v>
      </c>
      <c r="NXB1" s="1" t="s">
        <v>12175</v>
      </c>
      <c r="NXC1" s="1" t="s">
        <v>12176</v>
      </c>
      <c r="NXD1" s="1" t="s">
        <v>12177</v>
      </c>
      <c r="NXE1" s="1" t="s">
        <v>12178</v>
      </c>
      <c r="NXF1" s="1" t="s">
        <v>12179</v>
      </c>
      <c r="NXG1" s="1" t="s">
        <v>12180</v>
      </c>
      <c r="NXH1" s="1" t="s">
        <v>12181</v>
      </c>
      <c r="NXI1" s="1" t="s">
        <v>12182</v>
      </c>
      <c r="NXJ1" s="1" t="s">
        <v>12183</v>
      </c>
      <c r="NXK1" s="1" t="s">
        <v>12184</v>
      </c>
      <c r="NXL1" s="1" t="s">
        <v>12185</v>
      </c>
      <c r="NXM1" s="1" t="s">
        <v>12186</v>
      </c>
      <c r="NXN1" s="1" t="s">
        <v>12187</v>
      </c>
      <c r="NXO1" s="1" t="s">
        <v>12188</v>
      </c>
      <c r="NXP1" s="1" t="s">
        <v>12189</v>
      </c>
      <c r="NXQ1" s="1" t="s">
        <v>12190</v>
      </c>
      <c r="NXR1" s="1" t="s">
        <v>12191</v>
      </c>
      <c r="NXS1" s="1" t="s">
        <v>12192</v>
      </c>
      <c r="NXT1" s="1" t="s">
        <v>12193</v>
      </c>
      <c r="NXU1" s="1" t="s">
        <v>12194</v>
      </c>
      <c r="NXV1" s="1" t="s">
        <v>12195</v>
      </c>
      <c r="NXW1" s="1" t="s">
        <v>12196</v>
      </c>
      <c r="NXX1" s="1" t="s">
        <v>12197</v>
      </c>
      <c r="NXY1" s="1" t="s">
        <v>12198</v>
      </c>
      <c r="NXZ1" s="1" t="s">
        <v>12199</v>
      </c>
      <c r="NYA1" s="1" t="s">
        <v>12200</v>
      </c>
      <c r="NYB1" s="1" t="s">
        <v>12201</v>
      </c>
      <c r="NYC1" s="1" t="s">
        <v>12202</v>
      </c>
      <c r="NYD1" s="1" t="s">
        <v>12203</v>
      </c>
      <c r="NYE1" s="1" t="s">
        <v>12204</v>
      </c>
      <c r="NYF1" s="1" t="s">
        <v>12205</v>
      </c>
      <c r="NYG1" s="1" t="s">
        <v>12206</v>
      </c>
      <c r="NYH1" s="1" t="s">
        <v>12207</v>
      </c>
      <c r="NYI1" s="1" t="s">
        <v>12208</v>
      </c>
      <c r="NYJ1" s="1" t="s">
        <v>12209</v>
      </c>
      <c r="NYK1" s="1" t="s">
        <v>12210</v>
      </c>
      <c r="NYL1" s="1" t="s">
        <v>12211</v>
      </c>
      <c r="NYM1" s="1" t="s">
        <v>12212</v>
      </c>
      <c r="NYN1" s="1" t="s">
        <v>12213</v>
      </c>
      <c r="NYO1" s="1" t="s">
        <v>12214</v>
      </c>
      <c r="NYP1" s="1" t="s">
        <v>12215</v>
      </c>
      <c r="NYQ1" s="1" t="s">
        <v>12216</v>
      </c>
      <c r="NYR1" s="1" t="s">
        <v>12217</v>
      </c>
      <c r="NYS1" s="1" t="s">
        <v>12218</v>
      </c>
      <c r="NYT1" s="1" t="s">
        <v>12219</v>
      </c>
      <c r="NYU1" s="1" t="s">
        <v>12220</v>
      </c>
      <c r="NYV1" s="1" t="s">
        <v>12221</v>
      </c>
      <c r="NYW1" s="1" t="s">
        <v>12222</v>
      </c>
      <c r="NYX1" s="1" t="s">
        <v>12223</v>
      </c>
      <c r="NYY1" s="1" t="s">
        <v>12224</v>
      </c>
      <c r="NYZ1" s="1" t="s">
        <v>12225</v>
      </c>
      <c r="NZA1" s="1" t="s">
        <v>12226</v>
      </c>
      <c r="NZB1" s="1" t="s">
        <v>12227</v>
      </c>
      <c r="NZC1" s="1" t="s">
        <v>12228</v>
      </c>
      <c r="NZD1" s="1" t="s">
        <v>12229</v>
      </c>
      <c r="NZE1" s="1" t="s">
        <v>12230</v>
      </c>
      <c r="NZF1" s="1" t="s">
        <v>12231</v>
      </c>
      <c r="NZG1" s="1" t="s">
        <v>12232</v>
      </c>
      <c r="NZH1" s="1" t="s">
        <v>12233</v>
      </c>
      <c r="NZI1" s="1" t="s">
        <v>12234</v>
      </c>
      <c r="NZJ1" s="1" t="s">
        <v>12235</v>
      </c>
      <c r="NZK1" s="1" t="s">
        <v>12236</v>
      </c>
      <c r="NZL1" s="1" t="s">
        <v>12237</v>
      </c>
      <c r="NZM1" s="1" t="s">
        <v>12238</v>
      </c>
      <c r="NZN1" s="1" t="s">
        <v>12239</v>
      </c>
      <c r="NZO1" s="1" t="s">
        <v>12240</v>
      </c>
      <c r="NZP1" s="1" t="s">
        <v>12241</v>
      </c>
      <c r="NZQ1" s="1" t="s">
        <v>12242</v>
      </c>
      <c r="NZR1" s="1" t="s">
        <v>12243</v>
      </c>
      <c r="NZS1" s="1" t="s">
        <v>12244</v>
      </c>
      <c r="NZT1" s="1" t="s">
        <v>12245</v>
      </c>
      <c r="NZU1" s="1" t="s">
        <v>12246</v>
      </c>
      <c r="NZV1" s="1" t="s">
        <v>12247</v>
      </c>
      <c r="NZW1" s="1" t="s">
        <v>12248</v>
      </c>
      <c r="NZX1" s="1" t="s">
        <v>12249</v>
      </c>
      <c r="NZY1" s="1" t="s">
        <v>12250</v>
      </c>
      <c r="NZZ1" s="1" t="s">
        <v>12251</v>
      </c>
      <c r="OAA1" s="1" t="s">
        <v>12252</v>
      </c>
      <c r="OAB1" s="1" t="s">
        <v>12253</v>
      </c>
      <c r="OAC1" s="1" t="s">
        <v>12254</v>
      </c>
      <c r="OAD1" s="1" t="s">
        <v>12255</v>
      </c>
      <c r="OAE1" s="1" t="s">
        <v>12256</v>
      </c>
      <c r="OAF1" s="1" t="s">
        <v>12257</v>
      </c>
      <c r="OAG1" s="1" t="s">
        <v>12258</v>
      </c>
      <c r="OAH1" s="1" t="s">
        <v>12259</v>
      </c>
      <c r="OAI1" s="1" t="s">
        <v>12260</v>
      </c>
      <c r="OAJ1" s="1" t="s">
        <v>12261</v>
      </c>
      <c r="OAK1" s="1" t="s">
        <v>12262</v>
      </c>
      <c r="OAL1" s="1" t="s">
        <v>12263</v>
      </c>
      <c r="OAM1" s="1" t="s">
        <v>12264</v>
      </c>
      <c r="OAN1" s="1" t="s">
        <v>12265</v>
      </c>
      <c r="OAO1" s="1" t="s">
        <v>12266</v>
      </c>
      <c r="OAP1" s="1" t="s">
        <v>12267</v>
      </c>
      <c r="OAQ1" s="1" t="s">
        <v>12268</v>
      </c>
      <c r="OAR1" s="1" t="s">
        <v>12269</v>
      </c>
      <c r="OAS1" s="1" t="s">
        <v>12270</v>
      </c>
      <c r="OAT1" s="1" t="s">
        <v>12271</v>
      </c>
      <c r="OAU1" s="1" t="s">
        <v>12272</v>
      </c>
      <c r="OAV1" s="1" t="s">
        <v>12273</v>
      </c>
      <c r="OAW1" s="1" t="s">
        <v>12274</v>
      </c>
      <c r="OAX1" s="1" t="s">
        <v>12275</v>
      </c>
      <c r="OAY1" s="1" t="s">
        <v>12276</v>
      </c>
      <c r="OAZ1" s="1" t="s">
        <v>12277</v>
      </c>
      <c r="OBA1" s="1" t="s">
        <v>12278</v>
      </c>
      <c r="OBB1" s="1" t="s">
        <v>12279</v>
      </c>
      <c r="OBC1" s="1" t="s">
        <v>12280</v>
      </c>
      <c r="OBD1" s="1" t="s">
        <v>12281</v>
      </c>
      <c r="OBE1" s="1" t="s">
        <v>12282</v>
      </c>
      <c r="OBF1" s="1" t="s">
        <v>12283</v>
      </c>
      <c r="OBG1" s="1" t="s">
        <v>12284</v>
      </c>
      <c r="OBH1" s="1" t="s">
        <v>12285</v>
      </c>
      <c r="OBI1" s="1" t="s">
        <v>12286</v>
      </c>
      <c r="OBJ1" s="1" t="s">
        <v>12287</v>
      </c>
      <c r="OBK1" s="1" t="s">
        <v>12288</v>
      </c>
      <c r="OBL1" s="1" t="s">
        <v>12289</v>
      </c>
      <c r="OBM1" s="1" t="s">
        <v>12290</v>
      </c>
      <c r="OBN1" s="1" t="s">
        <v>12291</v>
      </c>
      <c r="OBO1" s="1" t="s">
        <v>12292</v>
      </c>
      <c r="OBP1" s="1" t="s">
        <v>12293</v>
      </c>
      <c r="OBQ1" s="1" t="s">
        <v>12294</v>
      </c>
      <c r="OBR1" s="1" t="s">
        <v>12295</v>
      </c>
      <c r="OBS1" s="1" t="s">
        <v>12296</v>
      </c>
      <c r="OBT1" s="1" t="s">
        <v>12297</v>
      </c>
      <c r="OBU1" s="1" t="s">
        <v>12298</v>
      </c>
      <c r="OBV1" s="1" t="s">
        <v>12299</v>
      </c>
      <c r="OBW1" s="1" t="s">
        <v>12300</v>
      </c>
      <c r="OBX1" s="1" t="s">
        <v>12301</v>
      </c>
      <c r="OBY1" s="1" t="s">
        <v>12302</v>
      </c>
      <c r="OBZ1" s="1" t="s">
        <v>12303</v>
      </c>
      <c r="OCA1" s="1" t="s">
        <v>12304</v>
      </c>
      <c r="OCB1" s="1" t="s">
        <v>12305</v>
      </c>
      <c r="OCC1" s="1" t="s">
        <v>12306</v>
      </c>
      <c r="OCD1" s="1" t="s">
        <v>12307</v>
      </c>
      <c r="OCE1" s="1" t="s">
        <v>12308</v>
      </c>
      <c r="OCF1" s="1" t="s">
        <v>12309</v>
      </c>
      <c r="OCG1" s="1" t="s">
        <v>12310</v>
      </c>
      <c r="OCH1" s="1" t="s">
        <v>12311</v>
      </c>
      <c r="OCI1" s="1" t="s">
        <v>12312</v>
      </c>
      <c r="OCJ1" s="1" t="s">
        <v>12313</v>
      </c>
      <c r="OCK1" s="1" t="s">
        <v>12314</v>
      </c>
      <c r="OCL1" s="1" t="s">
        <v>12315</v>
      </c>
      <c r="OCM1" s="1" t="s">
        <v>12316</v>
      </c>
      <c r="OCN1" s="1" t="s">
        <v>12317</v>
      </c>
      <c r="OCO1" s="1" t="s">
        <v>12318</v>
      </c>
      <c r="OCP1" s="1" t="s">
        <v>12319</v>
      </c>
      <c r="OCQ1" s="1" t="s">
        <v>12320</v>
      </c>
      <c r="OCR1" s="1" t="s">
        <v>12321</v>
      </c>
      <c r="OCS1" s="1" t="s">
        <v>12322</v>
      </c>
      <c r="OCT1" s="1" t="s">
        <v>12323</v>
      </c>
      <c r="OCU1" s="1" t="s">
        <v>12324</v>
      </c>
      <c r="OCV1" s="1" t="s">
        <v>12325</v>
      </c>
      <c r="OCW1" s="1" t="s">
        <v>12326</v>
      </c>
      <c r="OCX1" s="1" t="s">
        <v>12327</v>
      </c>
      <c r="OCY1" s="1" t="s">
        <v>12328</v>
      </c>
      <c r="OCZ1" s="1" t="s">
        <v>12329</v>
      </c>
      <c r="ODA1" s="1" t="s">
        <v>12330</v>
      </c>
      <c r="ODB1" s="1" t="s">
        <v>12331</v>
      </c>
      <c r="ODC1" s="1" t="s">
        <v>12332</v>
      </c>
      <c r="ODD1" s="1" t="s">
        <v>12333</v>
      </c>
      <c r="ODE1" s="1" t="s">
        <v>12334</v>
      </c>
      <c r="ODF1" s="1" t="s">
        <v>12335</v>
      </c>
      <c r="ODG1" s="1" t="s">
        <v>12336</v>
      </c>
      <c r="ODH1" s="1" t="s">
        <v>12337</v>
      </c>
      <c r="ODI1" s="1" t="s">
        <v>12338</v>
      </c>
      <c r="ODJ1" s="1" t="s">
        <v>12339</v>
      </c>
      <c r="ODK1" s="1" t="s">
        <v>12340</v>
      </c>
      <c r="ODL1" s="1" t="s">
        <v>12341</v>
      </c>
      <c r="ODM1" s="1" t="s">
        <v>12342</v>
      </c>
      <c r="ODN1" s="1" t="s">
        <v>12343</v>
      </c>
      <c r="ODO1" s="1" t="s">
        <v>12344</v>
      </c>
      <c r="ODP1" s="1" t="s">
        <v>12345</v>
      </c>
      <c r="ODQ1" s="1" t="s">
        <v>12346</v>
      </c>
      <c r="ODR1" s="1" t="s">
        <v>12347</v>
      </c>
      <c r="ODS1" s="1" t="s">
        <v>12348</v>
      </c>
      <c r="ODT1" s="1" t="s">
        <v>12349</v>
      </c>
      <c r="ODU1" s="1" t="s">
        <v>12350</v>
      </c>
      <c r="ODV1" s="1" t="s">
        <v>12351</v>
      </c>
      <c r="ODW1" s="1" t="s">
        <v>12352</v>
      </c>
      <c r="ODX1" s="1" t="s">
        <v>12353</v>
      </c>
      <c r="ODY1" s="1" t="s">
        <v>12354</v>
      </c>
      <c r="ODZ1" s="1" t="s">
        <v>12355</v>
      </c>
      <c r="OEA1" s="1" t="s">
        <v>12356</v>
      </c>
      <c r="OEB1" s="1" t="s">
        <v>12357</v>
      </c>
      <c r="OEC1" s="1" t="s">
        <v>12358</v>
      </c>
      <c r="OED1" s="1" t="s">
        <v>12359</v>
      </c>
      <c r="OEE1" s="1" t="s">
        <v>12360</v>
      </c>
      <c r="OEF1" s="1" t="s">
        <v>12361</v>
      </c>
      <c r="OEG1" s="1" t="s">
        <v>12362</v>
      </c>
      <c r="OEH1" s="1" t="s">
        <v>12363</v>
      </c>
      <c r="OEI1" s="1" t="s">
        <v>12364</v>
      </c>
      <c r="OEJ1" s="1" t="s">
        <v>12365</v>
      </c>
      <c r="OEK1" s="1" t="s">
        <v>12366</v>
      </c>
      <c r="OEL1" s="1" t="s">
        <v>12367</v>
      </c>
      <c r="OEM1" s="1" t="s">
        <v>12368</v>
      </c>
      <c r="OEN1" s="1" t="s">
        <v>12369</v>
      </c>
      <c r="OEO1" s="1" t="s">
        <v>12370</v>
      </c>
      <c r="OEP1" s="1" t="s">
        <v>12371</v>
      </c>
      <c r="OEQ1" s="1" t="s">
        <v>12372</v>
      </c>
      <c r="OER1" s="1" t="s">
        <v>12373</v>
      </c>
      <c r="OES1" s="1" t="s">
        <v>12374</v>
      </c>
      <c r="OET1" s="1" t="s">
        <v>12375</v>
      </c>
      <c r="OEU1" s="1" t="s">
        <v>12376</v>
      </c>
      <c r="OEV1" s="1" t="s">
        <v>12377</v>
      </c>
      <c r="OEW1" s="1" t="s">
        <v>12378</v>
      </c>
      <c r="OEX1" s="1" t="s">
        <v>12379</v>
      </c>
      <c r="OEY1" s="1" t="s">
        <v>12380</v>
      </c>
      <c r="OEZ1" s="1" t="s">
        <v>12381</v>
      </c>
      <c r="OFA1" s="1" t="s">
        <v>12382</v>
      </c>
      <c r="OFB1" s="1" t="s">
        <v>12383</v>
      </c>
      <c r="OFC1" s="1" t="s">
        <v>12384</v>
      </c>
      <c r="OFD1" s="1" t="s">
        <v>12385</v>
      </c>
      <c r="OFE1" s="1" t="s">
        <v>12386</v>
      </c>
      <c r="OFF1" s="1" t="s">
        <v>12387</v>
      </c>
      <c r="OFG1" s="1" t="s">
        <v>12388</v>
      </c>
      <c r="OFH1" s="1" t="s">
        <v>12389</v>
      </c>
      <c r="OFI1" s="1" t="s">
        <v>12390</v>
      </c>
      <c r="OFJ1" s="1" t="s">
        <v>12391</v>
      </c>
      <c r="OFK1" s="1" t="s">
        <v>12392</v>
      </c>
      <c r="OFL1" s="1" t="s">
        <v>12393</v>
      </c>
      <c r="OFM1" s="1" t="s">
        <v>12394</v>
      </c>
      <c r="OFN1" s="1" t="s">
        <v>12395</v>
      </c>
      <c r="OFO1" s="1" t="s">
        <v>12396</v>
      </c>
      <c r="OFP1" s="1" t="s">
        <v>12397</v>
      </c>
      <c r="OFQ1" s="1" t="s">
        <v>12398</v>
      </c>
      <c r="OFR1" s="1" t="s">
        <v>12399</v>
      </c>
      <c r="OFS1" s="1" t="s">
        <v>12400</v>
      </c>
      <c r="OFT1" s="1" t="s">
        <v>12401</v>
      </c>
      <c r="OFU1" s="1" t="s">
        <v>12402</v>
      </c>
      <c r="OFV1" s="1" t="s">
        <v>12403</v>
      </c>
      <c r="OFW1" s="1" t="s">
        <v>12404</v>
      </c>
      <c r="OFX1" s="1" t="s">
        <v>12405</v>
      </c>
      <c r="OFY1" s="1" t="s">
        <v>12406</v>
      </c>
      <c r="OFZ1" s="1" t="s">
        <v>12407</v>
      </c>
      <c r="OGA1" s="1" t="s">
        <v>12408</v>
      </c>
      <c r="OGB1" s="1" t="s">
        <v>12409</v>
      </c>
      <c r="OGC1" s="1" t="s">
        <v>12410</v>
      </c>
      <c r="OGD1" s="1" t="s">
        <v>12411</v>
      </c>
      <c r="OGE1" s="1" t="s">
        <v>12412</v>
      </c>
      <c r="OGF1" s="1" t="s">
        <v>12413</v>
      </c>
      <c r="OGG1" s="1" t="s">
        <v>12414</v>
      </c>
      <c r="OGH1" s="1" t="s">
        <v>12415</v>
      </c>
      <c r="OGI1" s="1" t="s">
        <v>12416</v>
      </c>
      <c r="OGJ1" s="1" t="s">
        <v>12417</v>
      </c>
      <c r="OGK1" s="1" t="s">
        <v>12418</v>
      </c>
      <c r="OGL1" s="1" t="s">
        <v>12419</v>
      </c>
      <c r="OGM1" s="1" t="s">
        <v>12420</v>
      </c>
      <c r="OGN1" s="1" t="s">
        <v>12421</v>
      </c>
      <c r="OGO1" s="1" t="s">
        <v>12422</v>
      </c>
      <c r="OGP1" s="1" t="s">
        <v>12423</v>
      </c>
      <c r="OGQ1" s="1" t="s">
        <v>12424</v>
      </c>
      <c r="OGR1" s="1" t="s">
        <v>12425</v>
      </c>
      <c r="OGS1" s="1" t="s">
        <v>12426</v>
      </c>
      <c r="OGT1" s="1" t="s">
        <v>12427</v>
      </c>
      <c r="OGU1" s="1" t="s">
        <v>12428</v>
      </c>
      <c r="OGV1" s="1" t="s">
        <v>12429</v>
      </c>
      <c r="OGW1" s="1" t="s">
        <v>12430</v>
      </c>
      <c r="OGX1" s="1" t="s">
        <v>12431</v>
      </c>
      <c r="OGY1" s="1" t="s">
        <v>12432</v>
      </c>
      <c r="OGZ1" s="1" t="s">
        <v>12433</v>
      </c>
      <c r="OHA1" s="1" t="s">
        <v>12434</v>
      </c>
      <c r="OHB1" s="1" t="s">
        <v>12435</v>
      </c>
      <c r="OHC1" s="1" t="s">
        <v>12436</v>
      </c>
      <c r="OHD1" s="1" t="s">
        <v>12437</v>
      </c>
      <c r="OHE1" s="1" t="s">
        <v>12438</v>
      </c>
      <c r="OHF1" s="1" t="s">
        <v>12439</v>
      </c>
      <c r="OHG1" s="1" t="s">
        <v>12440</v>
      </c>
      <c r="OHH1" s="1" t="s">
        <v>12441</v>
      </c>
      <c r="OHI1" s="1" t="s">
        <v>12442</v>
      </c>
      <c r="OHJ1" s="1" t="s">
        <v>12443</v>
      </c>
      <c r="OHK1" s="1" t="s">
        <v>12444</v>
      </c>
      <c r="OHL1" s="1" t="s">
        <v>12445</v>
      </c>
      <c r="OHM1" s="1" t="s">
        <v>12446</v>
      </c>
      <c r="OHN1" s="1" t="s">
        <v>12447</v>
      </c>
      <c r="OHO1" s="1" t="s">
        <v>12448</v>
      </c>
      <c r="OHP1" s="1" t="s">
        <v>12449</v>
      </c>
      <c r="OHQ1" s="1" t="s">
        <v>12450</v>
      </c>
      <c r="OHR1" s="1" t="s">
        <v>12451</v>
      </c>
      <c r="OHS1" s="1" t="s">
        <v>12452</v>
      </c>
      <c r="OHT1" s="1" t="s">
        <v>12453</v>
      </c>
      <c r="OHU1" s="1" t="s">
        <v>12454</v>
      </c>
      <c r="OHV1" s="1" t="s">
        <v>12455</v>
      </c>
      <c r="OHW1" s="1" t="s">
        <v>12456</v>
      </c>
      <c r="OHX1" s="1" t="s">
        <v>12457</v>
      </c>
      <c r="OHY1" s="1" t="s">
        <v>12458</v>
      </c>
      <c r="OHZ1" s="1" t="s">
        <v>12459</v>
      </c>
      <c r="OIA1" s="1" t="s">
        <v>12460</v>
      </c>
      <c r="OIB1" s="1" t="s">
        <v>12461</v>
      </c>
      <c r="OIC1" s="1" t="s">
        <v>12462</v>
      </c>
      <c r="OID1" s="1" t="s">
        <v>12463</v>
      </c>
      <c r="OIE1" s="1" t="s">
        <v>12464</v>
      </c>
      <c r="OIF1" s="1" t="s">
        <v>12465</v>
      </c>
      <c r="OIG1" s="1" t="s">
        <v>12466</v>
      </c>
      <c r="OIH1" s="1" t="s">
        <v>12467</v>
      </c>
      <c r="OII1" s="1" t="s">
        <v>12468</v>
      </c>
      <c r="OIJ1" s="1" t="s">
        <v>12469</v>
      </c>
      <c r="OIK1" s="1" t="s">
        <v>12470</v>
      </c>
      <c r="OIL1" s="1" t="s">
        <v>12471</v>
      </c>
      <c r="OIM1" s="1" t="s">
        <v>12472</v>
      </c>
      <c r="OIN1" s="1" t="s">
        <v>12473</v>
      </c>
      <c r="OIO1" s="1" t="s">
        <v>12474</v>
      </c>
      <c r="OIP1" s="1" t="s">
        <v>12475</v>
      </c>
      <c r="OIQ1" s="1" t="s">
        <v>12476</v>
      </c>
      <c r="OIR1" s="1" t="s">
        <v>12477</v>
      </c>
      <c r="OIS1" s="1" t="s">
        <v>12478</v>
      </c>
      <c r="OIT1" s="1" t="s">
        <v>12479</v>
      </c>
      <c r="OIU1" s="1" t="s">
        <v>12480</v>
      </c>
      <c r="OIV1" s="1" t="s">
        <v>12481</v>
      </c>
      <c r="OIW1" s="1" t="s">
        <v>12482</v>
      </c>
      <c r="OIX1" s="1" t="s">
        <v>12483</v>
      </c>
      <c r="OIY1" s="1" t="s">
        <v>12484</v>
      </c>
      <c r="OIZ1" s="1" t="s">
        <v>12485</v>
      </c>
      <c r="OJA1" s="1" t="s">
        <v>12486</v>
      </c>
      <c r="OJB1" s="1" t="s">
        <v>12487</v>
      </c>
      <c r="OJC1" s="1" t="s">
        <v>12488</v>
      </c>
      <c r="OJD1" s="1" t="s">
        <v>12489</v>
      </c>
      <c r="OJE1" s="1" t="s">
        <v>12490</v>
      </c>
      <c r="OJF1" s="1" t="s">
        <v>12491</v>
      </c>
      <c r="OJG1" s="1" t="s">
        <v>12492</v>
      </c>
      <c r="OJH1" s="1" t="s">
        <v>12493</v>
      </c>
      <c r="OJI1" s="1" t="s">
        <v>12494</v>
      </c>
      <c r="OJJ1" s="1" t="s">
        <v>12495</v>
      </c>
      <c r="OJK1" s="1" t="s">
        <v>12496</v>
      </c>
      <c r="OJL1" s="1" t="s">
        <v>12497</v>
      </c>
      <c r="OJM1" s="1" t="s">
        <v>12498</v>
      </c>
      <c r="OJN1" s="1" t="s">
        <v>12499</v>
      </c>
      <c r="OJO1" s="1" t="s">
        <v>12500</v>
      </c>
      <c r="OJP1" s="1" t="s">
        <v>12501</v>
      </c>
      <c r="OJQ1" s="1" t="s">
        <v>12502</v>
      </c>
      <c r="OJR1" s="1" t="s">
        <v>12503</v>
      </c>
      <c r="OJS1" s="1" t="s">
        <v>12504</v>
      </c>
      <c r="OJT1" s="1" t="s">
        <v>12505</v>
      </c>
      <c r="OJU1" s="1" t="s">
        <v>12506</v>
      </c>
      <c r="OJV1" s="1" t="s">
        <v>12507</v>
      </c>
      <c r="OJW1" s="1" t="s">
        <v>12508</v>
      </c>
      <c r="OJX1" s="1" t="s">
        <v>12509</v>
      </c>
      <c r="OJY1" s="1" t="s">
        <v>12510</v>
      </c>
      <c r="OJZ1" s="1" t="s">
        <v>12511</v>
      </c>
      <c r="OKA1" s="1" t="s">
        <v>12512</v>
      </c>
      <c r="OKB1" s="1" t="s">
        <v>12513</v>
      </c>
      <c r="OKC1" s="1" t="s">
        <v>12514</v>
      </c>
      <c r="OKD1" s="1" t="s">
        <v>12515</v>
      </c>
      <c r="OKE1" s="1" t="s">
        <v>12516</v>
      </c>
      <c r="OKF1" s="1" t="s">
        <v>12517</v>
      </c>
      <c r="OKG1" s="1" t="s">
        <v>12518</v>
      </c>
      <c r="OKH1" s="1" t="s">
        <v>12519</v>
      </c>
      <c r="OKI1" s="1" t="s">
        <v>12520</v>
      </c>
      <c r="OKJ1" s="1" t="s">
        <v>12521</v>
      </c>
      <c r="OKK1" s="1" t="s">
        <v>12522</v>
      </c>
      <c r="OKL1" s="1" t="s">
        <v>12523</v>
      </c>
      <c r="OKM1" s="1" t="s">
        <v>12524</v>
      </c>
      <c r="OKN1" s="1" t="s">
        <v>12525</v>
      </c>
      <c r="OKO1" s="1" t="s">
        <v>12526</v>
      </c>
      <c r="OKP1" s="1" t="s">
        <v>12527</v>
      </c>
      <c r="OKQ1" s="1" t="s">
        <v>12528</v>
      </c>
      <c r="OKR1" s="1" t="s">
        <v>12529</v>
      </c>
      <c r="OKS1" s="1" t="s">
        <v>12530</v>
      </c>
      <c r="OKT1" s="1" t="s">
        <v>12531</v>
      </c>
      <c r="OKU1" s="1" t="s">
        <v>12532</v>
      </c>
      <c r="OKV1" s="1" t="s">
        <v>12533</v>
      </c>
      <c r="OKW1" s="1" t="s">
        <v>12534</v>
      </c>
      <c r="OKX1" s="1" t="s">
        <v>12535</v>
      </c>
      <c r="OKY1" s="1" t="s">
        <v>12536</v>
      </c>
      <c r="OKZ1" s="1" t="s">
        <v>12537</v>
      </c>
      <c r="OLA1" s="1" t="s">
        <v>12538</v>
      </c>
      <c r="OLB1" s="1" t="s">
        <v>12539</v>
      </c>
      <c r="OLC1" s="1" t="s">
        <v>12540</v>
      </c>
      <c r="OLD1" s="1" t="s">
        <v>12541</v>
      </c>
      <c r="OLE1" s="1" t="s">
        <v>12542</v>
      </c>
      <c r="OLF1" s="1" t="s">
        <v>12543</v>
      </c>
      <c r="OLG1" s="1" t="s">
        <v>12544</v>
      </c>
      <c r="OLH1" s="1" t="s">
        <v>12545</v>
      </c>
      <c r="OLI1" s="1" t="s">
        <v>12546</v>
      </c>
      <c r="OLJ1" s="1" t="s">
        <v>12547</v>
      </c>
      <c r="OLK1" s="1" t="s">
        <v>12548</v>
      </c>
      <c r="OLL1" s="1" t="s">
        <v>12549</v>
      </c>
      <c r="OLM1" s="1" t="s">
        <v>12550</v>
      </c>
      <c r="OLN1" s="1" t="s">
        <v>12551</v>
      </c>
      <c r="OLO1" s="1" t="s">
        <v>12552</v>
      </c>
      <c r="OLP1" s="1" t="s">
        <v>12553</v>
      </c>
      <c r="OLQ1" s="1" t="s">
        <v>12554</v>
      </c>
      <c r="OLR1" s="1" t="s">
        <v>12555</v>
      </c>
      <c r="OLS1" s="1" t="s">
        <v>12556</v>
      </c>
      <c r="OLT1" s="1" t="s">
        <v>12557</v>
      </c>
      <c r="OLU1" s="1" t="s">
        <v>12558</v>
      </c>
      <c r="OLV1" s="1" t="s">
        <v>12559</v>
      </c>
      <c r="OLW1" s="1" t="s">
        <v>12560</v>
      </c>
      <c r="OLX1" s="1" t="s">
        <v>12561</v>
      </c>
      <c r="OLY1" s="1" t="s">
        <v>12562</v>
      </c>
      <c r="OLZ1" s="1" t="s">
        <v>12563</v>
      </c>
      <c r="OMA1" s="1" t="s">
        <v>12564</v>
      </c>
      <c r="OMB1" s="1" t="s">
        <v>12565</v>
      </c>
      <c r="OMC1" s="1" t="s">
        <v>12566</v>
      </c>
      <c r="OMD1" s="1" t="s">
        <v>12567</v>
      </c>
      <c r="OME1" s="1" t="s">
        <v>12568</v>
      </c>
      <c r="OMF1" s="1" t="s">
        <v>12569</v>
      </c>
      <c r="OMG1" s="1" t="s">
        <v>12570</v>
      </c>
      <c r="OMH1" s="1" t="s">
        <v>12571</v>
      </c>
      <c r="OMI1" s="1" t="s">
        <v>12572</v>
      </c>
      <c r="OMJ1" s="1" t="s">
        <v>12573</v>
      </c>
      <c r="OMK1" s="1" t="s">
        <v>12574</v>
      </c>
      <c r="OML1" s="1" t="s">
        <v>12575</v>
      </c>
      <c r="OMM1" s="1" t="s">
        <v>12576</v>
      </c>
      <c r="OMN1" s="1" t="s">
        <v>12577</v>
      </c>
      <c r="OMO1" s="1" t="s">
        <v>12578</v>
      </c>
      <c r="OMP1" s="1" t="s">
        <v>12579</v>
      </c>
      <c r="OMQ1" s="1" t="s">
        <v>12580</v>
      </c>
      <c r="OMR1" s="1" t="s">
        <v>12581</v>
      </c>
      <c r="OMS1" s="1" t="s">
        <v>12582</v>
      </c>
      <c r="OMT1" s="1" t="s">
        <v>12583</v>
      </c>
      <c r="OMU1" s="1" t="s">
        <v>12584</v>
      </c>
      <c r="OMV1" s="1" t="s">
        <v>12585</v>
      </c>
      <c r="OMW1" s="1" t="s">
        <v>12586</v>
      </c>
      <c r="OMX1" s="1" t="s">
        <v>12587</v>
      </c>
      <c r="OMY1" s="1" t="s">
        <v>12588</v>
      </c>
      <c r="OMZ1" s="1" t="s">
        <v>12589</v>
      </c>
      <c r="ONA1" s="1" t="s">
        <v>12590</v>
      </c>
      <c r="ONB1" s="1" t="s">
        <v>12591</v>
      </c>
      <c r="ONC1" s="1" t="s">
        <v>12592</v>
      </c>
      <c r="OND1" s="1" t="s">
        <v>12593</v>
      </c>
      <c r="ONE1" s="1" t="s">
        <v>12594</v>
      </c>
      <c r="ONF1" s="1" t="s">
        <v>12595</v>
      </c>
      <c r="ONG1" s="1" t="s">
        <v>12596</v>
      </c>
      <c r="ONH1" s="1" t="s">
        <v>12597</v>
      </c>
      <c r="ONI1" s="1" t="s">
        <v>12598</v>
      </c>
      <c r="ONJ1" s="1" t="s">
        <v>12599</v>
      </c>
      <c r="ONK1" s="1" t="s">
        <v>12600</v>
      </c>
      <c r="ONL1" s="1" t="s">
        <v>12601</v>
      </c>
      <c r="ONM1" s="1" t="s">
        <v>12602</v>
      </c>
      <c r="ONN1" s="1" t="s">
        <v>12603</v>
      </c>
      <c r="ONO1" s="1" t="s">
        <v>12604</v>
      </c>
      <c r="ONP1" s="1" t="s">
        <v>12605</v>
      </c>
      <c r="ONQ1" s="1" t="s">
        <v>12606</v>
      </c>
      <c r="ONR1" s="1" t="s">
        <v>12607</v>
      </c>
      <c r="ONS1" s="1" t="s">
        <v>12608</v>
      </c>
      <c r="ONT1" s="1" t="s">
        <v>12609</v>
      </c>
      <c r="ONU1" s="1" t="s">
        <v>12610</v>
      </c>
      <c r="ONV1" s="1" t="s">
        <v>12611</v>
      </c>
      <c r="ONW1" s="1" t="s">
        <v>12612</v>
      </c>
      <c r="ONX1" s="1" t="s">
        <v>12613</v>
      </c>
      <c r="ONY1" s="1" t="s">
        <v>12614</v>
      </c>
      <c r="ONZ1" s="1" t="s">
        <v>12615</v>
      </c>
      <c r="OOA1" s="1" t="s">
        <v>12616</v>
      </c>
      <c r="OOB1" s="1" t="s">
        <v>12617</v>
      </c>
      <c r="OOC1" s="1" t="s">
        <v>12618</v>
      </c>
      <c r="OOD1" s="1" t="s">
        <v>12619</v>
      </c>
      <c r="OOE1" s="1" t="s">
        <v>12620</v>
      </c>
      <c r="OOF1" s="1" t="s">
        <v>12621</v>
      </c>
      <c r="OOG1" s="1" t="s">
        <v>12622</v>
      </c>
      <c r="OOH1" s="1" t="s">
        <v>12623</v>
      </c>
      <c r="OOI1" s="1" t="s">
        <v>12624</v>
      </c>
      <c r="OOJ1" s="1" t="s">
        <v>12625</v>
      </c>
      <c r="OOK1" s="1" t="s">
        <v>12626</v>
      </c>
      <c r="OOL1" s="1" t="s">
        <v>12627</v>
      </c>
      <c r="OOM1" s="1" t="s">
        <v>12628</v>
      </c>
      <c r="OON1" s="1" t="s">
        <v>12629</v>
      </c>
      <c r="OOO1" s="1" t="s">
        <v>12630</v>
      </c>
      <c r="OOP1" s="1" t="s">
        <v>12631</v>
      </c>
      <c r="OOQ1" s="1" t="s">
        <v>12632</v>
      </c>
      <c r="OOR1" s="1" t="s">
        <v>12633</v>
      </c>
      <c r="OOS1" s="1" t="s">
        <v>12634</v>
      </c>
      <c r="OOT1" s="1" t="s">
        <v>12635</v>
      </c>
      <c r="OOU1" s="1" t="s">
        <v>12636</v>
      </c>
      <c r="OOV1" s="1" t="s">
        <v>12637</v>
      </c>
      <c r="OOW1" s="1" t="s">
        <v>12638</v>
      </c>
      <c r="OOX1" s="1" t="s">
        <v>12639</v>
      </c>
      <c r="OOY1" s="1" t="s">
        <v>12640</v>
      </c>
      <c r="OOZ1" s="1" t="s">
        <v>12641</v>
      </c>
      <c r="OPA1" s="1" t="s">
        <v>12642</v>
      </c>
      <c r="OPB1" s="1" t="s">
        <v>12643</v>
      </c>
      <c r="OPC1" s="1" t="s">
        <v>12644</v>
      </c>
      <c r="OPD1" s="1" t="s">
        <v>12645</v>
      </c>
      <c r="OPE1" s="1" t="s">
        <v>12646</v>
      </c>
      <c r="OPF1" s="1" t="s">
        <v>12647</v>
      </c>
      <c r="OPG1" s="1" t="s">
        <v>12648</v>
      </c>
      <c r="OPH1" s="1" t="s">
        <v>12649</v>
      </c>
      <c r="OPI1" s="1" t="s">
        <v>12650</v>
      </c>
      <c r="OPJ1" s="1" t="s">
        <v>12651</v>
      </c>
      <c r="OPK1" s="1" t="s">
        <v>12652</v>
      </c>
      <c r="OPL1" s="1" t="s">
        <v>12653</v>
      </c>
      <c r="OPM1" s="1" t="s">
        <v>12654</v>
      </c>
      <c r="OPN1" s="1" t="s">
        <v>12655</v>
      </c>
      <c r="OPO1" s="1" t="s">
        <v>12656</v>
      </c>
      <c r="OPP1" s="1" t="s">
        <v>12657</v>
      </c>
      <c r="OPQ1" s="1" t="s">
        <v>12658</v>
      </c>
      <c r="OPR1" s="1" t="s">
        <v>12659</v>
      </c>
      <c r="OPS1" s="1" t="s">
        <v>12660</v>
      </c>
      <c r="OPT1" s="1" t="s">
        <v>12661</v>
      </c>
      <c r="OPU1" s="1" t="s">
        <v>12662</v>
      </c>
      <c r="OPV1" s="1" t="s">
        <v>12663</v>
      </c>
      <c r="OPW1" s="1" t="s">
        <v>12664</v>
      </c>
      <c r="OPX1" s="1" t="s">
        <v>12665</v>
      </c>
      <c r="OPY1" s="1" t="s">
        <v>12666</v>
      </c>
      <c r="OPZ1" s="1" t="s">
        <v>12667</v>
      </c>
      <c r="OQA1" s="1" t="s">
        <v>12668</v>
      </c>
      <c r="OQB1" s="1" t="s">
        <v>12669</v>
      </c>
      <c r="OQC1" s="1" t="s">
        <v>12670</v>
      </c>
      <c r="OQD1" s="1" t="s">
        <v>12671</v>
      </c>
      <c r="OQE1" s="1" t="s">
        <v>12672</v>
      </c>
      <c r="OQF1" s="1" t="s">
        <v>12673</v>
      </c>
      <c r="OQG1" s="1" t="s">
        <v>12674</v>
      </c>
      <c r="OQH1" s="1" t="s">
        <v>12675</v>
      </c>
      <c r="OQI1" s="1" t="s">
        <v>12676</v>
      </c>
      <c r="OQJ1" s="1" t="s">
        <v>12677</v>
      </c>
      <c r="OQK1" s="1" t="s">
        <v>12678</v>
      </c>
      <c r="OQL1" s="1" t="s">
        <v>12679</v>
      </c>
      <c r="OQM1" s="1" t="s">
        <v>12680</v>
      </c>
      <c r="OQN1" s="1" t="s">
        <v>12681</v>
      </c>
      <c r="OQO1" s="1" t="s">
        <v>12682</v>
      </c>
      <c r="OQP1" s="1" t="s">
        <v>12683</v>
      </c>
      <c r="OQQ1" s="1" t="s">
        <v>12684</v>
      </c>
      <c r="OQR1" s="1" t="s">
        <v>12685</v>
      </c>
      <c r="OQS1" s="1" t="s">
        <v>12686</v>
      </c>
      <c r="OQT1" s="1" t="s">
        <v>12687</v>
      </c>
      <c r="OQU1" s="1" t="s">
        <v>12688</v>
      </c>
      <c r="OQV1" s="1" t="s">
        <v>12689</v>
      </c>
      <c r="OQW1" s="1" t="s">
        <v>12690</v>
      </c>
      <c r="OQX1" s="1" t="s">
        <v>12691</v>
      </c>
      <c r="OQY1" s="1" t="s">
        <v>12692</v>
      </c>
      <c r="OQZ1" s="1" t="s">
        <v>12693</v>
      </c>
      <c r="ORA1" s="1" t="s">
        <v>12694</v>
      </c>
      <c r="ORB1" s="1" t="s">
        <v>12695</v>
      </c>
      <c r="ORC1" s="1" t="s">
        <v>12696</v>
      </c>
      <c r="ORD1" s="1" t="s">
        <v>12697</v>
      </c>
      <c r="ORE1" s="1" t="s">
        <v>12698</v>
      </c>
      <c r="ORF1" s="1" t="s">
        <v>12699</v>
      </c>
      <c r="ORG1" s="1" t="s">
        <v>12700</v>
      </c>
      <c r="ORH1" s="1" t="s">
        <v>12701</v>
      </c>
      <c r="ORI1" s="1" t="s">
        <v>12702</v>
      </c>
      <c r="ORJ1" s="1" t="s">
        <v>12703</v>
      </c>
      <c r="ORK1" s="1" t="s">
        <v>12704</v>
      </c>
      <c r="ORL1" s="1" t="s">
        <v>12705</v>
      </c>
      <c r="ORM1" s="1" t="s">
        <v>12706</v>
      </c>
      <c r="ORN1" s="1" t="s">
        <v>12707</v>
      </c>
      <c r="ORO1" s="1" t="s">
        <v>12708</v>
      </c>
      <c r="ORP1" s="1" t="s">
        <v>12709</v>
      </c>
      <c r="ORQ1" s="1" t="s">
        <v>12710</v>
      </c>
      <c r="ORR1" s="1" t="s">
        <v>12711</v>
      </c>
      <c r="ORS1" s="1" t="s">
        <v>12712</v>
      </c>
      <c r="ORT1" s="1" t="s">
        <v>12713</v>
      </c>
      <c r="ORU1" s="1" t="s">
        <v>12714</v>
      </c>
      <c r="ORV1" s="1" t="s">
        <v>12715</v>
      </c>
      <c r="ORW1" s="1" t="s">
        <v>12716</v>
      </c>
      <c r="ORX1" s="1" t="s">
        <v>12717</v>
      </c>
      <c r="ORY1" s="1" t="s">
        <v>12718</v>
      </c>
      <c r="ORZ1" s="1" t="s">
        <v>12719</v>
      </c>
      <c r="OSA1" s="1" t="s">
        <v>12720</v>
      </c>
      <c r="OSB1" s="1" t="s">
        <v>12721</v>
      </c>
      <c r="OSC1" s="1" t="s">
        <v>12722</v>
      </c>
      <c r="OSD1" s="1" t="s">
        <v>12723</v>
      </c>
      <c r="OSE1" s="1" t="s">
        <v>12724</v>
      </c>
      <c r="OSF1" s="1" t="s">
        <v>12725</v>
      </c>
      <c r="OSG1" s="1" t="s">
        <v>12726</v>
      </c>
      <c r="OSH1" s="1" t="s">
        <v>12727</v>
      </c>
      <c r="OSI1" s="1" t="s">
        <v>12728</v>
      </c>
      <c r="OSJ1" s="1" t="s">
        <v>12729</v>
      </c>
      <c r="OSK1" s="1" t="s">
        <v>12730</v>
      </c>
      <c r="OSL1" s="1" t="s">
        <v>12731</v>
      </c>
      <c r="OSM1" s="1" t="s">
        <v>12732</v>
      </c>
      <c r="OSN1" s="1" t="s">
        <v>12733</v>
      </c>
      <c r="OSO1" s="1" t="s">
        <v>12734</v>
      </c>
      <c r="OSP1" s="1" t="s">
        <v>12735</v>
      </c>
      <c r="OSQ1" s="1" t="s">
        <v>12736</v>
      </c>
      <c r="OSR1" s="1" t="s">
        <v>12737</v>
      </c>
      <c r="OSS1" s="1" t="s">
        <v>12738</v>
      </c>
      <c r="OST1" s="1" t="s">
        <v>12739</v>
      </c>
      <c r="OSU1" s="1" t="s">
        <v>12740</v>
      </c>
      <c r="OSV1" s="1" t="s">
        <v>12741</v>
      </c>
      <c r="OSW1" s="1" t="s">
        <v>12742</v>
      </c>
      <c r="OSX1" s="1" t="s">
        <v>12743</v>
      </c>
      <c r="OSY1" s="1" t="s">
        <v>12744</v>
      </c>
      <c r="OSZ1" s="1" t="s">
        <v>12745</v>
      </c>
      <c r="OTA1" s="1" t="s">
        <v>12746</v>
      </c>
      <c r="OTB1" s="1" t="s">
        <v>12747</v>
      </c>
      <c r="OTC1" s="1" t="s">
        <v>12748</v>
      </c>
      <c r="OTD1" s="1" t="s">
        <v>12749</v>
      </c>
      <c r="OTE1" s="1" t="s">
        <v>12750</v>
      </c>
      <c r="OTF1" s="1" t="s">
        <v>12751</v>
      </c>
      <c r="OTG1" s="1" t="s">
        <v>12752</v>
      </c>
      <c r="OTH1" s="1" t="s">
        <v>12753</v>
      </c>
      <c r="OTI1" s="1" t="s">
        <v>12754</v>
      </c>
      <c r="OTJ1" s="1" t="s">
        <v>12755</v>
      </c>
      <c r="OTK1" s="1" t="s">
        <v>12756</v>
      </c>
      <c r="OTL1" s="1" t="s">
        <v>12757</v>
      </c>
      <c r="OTM1" s="1" t="s">
        <v>12758</v>
      </c>
      <c r="OTN1" s="1" t="s">
        <v>12759</v>
      </c>
      <c r="OTO1" s="1" t="s">
        <v>12760</v>
      </c>
      <c r="OTP1" s="1" t="s">
        <v>12761</v>
      </c>
      <c r="OTQ1" s="1" t="s">
        <v>12762</v>
      </c>
      <c r="OTR1" s="1" t="s">
        <v>12763</v>
      </c>
      <c r="OTS1" s="1" t="s">
        <v>12764</v>
      </c>
      <c r="OTT1" s="1" t="s">
        <v>12765</v>
      </c>
      <c r="OTU1" s="1" t="s">
        <v>12766</v>
      </c>
      <c r="OTV1" s="1" t="s">
        <v>12767</v>
      </c>
      <c r="OTW1" s="1" t="s">
        <v>12768</v>
      </c>
      <c r="OTX1" s="1" t="s">
        <v>12769</v>
      </c>
      <c r="OTY1" s="1" t="s">
        <v>12770</v>
      </c>
      <c r="OTZ1" s="1" t="s">
        <v>12771</v>
      </c>
      <c r="OUA1" s="1" t="s">
        <v>12772</v>
      </c>
      <c r="OUB1" s="1" t="s">
        <v>12773</v>
      </c>
      <c r="OUC1" s="1" t="s">
        <v>12774</v>
      </c>
      <c r="OUD1" s="1" t="s">
        <v>12775</v>
      </c>
      <c r="OUE1" s="1" t="s">
        <v>12776</v>
      </c>
      <c r="OUF1" s="1" t="s">
        <v>12777</v>
      </c>
      <c r="OUG1" s="1" t="s">
        <v>12778</v>
      </c>
      <c r="OUH1" s="1" t="s">
        <v>12779</v>
      </c>
      <c r="OUI1" s="1" t="s">
        <v>12780</v>
      </c>
      <c r="OUJ1" s="1" t="s">
        <v>12781</v>
      </c>
      <c r="OUK1" s="1" t="s">
        <v>12782</v>
      </c>
      <c r="OUL1" s="1" t="s">
        <v>12783</v>
      </c>
      <c r="OUM1" s="1" t="s">
        <v>12784</v>
      </c>
      <c r="OUN1" s="1" t="s">
        <v>12785</v>
      </c>
      <c r="OUO1" s="1" t="s">
        <v>12786</v>
      </c>
      <c r="OUP1" s="1" t="s">
        <v>12787</v>
      </c>
      <c r="OUQ1" s="1" t="s">
        <v>12788</v>
      </c>
      <c r="OUR1" s="1" t="s">
        <v>12789</v>
      </c>
      <c r="OUS1" s="1" t="s">
        <v>12790</v>
      </c>
      <c r="OUT1" s="1" t="s">
        <v>12791</v>
      </c>
      <c r="OUU1" s="1" t="s">
        <v>12792</v>
      </c>
      <c r="OUV1" s="1" t="s">
        <v>12793</v>
      </c>
      <c r="OUW1" s="1" t="s">
        <v>12794</v>
      </c>
      <c r="OUX1" s="1" t="s">
        <v>12795</v>
      </c>
      <c r="OUY1" s="1" t="s">
        <v>12796</v>
      </c>
      <c r="OUZ1" s="1" t="s">
        <v>12797</v>
      </c>
      <c r="OVA1" s="1" t="s">
        <v>12798</v>
      </c>
      <c r="OVB1" s="1" t="s">
        <v>12799</v>
      </c>
      <c r="OVC1" s="1" t="s">
        <v>12800</v>
      </c>
      <c r="OVD1" s="1" t="s">
        <v>12801</v>
      </c>
      <c r="OVE1" s="1" t="s">
        <v>12802</v>
      </c>
      <c r="OVF1" s="1" t="s">
        <v>12803</v>
      </c>
      <c r="OVG1" s="1" t="s">
        <v>12804</v>
      </c>
      <c r="OVH1" s="1" t="s">
        <v>12805</v>
      </c>
      <c r="OVI1" s="1" t="s">
        <v>12806</v>
      </c>
      <c r="OVJ1" s="1" t="s">
        <v>12807</v>
      </c>
      <c r="OVK1" s="1" t="s">
        <v>12808</v>
      </c>
      <c r="OVL1" s="1" t="s">
        <v>12809</v>
      </c>
      <c r="OVM1" s="1" t="s">
        <v>12810</v>
      </c>
      <c r="OVN1" s="1" t="s">
        <v>12811</v>
      </c>
      <c r="OVO1" s="1" t="s">
        <v>12812</v>
      </c>
      <c r="OVP1" s="1" t="s">
        <v>12813</v>
      </c>
      <c r="OVQ1" s="1" t="s">
        <v>12814</v>
      </c>
      <c r="OVR1" s="1" t="s">
        <v>12815</v>
      </c>
      <c r="OVS1" s="1" t="s">
        <v>12816</v>
      </c>
      <c r="OVT1" s="1" t="s">
        <v>12817</v>
      </c>
      <c r="OVU1" s="1" t="s">
        <v>12818</v>
      </c>
      <c r="OVV1" s="1" t="s">
        <v>12819</v>
      </c>
      <c r="OVW1" s="1" t="s">
        <v>12820</v>
      </c>
      <c r="OVX1" s="1" t="s">
        <v>12821</v>
      </c>
      <c r="OVY1" s="1" t="s">
        <v>12822</v>
      </c>
      <c r="OVZ1" s="1" t="s">
        <v>12823</v>
      </c>
      <c r="OWA1" s="1" t="s">
        <v>12824</v>
      </c>
      <c r="OWB1" s="1" t="s">
        <v>12825</v>
      </c>
      <c r="OWC1" s="1" t="s">
        <v>12826</v>
      </c>
      <c r="OWD1" s="1" t="s">
        <v>12827</v>
      </c>
      <c r="OWE1" s="1" t="s">
        <v>12828</v>
      </c>
      <c r="OWF1" s="1" t="s">
        <v>12829</v>
      </c>
      <c r="OWG1" s="1" t="s">
        <v>12830</v>
      </c>
      <c r="OWH1" s="1" t="s">
        <v>12831</v>
      </c>
      <c r="OWI1" s="1" t="s">
        <v>12832</v>
      </c>
      <c r="OWJ1" s="1" t="s">
        <v>12833</v>
      </c>
      <c r="OWK1" s="1" t="s">
        <v>12834</v>
      </c>
      <c r="OWL1" s="1" t="s">
        <v>12835</v>
      </c>
      <c r="OWM1" s="1" t="s">
        <v>12836</v>
      </c>
      <c r="OWN1" s="1" t="s">
        <v>12837</v>
      </c>
      <c r="OWO1" s="1" t="s">
        <v>12838</v>
      </c>
      <c r="OWP1" s="1" t="s">
        <v>12839</v>
      </c>
      <c r="OWQ1" s="1" t="s">
        <v>12840</v>
      </c>
      <c r="OWR1" s="1" t="s">
        <v>12841</v>
      </c>
      <c r="OWS1" s="1" t="s">
        <v>12842</v>
      </c>
      <c r="OWT1" s="1" t="s">
        <v>12843</v>
      </c>
      <c r="OWU1" s="1" t="s">
        <v>12844</v>
      </c>
      <c r="OWV1" s="1" t="s">
        <v>12845</v>
      </c>
      <c r="OWW1" s="1" t="s">
        <v>12846</v>
      </c>
      <c r="OWX1" s="1" t="s">
        <v>12847</v>
      </c>
      <c r="OWY1" s="1" t="s">
        <v>12848</v>
      </c>
      <c r="OWZ1" s="1" t="s">
        <v>12849</v>
      </c>
      <c r="OXA1" s="1" t="s">
        <v>12850</v>
      </c>
      <c r="OXB1" s="1" t="s">
        <v>12851</v>
      </c>
      <c r="OXC1" s="1" t="s">
        <v>12852</v>
      </c>
      <c r="OXD1" s="1" t="s">
        <v>12853</v>
      </c>
      <c r="OXE1" s="1" t="s">
        <v>12854</v>
      </c>
      <c r="OXF1" s="1" t="s">
        <v>12855</v>
      </c>
      <c r="OXG1" s="1" t="s">
        <v>12856</v>
      </c>
      <c r="OXH1" s="1" t="s">
        <v>12857</v>
      </c>
      <c r="OXI1" s="1" t="s">
        <v>12858</v>
      </c>
      <c r="OXJ1" s="1" t="s">
        <v>12859</v>
      </c>
      <c r="OXK1" s="1" t="s">
        <v>12860</v>
      </c>
      <c r="OXL1" s="1" t="s">
        <v>12861</v>
      </c>
      <c r="OXM1" s="1" t="s">
        <v>12862</v>
      </c>
      <c r="OXN1" s="1" t="s">
        <v>12863</v>
      </c>
      <c r="OXO1" s="1" t="s">
        <v>12864</v>
      </c>
      <c r="OXP1" s="1" t="s">
        <v>12865</v>
      </c>
      <c r="OXQ1" s="1" t="s">
        <v>12866</v>
      </c>
      <c r="OXR1" s="1" t="s">
        <v>12867</v>
      </c>
      <c r="OXS1" s="1" t="s">
        <v>12868</v>
      </c>
      <c r="OXT1" s="1" t="s">
        <v>12869</v>
      </c>
      <c r="OXU1" s="1" t="s">
        <v>12870</v>
      </c>
      <c r="OXV1" s="1" t="s">
        <v>12871</v>
      </c>
      <c r="OXW1" s="1" t="s">
        <v>12872</v>
      </c>
      <c r="OXX1" s="1" t="s">
        <v>12873</v>
      </c>
      <c r="OXY1" s="1" t="s">
        <v>12874</v>
      </c>
      <c r="OXZ1" s="1" t="s">
        <v>12875</v>
      </c>
      <c r="OYA1" s="1" t="s">
        <v>12876</v>
      </c>
      <c r="OYB1" s="1" t="s">
        <v>12877</v>
      </c>
      <c r="OYC1" s="1" t="s">
        <v>12878</v>
      </c>
      <c r="OYD1" s="1" t="s">
        <v>12879</v>
      </c>
      <c r="OYE1" s="1" t="s">
        <v>12880</v>
      </c>
      <c r="OYF1" s="1" t="s">
        <v>12881</v>
      </c>
      <c r="OYG1" s="1" t="s">
        <v>12882</v>
      </c>
      <c r="OYH1" s="1" t="s">
        <v>12883</v>
      </c>
      <c r="OYI1" s="1" t="s">
        <v>12884</v>
      </c>
      <c r="OYJ1" s="1" t="s">
        <v>12885</v>
      </c>
      <c r="OYK1" s="1" t="s">
        <v>12886</v>
      </c>
      <c r="OYL1" s="1" t="s">
        <v>12887</v>
      </c>
      <c r="OYM1" s="1" t="s">
        <v>12888</v>
      </c>
      <c r="OYN1" s="1" t="s">
        <v>12889</v>
      </c>
      <c r="OYO1" s="1" t="s">
        <v>12890</v>
      </c>
      <c r="OYP1" s="1" t="s">
        <v>12891</v>
      </c>
      <c r="OYQ1" s="1" t="s">
        <v>12892</v>
      </c>
      <c r="OYR1" s="1" t="s">
        <v>12893</v>
      </c>
      <c r="OYS1" s="1" t="s">
        <v>12894</v>
      </c>
      <c r="OYT1" s="1" t="s">
        <v>12895</v>
      </c>
      <c r="OYU1" s="1" t="s">
        <v>12896</v>
      </c>
      <c r="OYV1" s="1" t="s">
        <v>12897</v>
      </c>
      <c r="OYW1" s="1" t="s">
        <v>12898</v>
      </c>
      <c r="OYX1" s="1" t="s">
        <v>12899</v>
      </c>
      <c r="OYY1" s="1" t="s">
        <v>12900</v>
      </c>
      <c r="OYZ1" s="1" t="s">
        <v>12901</v>
      </c>
      <c r="OZA1" s="1" t="s">
        <v>12902</v>
      </c>
      <c r="OZB1" s="1" t="s">
        <v>12903</v>
      </c>
      <c r="OZC1" s="1" t="s">
        <v>12904</v>
      </c>
      <c r="OZD1" s="1" t="s">
        <v>12905</v>
      </c>
      <c r="OZE1" s="1" t="s">
        <v>12906</v>
      </c>
      <c r="OZF1" s="1" t="s">
        <v>12907</v>
      </c>
      <c r="OZG1" s="1" t="s">
        <v>12908</v>
      </c>
      <c r="OZH1" s="1" t="s">
        <v>12909</v>
      </c>
      <c r="OZI1" s="1" t="s">
        <v>12910</v>
      </c>
      <c r="OZJ1" s="1" t="s">
        <v>12911</v>
      </c>
      <c r="OZK1" s="1" t="s">
        <v>12912</v>
      </c>
      <c r="OZL1" s="1" t="s">
        <v>12913</v>
      </c>
      <c r="OZM1" s="1" t="s">
        <v>12914</v>
      </c>
      <c r="OZN1" s="1" t="s">
        <v>12915</v>
      </c>
      <c r="OZO1" s="1" t="s">
        <v>12916</v>
      </c>
      <c r="OZP1" s="1" t="s">
        <v>12917</v>
      </c>
      <c r="OZQ1" s="1" t="s">
        <v>12918</v>
      </c>
      <c r="OZR1" s="1" t="s">
        <v>12919</v>
      </c>
      <c r="OZS1" s="1" t="s">
        <v>12920</v>
      </c>
      <c r="OZT1" s="1" t="s">
        <v>12921</v>
      </c>
      <c r="OZU1" s="1" t="s">
        <v>12922</v>
      </c>
      <c r="OZV1" s="1" t="s">
        <v>12923</v>
      </c>
      <c r="OZW1" s="1" t="s">
        <v>12924</v>
      </c>
      <c r="OZX1" s="1" t="s">
        <v>12925</v>
      </c>
      <c r="OZY1" s="1" t="s">
        <v>12926</v>
      </c>
      <c r="OZZ1" s="1" t="s">
        <v>12927</v>
      </c>
      <c r="PAA1" s="1" t="s">
        <v>12928</v>
      </c>
      <c r="PAB1" s="1" t="s">
        <v>12929</v>
      </c>
      <c r="PAC1" s="1" t="s">
        <v>12930</v>
      </c>
      <c r="PAD1" s="1" t="s">
        <v>12931</v>
      </c>
      <c r="PAE1" s="1" t="s">
        <v>12932</v>
      </c>
      <c r="PAF1" s="1" t="s">
        <v>12933</v>
      </c>
      <c r="PAG1" s="1" t="s">
        <v>12934</v>
      </c>
      <c r="PAH1" s="1" t="s">
        <v>12935</v>
      </c>
      <c r="PAI1" s="1" t="s">
        <v>12936</v>
      </c>
      <c r="PAJ1" s="1" t="s">
        <v>12937</v>
      </c>
      <c r="PAK1" s="1" t="s">
        <v>12938</v>
      </c>
      <c r="PAL1" s="1" t="s">
        <v>12939</v>
      </c>
      <c r="PAM1" s="1" t="s">
        <v>12940</v>
      </c>
      <c r="PAN1" s="1" t="s">
        <v>12941</v>
      </c>
      <c r="PAO1" s="1" t="s">
        <v>12942</v>
      </c>
      <c r="PAP1" s="1" t="s">
        <v>12943</v>
      </c>
      <c r="PAQ1" s="1" t="s">
        <v>12944</v>
      </c>
      <c r="PAR1" s="1" t="s">
        <v>12945</v>
      </c>
      <c r="PAS1" s="1" t="s">
        <v>12946</v>
      </c>
      <c r="PAT1" s="1" t="s">
        <v>12947</v>
      </c>
      <c r="PAU1" s="1" t="s">
        <v>12948</v>
      </c>
      <c r="PAV1" s="1" t="s">
        <v>12949</v>
      </c>
      <c r="PAW1" s="1" t="s">
        <v>12950</v>
      </c>
      <c r="PAX1" s="1" t="s">
        <v>12951</v>
      </c>
      <c r="PAY1" s="1" t="s">
        <v>12952</v>
      </c>
      <c r="PAZ1" s="1" t="s">
        <v>12953</v>
      </c>
      <c r="PBA1" s="1" t="s">
        <v>12954</v>
      </c>
      <c r="PBB1" s="1" t="s">
        <v>12955</v>
      </c>
      <c r="PBC1" s="1" t="s">
        <v>12956</v>
      </c>
      <c r="PBD1" s="1" t="s">
        <v>12957</v>
      </c>
      <c r="PBE1" s="1" t="s">
        <v>12958</v>
      </c>
      <c r="PBF1" s="1" t="s">
        <v>12959</v>
      </c>
      <c r="PBG1" s="1" t="s">
        <v>12960</v>
      </c>
      <c r="PBH1" s="1" t="s">
        <v>12961</v>
      </c>
      <c r="PBI1" s="1" t="s">
        <v>12962</v>
      </c>
      <c r="PBJ1" s="1" t="s">
        <v>12963</v>
      </c>
      <c r="PBK1" s="1" t="s">
        <v>12964</v>
      </c>
      <c r="PBL1" s="1" t="s">
        <v>12965</v>
      </c>
      <c r="PBM1" s="1" t="s">
        <v>12966</v>
      </c>
      <c r="PBN1" s="1" t="s">
        <v>12967</v>
      </c>
      <c r="PBO1" s="1" t="s">
        <v>12968</v>
      </c>
      <c r="PBP1" s="1" t="s">
        <v>12969</v>
      </c>
      <c r="PBQ1" s="1" t="s">
        <v>12970</v>
      </c>
      <c r="PBR1" s="1" t="s">
        <v>12971</v>
      </c>
      <c r="PBS1" s="1" t="s">
        <v>12972</v>
      </c>
      <c r="PBT1" s="1" t="s">
        <v>12973</v>
      </c>
      <c r="PBU1" s="1" t="s">
        <v>12974</v>
      </c>
      <c r="PBV1" s="1" t="s">
        <v>12975</v>
      </c>
      <c r="PBW1" s="1" t="s">
        <v>12976</v>
      </c>
      <c r="PBX1" s="1" t="s">
        <v>12977</v>
      </c>
      <c r="PBY1" s="1" t="s">
        <v>12978</v>
      </c>
      <c r="PBZ1" s="1" t="s">
        <v>12979</v>
      </c>
      <c r="PCA1" s="1" t="s">
        <v>12980</v>
      </c>
      <c r="PCB1" s="1" t="s">
        <v>12981</v>
      </c>
      <c r="PCC1" s="1" t="s">
        <v>12982</v>
      </c>
      <c r="PCD1" s="1" t="s">
        <v>12983</v>
      </c>
      <c r="PCE1" s="1" t="s">
        <v>12984</v>
      </c>
      <c r="PCF1" s="1" t="s">
        <v>12985</v>
      </c>
      <c r="PCG1" s="1" t="s">
        <v>12986</v>
      </c>
      <c r="PCH1" s="1" t="s">
        <v>12987</v>
      </c>
      <c r="PCI1" s="1" t="s">
        <v>12988</v>
      </c>
      <c r="PCJ1" s="1" t="s">
        <v>12989</v>
      </c>
      <c r="PCK1" s="1" t="s">
        <v>12990</v>
      </c>
      <c r="PCL1" s="1" t="s">
        <v>12991</v>
      </c>
      <c r="PCM1" s="1" t="s">
        <v>12992</v>
      </c>
      <c r="PCN1" s="1" t="s">
        <v>12993</v>
      </c>
      <c r="PCO1" s="1" t="s">
        <v>12994</v>
      </c>
      <c r="PCP1" s="1" t="s">
        <v>12995</v>
      </c>
      <c r="PCQ1" s="1" t="s">
        <v>12996</v>
      </c>
      <c r="PCR1" s="1" t="s">
        <v>12997</v>
      </c>
      <c r="PCS1" s="1" t="s">
        <v>12998</v>
      </c>
      <c r="PCT1" s="1" t="s">
        <v>12999</v>
      </c>
      <c r="PCU1" s="1" t="s">
        <v>13000</v>
      </c>
      <c r="PCV1" s="1" t="s">
        <v>13001</v>
      </c>
      <c r="PCW1" s="1" t="s">
        <v>13002</v>
      </c>
      <c r="PCX1" s="1" t="s">
        <v>13003</v>
      </c>
      <c r="PCY1" s="1" t="s">
        <v>13004</v>
      </c>
      <c r="PCZ1" s="1" t="s">
        <v>13005</v>
      </c>
      <c r="PDA1" s="1" t="s">
        <v>13006</v>
      </c>
      <c r="PDB1" s="1" t="s">
        <v>13007</v>
      </c>
      <c r="PDC1" s="1" t="s">
        <v>13008</v>
      </c>
      <c r="PDD1" s="1" t="s">
        <v>13009</v>
      </c>
      <c r="PDE1" s="1" t="s">
        <v>13010</v>
      </c>
      <c r="PDF1" s="1" t="s">
        <v>13011</v>
      </c>
      <c r="PDG1" s="1" t="s">
        <v>13012</v>
      </c>
      <c r="PDH1" s="1" t="s">
        <v>13013</v>
      </c>
      <c r="PDI1" s="1" t="s">
        <v>13014</v>
      </c>
      <c r="PDJ1" s="1" t="s">
        <v>13015</v>
      </c>
      <c r="PDK1" s="1" t="s">
        <v>13016</v>
      </c>
      <c r="PDL1" s="1" t="s">
        <v>13017</v>
      </c>
      <c r="PDM1" s="1" t="s">
        <v>13018</v>
      </c>
      <c r="PDN1" s="1" t="s">
        <v>13019</v>
      </c>
      <c r="PDO1" s="1" t="s">
        <v>13020</v>
      </c>
      <c r="PDP1" s="1" t="s">
        <v>13021</v>
      </c>
      <c r="PDQ1" s="1" t="s">
        <v>13022</v>
      </c>
      <c r="PDR1" s="1" t="s">
        <v>13023</v>
      </c>
      <c r="PDS1" s="1" t="s">
        <v>13024</v>
      </c>
      <c r="PDT1" s="1" t="s">
        <v>13025</v>
      </c>
      <c r="PDU1" s="1" t="s">
        <v>13026</v>
      </c>
      <c r="PDV1" s="1" t="s">
        <v>13027</v>
      </c>
      <c r="PDW1" s="1" t="s">
        <v>13028</v>
      </c>
      <c r="PDX1" s="1" t="s">
        <v>13029</v>
      </c>
      <c r="PDY1" s="1" t="s">
        <v>13030</v>
      </c>
      <c r="PDZ1" s="1" t="s">
        <v>13031</v>
      </c>
      <c r="PEA1" s="1" t="s">
        <v>13032</v>
      </c>
      <c r="PEB1" s="1" t="s">
        <v>13033</v>
      </c>
      <c r="PEC1" s="1" t="s">
        <v>13034</v>
      </c>
      <c r="PED1" s="1" t="s">
        <v>13035</v>
      </c>
      <c r="PEE1" s="1" t="s">
        <v>13036</v>
      </c>
      <c r="PEF1" s="1" t="s">
        <v>13037</v>
      </c>
      <c r="PEG1" s="1" t="s">
        <v>13038</v>
      </c>
      <c r="PEH1" s="1" t="s">
        <v>13039</v>
      </c>
      <c r="PEI1" s="1" t="s">
        <v>13040</v>
      </c>
      <c r="PEJ1" s="1" t="s">
        <v>13041</v>
      </c>
      <c r="PEK1" s="1" t="s">
        <v>13042</v>
      </c>
      <c r="PEL1" s="1" t="s">
        <v>13043</v>
      </c>
      <c r="PEM1" s="1" t="s">
        <v>13044</v>
      </c>
      <c r="PEN1" s="1" t="s">
        <v>13045</v>
      </c>
      <c r="PEO1" s="1" t="s">
        <v>13046</v>
      </c>
      <c r="PEP1" s="1" t="s">
        <v>13047</v>
      </c>
      <c r="PEQ1" s="1" t="s">
        <v>13048</v>
      </c>
      <c r="PER1" s="1" t="s">
        <v>13049</v>
      </c>
      <c r="PES1" s="1" t="s">
        <v>13050</v>
      </c>
      <c r="PET1" s="1" t="s">
        <v>13051</v>
      </c>
      <c r="PEU1" s="1" t="s">
        <v>13052</v>
      </c>
      <c r="PEV1" s="1" t="s">
        <v>13053</v>
      </c>
      <c r="PEW1" s="1" t="s">
        <v>13054</v>
      </c>
      <c r="PEX1" s="1" t="s">
        <v>13055</v>
      </c>
      <c r="PEY1" s="1" t="s">
        <v>13056</v>
      </c>
      <c r="PEZ1" s="1" t="s">
        <v>13057</v>
      </c>
      <c r="PFA1" s="1" t="s">
        <v>13058</v>
      </c>
      <c r="PFB1" s="1" t="s">
        <v>13059</v>
      </c>
      <c r="PFC1" s="1" t="s">
        <v>13060</v>
      </c>
      <c r="PFD1" s="1" t="s">
        <v>13061</v>
      </c>
      <c r="PFE1" s="1" t="s">
        <v>13062</v>
      </c>
      <c r="PFF1" s="1" t="s">
        <v>13063</v>
      </c>
      <c r="PFG1" s="1" t="s">
        <v>13064</v>
      </c>
      <c r="PFH1" s="1" t="s">
        <v>13065</v>
      </c>
      <c r="PFI1" s="1" t="s">
        <v>13066</v>
      </c>
      <c r="PFJ1" s="1" t="s">
        <v>13067</v>
      </c>
      <c r="PFK1" s="1" t="s">
        <v>13068</v>
      </c>
      <c r="PFL1" s="1" t="s">
        <v>13069</v>
      </c>
      <c r="PFM1" s="1" t="s">
        <v>13070</v>
      </c>
      <c r="PFN1" s="1" t="s">
        <v>13071</v>
      </c>
      <c r="PFO1" s="1" t="s">
        <v>13072</v>
      </c>
      <c r="PFP1" s="1" t="s">
        <v>13073</v>
      </c>
      <c r="PFQ1" s="1" t="s">
        <v>13074</v>
      </c>
      <c r="PFR1" s="1" t="s">
        <v>13075</v>
      </c>
      <c r="PFS1" s="1" t="s">
        <v>13076</v>
      </c>
      <c r="PFT1" s="1" t="s">
        <v>13077</v>
      </c>
      <c r="PFU1" s="1" t="s">
        <v>13078</v>
      </c>
      <c r="PFV1" s="1" t="s">
        <v>13079</v>
      </c>
      <c r="PFW1" s="1" t="s">
        <v>13080</v>
      </c>
      <c r="PFX1" s="1" t="s">
        <v>13081</v>
      </c>
      <c r="PFY1" s="1" t="s">
        <v>13082</v>
      </c>
      <c r="PFZ1" s="1" t="s">
        <v>13083</v>
      </c>
      <c r="PGA1" s="1" t="s">
        <v>13084</v>
      </c>
      <c r="PGB1" s="1" t="s">
        <v>13085</v>
      </c>
      <c r="PGC1" s="1" t="s">
        <v>13086</v>
      </c>
      <c r="PGD1" s="1" t="s">
        <v>13087</v>
      </c>
      <c r="PGE1" s="1" t="s">
        <v>13088</v>
      </c>
      <c r="PGF1" s="1" t="s">
        <v>13089</v>
      </c>
      <c r="PGG1" s="1" t="s">
        <v>13090</v>
      </c>
      <c r="PGH1" s="1" t="s">
        <v>13091</v>
      </c>
      <c r="PGI1" s="1" t="s">
        <v>13092</v>
      </c>
      <c r="PGJ1" s="1" t="s">
        <v>13093</v>
      </c>
      <c r="PGK1" s="1" t="s">
        <v>13094</v>
      </c>
      <c r="PGL1" s="1" t="s">
        <v>13095</v>
      </c>
      <c r="PGM1" s="1" t="s">
        <v>13096</v>
      </c>
      <c r="PGN1" s="1" t="s">
        <v>13097</v>
      </c>
      <c r="PGO1" s="1" t="s">
        <v>13098</v>
      </c>
      <c r="PGP1" s="1" t="s">
        <v>13099</v>
      </c>
      <c r="PGQ1" s="1" t="s">
        <v>13100</v>
      </c>
      <c r="PGR1" s="1" t="s">
        <v>13101</v>
      </c>
      <c r="PGS1" s="1" t="s">
        <v>13102</v>
      </c>
      <c r="PGT1" s="1" t="s">
        <v>13103</v>
      </c>
      <c r="PGU1" s="1" t="s">
        <v>13104</v>
      </c>
      <c r="PGV1" s="1" t="s">
        <v>13105</v>
      </c>
      <c r="PGW1" s="1" t="s">
        <v>13106</v>
      </c>
      <c r="PGX1" s="1" t="s">
        <v>13107</v>
      </c>
      <c r="PGY1" s="1" t="s">
        <v>13108</v>
      </c>
      <c r="PGZ1" s="1" t="s">
        <v>13109</v>
      </c>
      <c r="PHA1" s="1" t="s">
        <v>13110</v>
      </c>
      <c r="PHB1" s="1" t="s">
        <v>13111</v>
      </c>
      <c r="PHC1" s="1" t="s">
        <v>13112</v>
      </c>
      <c r="PHD1" s="1" t="s">
        <v>13113</v>
      </c>
      <c r="PHE1" s="1" t="s">
        <v>13114</v>
      </c>
      <c r="PHF1" s="1" t="s">
        <v>13115</v>
      </c>
      <c r="PHG1" s="1" t="s">
        <v>13116</v>
      </c>
      <c r="PHH1" s="1" t="s">
        <v>13117</v>
      </c>
      <c r="PHI1" s="1" t="s">
        <v>13118</v>
      </c>
      <c r="PHJ1" s="1" t="s">
        <v>13119</v>
      </c>
      <c r="PHK1" s="1" t="s">
        <v>13120</v>
      </c>
      <c r="PHL1" s="1" t="s">
        <v>13121</v>
      </c>
      <c r="PHM1" s="1" t="s">
        <v>13122</v>
      </c>
      <c r="PHN1" s="1" t="s">
        <v>13123</v>
      </c>
      <c r="PHO1" s="1" t="s">
        <v>13124</v>
      </c>
      <c r="PHP1" s="1" t="s">
        <v>13125</v>
      </c>
      <c r="PHQ1" s="1" t="s">
        <v>13126</v>
      </c>
      <c r="PHR1" s="1" t="s">
        <v>13127</v>
      </c>
      <c r="PHS1" s="1" t="s">
        <v>13128</v>
      </c>
      <c r="PHT1" s="1" t="s">
        <v>13129</v>
      </c>
      <c r="PHU1" s="1" t="s">
        <v>13130</v>
      </c>
      <c r="PHV1" s="1" t="s">
        <v>13131</v>
      </c>
      <c r="PHW1" s="1" t="s">
        <v>13132</v>
      </c>
      <c r="PHX1" s="1" t="s">
        <v>13133</v>
      </c>
      <c r="PHY1" s="1" t="s">
        <v>13134</v>
      </c>
      <c r="PHZ1" s="1" t="s">
        <v>13135</v>
      </c>
      <c r="PIA1" s="1" t="s">
        <v>13136</v>
      </c>
      <c r="PIB1" s="1" t="s">
        <v>13137</v>
      </c>
      <c r="PIC1" s="1" t="s">
        <v>13138</v>
      </c>
      <c r="PID1" s="1" t="s">
        <v>13139</v>
      </c>
      <c r="PIE1" s="1" t="s">
        <v>13140</v>
      </c>
      <c r="PIF1" s="1" t="s">
        <v>13141</v>
      </c>
      <c r="PIG1" s="1" t="s">
        <v>13142</v>
      </c>
      <c r="PIH1" s="1" t="s">
        <v>13143</v>
      </c>
      <c r="PII1" s="1" t="s">
        <v>13144</v>
      </c>
      <c r="PIJ1" s="1" t="s">
        <v>13145</v>
      </c>
      <c r="PIK1" s="1" t="s">
        <v>13146</v>
      </c>
      <c r="PIL1" s="1" t="s">
        <v>13147</v>
      </c>
      <c r="PIM1" s="1" t="s">
        <v>13148</v>
      </c>
      <c r="PIN1" s="1" t="s">
        <v>13149</v>
      </c>
      <c r="PIO1" s="1" t="s">
        <v>13150</v>
      </c>
      <c r="PIP1" s="1" t="s">
        <v>13151</v>
      </c>
      <c r="PIQ1" s="1" t="s">
        <v>13152</v>
      </c>
      <c r="PIR1" s="1" t="s">
        <v>13153</v>
      </c>
      <c r="PIS1" s="1" t="s">
        <v>13154</v>
      </c>
      <c r="PIT1" s="1" t="s">
        <v>13155</v>
      </c>
      <c r="PIU1" s="1" t="s">
        <v>13156</v>
      </c>
      <c r="PIV1" s="1" t="s">
        <v>13157</v>
      </c>
      <c r="PIW1" s="1" t="s">
        <v>13158</v>
      </c>
      <c r="PIX1" s="1" t="s">
        <v>13159</v>
      </c>
      <c r="PIY1" s="1" t="s">
        <v>13160</v>
      </c>
      <c r="PIZ1" s="1" t="s">
        <v>13161</v>
      </c>
      <c r="PJA1" s="1" t="s">
        <v>13162</v>
      </c>
      <c r="PJB1" s="1" t="s">
        <v>13163</v>
      </c>
      <c r="PJC1" s="1" t="s">
        <v>13164</v>
      </c>
      <c r="PJD1" s="1" t="s">
        <v>13165</v>
      </c>
      <c r="PJE1" s="1" t="s">
        <v>13166</v>
      </c>
      <c r="PJF1" s="1" t="s">
        <v>13167</v>
      </c>
      <c r="PJG1" s="1" t="s">
        <v>13168</v>
      </c>
      <c r="PJH1" s="1" t="s">
        <v>13169</v>
      </c>
      <c r="PJI1" s="1" t="s">
        <v>13170</v>
      </c>
      <c r="PJJ1" s="1" t="s">
        <v>13171</v>
      </c>
      <c r="PJK1" s="1" t="s">
        <v>13172</v>
      </c>
      <c r="PJL1" s="1" t="s">
        <v>13173</v>
      </c>
      <c r="PJM1" s="1" t="s">
        <v>13174</v>
      </c>
      <c r="PJN1" s="1" t="s">
        <v>13175</v>
      </c>
      <c r="PJO1" s="1" t="s">
        <v>13176</v>
      </c>
      <c r="PJP1" s="1" t="s">
        <v>13177</v>
      </c>
      <c r="PJQ1" s="1" t="s">
        <v>13178</v>
      </c>
      <c r="PJR1" s="1" t="s">
        <v>13179</v>
      </c>
      <c r="PJS1" s="1" t="s">
        <v>13180</v>
      </c>
      <c r="PJT1" s="1" t="s">
        <v>13181</v>
      </c>
      <c r="PJU1" s="1" t="s">
        <v>13182</v>
      </c>
      <c r="PJV1" s="1" t="s">
        <v>13183</v>
      </c>
      <c r="PJW1" s="1" t="s">
        <v>13184</v>
      </c>
      <c r="PJX1" s="1" t="s">
        <v>13185</v>
      </c>
      <c r="PJY1" s="1" t="s">
        <v>13186</v>
      </c>
      <c r="PJZ1" s="1" t="s">
        <v>13187</v>
      </c>
      <c r="PKA1" s="1" t="s">
        <v>13188</v>
      </c>
      <c r="PKB1" s="1" t="s">
        <v>13189</v>
      </c>
      <c r="PKC1" s="1" t="s">
        <v>13190</v>
      </c>
      <c r="PKD1" s="1" t="s">
        <v>13191</v>
      </c>
      <c r="PKE1" s="1" t="s">
        <v>13192</v>
      </c>
      <c r="PKF1" s="1" t="s">
        <v>13193</v>
      </c>
      <c r="PKG1" s="1" t="s">
        <v>13194</v>
      </c>
      <c r="PKH1" s="1" t="s">
        <v>13195</v>
      </c>
      <c r="PKI1" s="1" t="s">
        <v>13196</v>
      </c>
      <c r="PKJ1" s="1" t="s">
        <v>13197</v>
      </c>
      <c r="PKK1" s="1" t="s">
        <v>13198</v>
      </c>
      <c r="PKL1" s="1" t="s">
        <v>13199</v>
      </c>
      <c r="PKM1" s="1" t="s">
        <v>13200</v>
      </c>
      <c r="PKN1" s="1" t="s">
        <v>13201</v>
      </c>
      <c r="PKO1" s="1" t="s">
        <v>13202</v>
      </c>
      <c r="PKP1" s="1" t="s">
        <v>13203</v>
      </c>
      <c r="PKQ1" s="1" t="s">
        <v>13204</v>
      </c>
      <c r="PKR1" s="1" t="s">
        <v>13205</v>
      </c>
      <c r="PKS1" s="1" t="s">
        <v>13206</v>
      </c>
      <c r="PKT1" s="1" t="s">
        <v>13207</v>
      </c>
      <c r="PKU1" s="1" t="s">
        <v>13208</v>
      </c>
      <c r="PKV1" s="1" t="s">
        <v>13209</v>
      </c>
      <c r="PKW1" s="1" t="s">
        <v>13210</v>
      </c>
      <c r="PKX1" s="1" t="s">
        <v>13211</v>
      </c>
      <c r="PKY1" s="1" t="s">
        <v>13212</v>
      </c>
      <c r="PKZ1" s="1" t="s">
        <v>13213</v>
      </c>
      <c r="PLA1" s="1" t="s">
        <v>13214</v>
      </c>
      <c r="PLB1" s="1" t="s">
        <v>13215</v>
      </c>
      <c r="PLC1" s="1" t="s">
        <v>13216</v>
      </c>
      <c r="PLD1" s="1" t="s">
        <v>13217</v>
      </c>
      <c r="PLE1" s="1" t="s">
        <v>13218</v>
      </c>
      <c r="PLF1" s="1" t="s">
        <v>13219</v>
      </c>
      <c r="PLG1" s="1" t="s">
        <v>13220</v>
      </c>
      <c r="PLH1" s="1" t="s">
        <v>13221</v>
      </c>
      <c r="PLI1" s="1" t="s">
        <v>13222</v>
      </c>
      <c r="PLJ1" s="1" t="s">
        <v>13223</v>
      </c>
      <c r="PLK1" s="1" t="s">
        <v>13224</v>
      </c>
      <c r="PLL1" s="1" t="s">
        <v>13225</v>
      </c>
      <c r="PLM1" s="1" t="s">
        <v>13226</v>
      </c>
      <c r="PLN1" s="1" t="s">
        <v>13227</v>
      </c>
      <c r="PLO1" s="1" t="s">
        <v>13228</v>
      </c>
      <c r="PLP1" s="1" t="s">
        <v>13229</v>
      </c>
      <c r="PLQ1" s="1" t="s">
        <v>13230</v>
      </c>
      <c r="PLR1" s="1" t="s">
        <v>13231</v>
      </c>
      <c r="PLS1" s="1" t="s">
        <v>13232</v>
      </c>
      <c r="PLT1" s="1" t="s">
        <v>13233</v>
      </c>
      <c r="PLU1" s="1" t="s">
        <v>13234</v>
      </c>
      <c r="PLV1" s="1" t="s">
        <v>13235</v>
      </c>
      <c r="PLW1" s="1" t="s">
        <v>13236</v>
      </c>
      <c r="PLX1" s="1" t="s">
        <v>13237</v>
      </c>
      <c r="PLY1" s="1" t="s">
        <v>13238</v>
      </c>
      <c r="PLZ1" s="1" t="s">
        <v>13239</v>
      </c>
      <c r="PMA1" s="1" t="s">
        <v>13240</v>
      </c>
      <c r="PMB1" s="1" t="s">
        <v>13241</v>
      </c>
      <c r="PMC1" s="1" t="s">
        <v>13242</v>
      </c>
      <c r="PMD1" s="1" t="s">
        <v>13243</v>
      </c>
      <c r="PME1" s="1" t="s">
        <v>13244</v>
      </c>
      <c r="PMF1" s="1" t="s">
        <v>13245</v>
      </c>
      <c r="PMG1" s="1" t="s">
        <v>13246</v>
      </c>
      <c r="PMH1" s="1" t="s">
        <v>13247</v>
      </c>
      <c r="PMI1" s="1" t="s">
        <v>13248</v>
      </c>
      <c r="PMJ1" s="1" t="s">
        <v>13249</v>
      </c>
      <c r="PMK1" s="1" t="s">
        <v>13250</v>
      </c>
      <c r="PML1" s="1" t="s">
        <v>13251</v>
      </c>
      <c r="PMM1" s="1" t="s">
        <v>13252</v>
      </c>
      <c r="PMN1" s="1" t="s">
        <v>13253</v>
      </c>
      <c r="PMO1" s="1" t="s">
        <v>13254</v>
      </c>
      <c r="PMP1" s="1" t="s">
        <v>13255</v>
      </c>
      <c r="PMQ1" s="1" t="s">
        <v>13256</v>
      </c>
      <c r="PMR1" s="1" t="s">
        <v>13257</v>
      </c>
      <c r="PMS1" s="1" t="s">
        <v>13258</v>
      </c>
      <c r="PMT1" s="1" t="s">
        <v>13259</v>
      </c>
      <c r="PMU1" s="1" t="s">
        <v>13260</v>
      </c>
      <c r="PMV1" s="1" t="s">
        <v>13261</v>
      </c>
      <c r="PMW1" s="1" t="s">
        <v>13262</v>
      </c>
      <c r="PMX1" s="1" t="s">
        <v>13263</v>
      </c>
      <c r="PMY1" s="1" t="s">
        <v>13264</v>
      </c>
      <c r="PMZ1" s="1" t="s">
        <v>13265</v>
      </c>
      <c r="PNA1" s="1" t="s">
        <v>13266</v>
      </c>
      <c r="PNB1" s="1" t="s">
        <v>13267</v>
      </c>
      <c r="PNC1" s="1" t="s">
        <v>13268</v>
      </c>
      <c r="PND1" s="1" t="s">
        <v>13269</v>
      </c>
      <c r="PNE1" s="1" t="s">
        <v>13270</v>
      </c>
      <c r="PNF1" s="1" t="s">
        <v>13271</v>
      </c>
      <c r="PNG1" s="1" t="s">
        <v>13272</v>
      </c>
      <c r="PNH1" s="1" t="s">
        <v>13273</v>
      </c>
      <c r="PNI1" s="1" t="s">
        <v>13274</v>
      </c>
      <c r="PNJ1" s="1" t="s">
        <v>13275</v>
      </c>
      <c r="PNK1" s="1" t="s">
        <v>13276</v>
      </c>
      <c r="PNL1" s="1" t="s">
        <v>13277</v>
      </c>
      <c r="PNM1" s="1" t="s">
        <v>13278</v>
      </c>
      <c r="PNN1" s="1" t="s">
        <v>13279</v>
      </c>
      <c r="PNO1" s="1" t="s">
        <v>13280</v>
      </c>
      <c r="PNP1" s="1" t="s">
        <v>13281</v>
      </c>
      <c r="PNQ1" s="1" t="s">
        <v>13282</v>
      </c>
      <c r="PNR1" s="1" t="s">
        <v>13283</v>
      </c>
      <c r="PNS1" s="1" t="s">
        <v>13284</v>
      </c>
      <c r="PNT1" s="1" t="s">
        <v>13285</v>
      </c>
      <c r="PNU1" s="1" t="s">
        <v>13286</v>
      </c>
      <c r="PNV1" s="1" t="s">
        <v>13287</v>
      </c>
      <c r="PNW1" s="1" t="s">
        <v>13288</v>
      </c>
      <c r="PNX1" s="1" t="s">
        <v>13289</v>
      </c>
      <c r="PNY1" s="1" t="s">
        <v>13290</v>
      </c>
      <c r="PNZ1" s="1" t="s">
        <v>13291</v>
      </c>
      <c r="POA1" s="1" t="s">
        <v>13292</v>
      </c>
      <c r="POB1" s="1" t="s">
        <v>13293</v>
      </c>
      <c r="POC1" s="1" t="s">
        <v>13294</v>
      </c>
      <c r="POD1" s="1" t="s">
        <v>13295</v>
      </c>
      <c r="POE1" s="1" t="s">
        <v>13296</v>
      </c>
      <c r="POF1" s="1" t="s">
        <v>13297</v>
      </c>
      <c r="POG1" s="1" t="s">
        <v>13298</v>
      </c>
      <c r="POH1" s="1" t="s">
        <v>13299</v>
      </c>
      <c r="POI1" s="1" t="s">
        <v>13300</v>
      </c>
      <c r="POJ1" s="1" t="s">
        <v>13301</v>
      </c>
      <c r="POK1" s="1" t="s">
        <v>13302</v>
      </c>
      <c r="POL1" s="1" t="s">
        <v>13303</v>
      </c>
      <c r="POM1" s="1" t="s">
        <v>13304</v>
      </c>
      <c r="PON1" s="1" t="s">
        <v>13305</v>
      </c>
      <c r="POO1" s="1" t="s">
        <v>13306</v>
      </c>
      <c r="POP1" s="1" t="s">
        <v>13307</v>
      </c>
      <c r="POQ1" s="1" t="s">
        <v>13308</v>
      </c>
      <c r="POR1" s="1" t="s">
        <v>13309</v>
      </c>
      <c r="POS1" s="1" t="s">
        <v>13310</v>
      </c>
      <c r="POT1" s="1" t="s">
        <v>13311</v>
      </c>
      <c r="POU1" s="1" t="s">
        <v>13312</v>
      </c>
      <c r="POV1" s="1" t="s">
        <v>13313</v>
      </c>
      <c r="POW1" s="1" t="s">
        <v>13314</v>
      </c>
      <c r="POX1" s="1" t="s">
        <v>13315</v>
      </c>
      <c r="POY1" s="1" t="s">
        <v>13316</v>
      </c>
      <c r="POZ1" s="1" t="s">
        <v>13317</v>
      </c>
      <c r="PPA1" s="1" t="s">
        <v>13318</v>
      </c>
      <c r="PPB1" s="1" t="s">
        <v>13319</v>
      </c>
      <c r="PPC1" s="1" t="s">
        <v>13320</v>
      </c>
      <c r="PPD1" s="1" t="s">
        <v>13321</v>
      </c>
      <c r="PPE1" s="1" t="s">
        <v>13322</v>
      </c>
      <c r="PPF1" s="1" t="s">
        <v>13323</v>
      </c>
      <c r="PPG1" s="1" t="s">
        <v>13324</v>
      </c>
      <c r="PPH1" s="1" t="s">
        <v>13325</v>
      </c>
      <c r="PPI1" s="1" t="s">
        <v>13326</v>
      </c>
      <c r="PPJ1" s="1" t="s">
        <v>13327</v>
      </c>
      <c r="PPK1" s="1" t="s">
        <v>13328</v>
      </c>
      <c r="PPL1" s="1" t="s">
        <v>13329</v>
      </c>
      <c r="PPM1" s="1" t="s">
        <v>13330</v>
      </c>
      <c r="PPN1" s="1" t="s">
        <v>13331</v>
      </c>
      <c r="PPO1" s="1" t="s">
        <v>13332</v>
      </c>
      <c r="PPP1" s="1" t="s">
        <v>13333</v>
      </c>
      <c r="PPQ1" s="1" t="s">
        <v>13334</v>
      </c>
      <c r="PPR1" s="1" t="s">
        <v>13335</v>
      </c>
      <c r="PPS1" s="1" t="s">
        <v>13336</v>
      </c>
      <c r="PPT1" s="1" t="s">
        <v>13337</v>
      </c>
      <c r="PPU1" s="1" t="s">
        <v>13338</v>
      </c>
      <c r="PPV1" s="1" t="s">
        <v>13339</v>
      </c>
      <c r="PPW1" s="1" t="s">
        <v>13340</v>
      </c>
      <c r="PPX1" s="1" t="s">
        <v>13341</v>
      </c>
      <c r="PPY1" s="1" t="s">
        <v>13342</v>
      </c>
      <c r="PPZ1" s="1" t="s">
        <v>13343</v>
      </c>
      <c r="PQA1" s="1" t="s">
        <v>13344</v>
      </c>
      <c r="PQB1" s="1" t="s">
        <v>13345</v>
      </c>
      <c r="PQC1" s="1" t="s">
        <v>13346</v>
      </c>
      <c r="PQD1" s="1" t="s">
        <v>13347</v>
      </c>
      <c r="PQE1" s="1" t="s">
        <v>13348</v>
      </c>
      <c r="PQF1" s="1" t="s">
        <v>13349</v>
      </c>
      <c r="PQG1" s="1" t="s">
        <v>13350</v>
      </c>
      <c r="PQH1" s="1" t="s">
        <v>13351</v>
      </c>
      <c r="PQI1" s="1" t="s">
        <v>13352</v>
      </c>
      <c r="PQJ1" s="1" t="s">
        <v>13353</v>
      </c>
      <c r="PQK1" s="1" t="s">
        <v>13354</v>
      </c>
      <c r="PQL1" s="1" t="s">
        <v>13355</v>
      </c>
      <c r="PQM1" s="1" t="s">
        <v>13356</v>
      </c>
      <c r="PQN1" s="1" t="s">
        <v>13357</v>
      </c>
      <c r="PQO1" s="1" t="s">
        <v>13358</v>
      </c>
      <c r="PQP1" s="1" t="s">
        <v>13359</v>
      </c>
      <c r="PQQ1" s="1" t="s">
        <v>13360</v>
      </c>
      <c r="PQR1" s="1" t="s">
        <v>13361</v>
      </c>
      <c r="PQS1" s="1" t="s">
        <v>13362</v>
      </c>
      <c r="PQT1" s="1" t="s">
        <v>13363</v>
      </c>
      <c r="PQU1" s="1" t="s">
        <v>13364</v>
      </c>
      <c r="PQV1" s="1" t="s">
        <v>13365</v>
      </c>
      <c r="PQW1" s="1" t="s">
        <v>13366</v>
      </c>
      <c r="PQX1" s="1" t="s">
        <v>13367</v>
      </c>
      <c r="PQY1" s="1" t="s">
        <v>13368</v>
      </c>
      <c r="PQZ1" s="1" t="s">
        <v>13369</v>
      </c>
      <c r="PRA1" s="1" t="s">
        <v>13370</v>
      </c>
      <c r="PRB1" s="1" t="s">
        <v>13371</v>
      </c>
      <c r="PRC1" s="1" t="s">
        <v>13372</v>
      </c>
      <c r="PRD1" s="1" t="s">
        <v>13373</v>
      </c>
      <c r="PRE1" s="1" t="s">
        <v>13374</v>
      </c>
      <c r="PRF1" s="1" t="s">
        <v>13375</v>
      </c>
      <c r="PRG1" s="1" t="s">
        <v>13376</v>
      </c>
      <c r="PRH1" s="1" t="s">
        <v>13377</v>
      </c>
      <c r="PRI1" s="1" t="s">
        <v>13378</v>
      </c>
      <c r="PRJ1" s="1" t="s">
        <v>13379</v>
      </c>
      <c r="PRK1" s="1" t="s">
        <v>13380</v>
      </c>
      <c r="PRL1" s="1" t="s">
        <v>13381</v>
      </c>
      <c r="PRM1" s="1" t="s">
        <v>13382</v>
      </c>
      <c r="PRN1" s="1" t="s">
        <v>13383</v>
      </c>
      <c r="PRO1" s="1" t="s">
        <v>13384</v>
      </c>
      <c r="PRP1" s="1" t="s">
        <v>13385</v>
      </c>
      <c r="PRQ1" s="1" t="s">
        <v>13386</v>
      </c>
      <c r="PRR1" s="1" t="s">
        <v>13387</v>
      </c>
      <c r="PRS1" s="1" t="s">
        <v>13388</v>
      </c>
      <c r="PRT1" s="1" t="s">
        <v>13389</v>
      </c>
      <c r="PRU1" s="1" t="s">
        <v>13390</v>
      </c>
      <c r="PRV1" s="1" t="s">
        <v>13391</v>
      </c>
      <c r="PRW1" s="1" t="s">
        <v>13392</v>
      </c>
      <c r="PRX1" s="1" t="s">
        <v>13393</v>
      </c>
      <c r="PRY1" s="1" t="s">
        <v>13394</v>
      </c>
      <c r="PRZ1" s="1" t="s">
        <v>13395</v>
      </c>
      <c r="PSA1" s="1" t="s">
        <v>13396</v>
      </c>
      <c r="PSB1" s="1" t="s">
        <v>13397</v>
      </c>
      <c r="PSC1" s="1" t="s">
        <v>13398</v>
      </c>
      <c r="PSD1" s="1" t="s">
        <v>13399</v>
      </c>
      <c r="PSE1" s="1" t="s">
        <v>13400</v>
      </c>
      <c r="PSF1" s="1" t="s">
        <v>13401</v>
      </c>
      <c r="PSG1" s="1" t="s">
        <v>13402</v>
      </c>
      <c r="PSH1" s="1" t="s">
        <v>13403</v>
      </c>
      <c r="PSI1" s="1" t="s">
        <v>13404</v>
      </c>
      <c r="PSJ1" s="1" t="s">
        <v>13405</v>
      </c>
      <c r="PSK1" s="1" t="s">
        <v>13406</v>
      </c>
      <c r="PSL1" s="1" t="s">
        <v>13407</v>
      </c>
      <c r="PSM1" s="1" t="s">
        <v>13408</v>
      </c>
      <c r="PSN1" s="1" t="s">
        <v>13409</v>
      </c>
      <c r="PSO1" s="1" t="s">
        <v>13410</v>
      </c>
      <c r="PSP1" s="1" t="s">
        <v>13411</v>
      </c>
      <c r="PSQ1" s="1" t="s">
        <v>13412</v>
      </c>
      <c r="PSR1" s="1" t="s">
        <v>13413</v>
      </c>
      <c r="PSS1" s="1" t="s">
        <v>13414</v>
      </c>
      <c r="PST1" s="1" t="s">
        <v>13415</v>
      </c>
      <c r="PSU1" s="1" t="s">
        <v>13416</v>
      </c>
      <c r="PSV1" s="1" t="s">
        <v>13417</v>
      </c>
      <c r="PSW1" s="1" t="s">
        <v>13418</v>
      </c>
      <c r="PSX1" s="1" t="s">
        <v>13419</v>
      </c>
      <c r="PSY1" s="1" t="s">
        <v>13420</v>
      </c>
      <c r="PSZ1" s="1" t="s">
        <v>13421</v>
      </c>
      <c r="PTA1" s="1" t="s">
        <v>13422</v>
      </c>
      <c r="PTB1" s="1" t="s">
        <v>13423</v>
      </c>
      <c r="PTC1" s="1" t="s">
        <v>13424</v>
      </c>
      <c r="PTD1" s="1" t="s">
        <v>13425</v>
      </c>
      <c r="PTE1" s="1" t="s">
        <v>13426</v>
      </c>
      <c r="PTF1" s="1" t="s">
        <v>13427</v>
      </c>
      <c r="PTG1" s="1" t="s">
        <v>13428</v>
      </c>
      <c r="PTH1" s="1" t="s">
        <v>13429</v>
      </c>
      <c r="PTI1" s="1" t="s">
        <v>13430</v>
      </c>
      <c r="PTJ1" s="1" t="s">
        <v>13431</v>
      </c>
      <c r="PTK1" s="1" t="s">
        <v>13432</v>
      </c>
      <c r="PTL1" s="1" t="s">
        <v>13433</v>
      </c>
      <c r="PTM1" s="1" t="s">
        <v>13434</v>
      </c>
      <c r="PTN1" s="1" t="s">
        <v>13435</v>
      </c>
      <c r="PTO1" s="1" t="s">
        <v>13436</v>
      </c>
      <c r="PTP1" s="1" t="s">
        <v>13437</v>
      </c>
      <c r="PTQ1" s="1" t="s">
        <v>13438</v>
      </c>
      <c r="PTR1" s="1" t="s">
        <v>13439</v>
      </c>
      <c r="PTS1" s="1" t="s">
        <v>13440</v>
      </c>
      <c r="PTT1" s="1" t="s">
        <v>13441</v>
      </c>
      <c r="PTU1" s="1" t="s">
        <v>13442</v>
      </c>
      <c r="PTV1" s="1" t="s">
        <v>13443</v>
      </c>
      <c r="PTW1" s="1" t="s">
        <v>13444</v>
      </c>
      <c r="PTX1" s="1" t="s">
        <v>13445</v>
      </c>
      <c r="PTY1" s="1" t="s">
        <v>13446</v>
      </c>
      <c r="PTZ1" s="1" t="s">
        <v>13447</v>
      </c>
      <c r="PUA1" s="1" t="s">
        <v>13448</v>
      </c>
      <c r="PUB1" s="1" t="s">
        <v>13449</v>
      </c>
      <c r="PUC1" s="1" t="s">
        <v>13450</v>
      </c>
      <c r="PUD1" s="1" t="s">
        <v>13451</v>
      </c>
      <c r="PUE1" s="1" t="s">
        <v>13452</v>
      </c>
      <c r="PUF1" s="1" t="s">
        <v>13453</v>
      </c>
      <c r="PUG1" s="1" t="s">
        <v>13454</v>
      </c>
      <c r="PUH1" s="1" t="s">
        <v>13455</v>
      </c>
      <c r="PUI1" s="1" t="s">
        <v>13456</v>
      </c>
      <c r="PUJ1" s="1" t="s">
        <v>13457</v>
      </c>
      <c r="PUK1" s="1" t="s">
        <v>13458</v>
      </c>
      <c r="PUL1" s="1" t="s">
        <v>13459</v>
      </c>
      <c r="PUM1" s="1" t="s">
        <v>13460</v>
      </c>
      <c r="PUN1" s="1" t="s">
        <v>13461</v>
      </c>
      <c r="PUO1" s="1" t="s">
        <v>13462</v>
      </c>
      <c r="PUP1" s="1" t="s">
        <v>13463</v>
      </c>
      <c r="PUQ1" s="1" t="s">
        <v>13464</v>
      </c>
      <c r="PUR1" s="1" t="s">
        <v>13465</v>
      </c>
      <c r="PUS1" s="1" t="s">
        <v>13466</v>
      </c>
      <c r="PUT1" s="1" t="s">
        <v>13467</v>
      </c>
      <c r="PUU1" s="1" t="s">
        <v>13468</v>
      </c>
      <c r="PUV1" s="1" t="s">
        <v>13469</v>
      </c>
      <c r="PUW1" s="1" t="s">
        <v>13470</v>
      </c>
      <c r="PUX1" s="1" t="s">
        <v>13471</v>
      </c>
      <c r="PUY1" s="1" t="s">
        <v>13472</v>
      </c>
      <c r="PUZ1" s="1" t="s">
        <v>13473</v>
      </c>
      <c r="PVA1" s="1" t="s">
        <v>13474</v>
      </c>
      <c r="PVB1" s="1" t="s">
        <v>13475</v>
      </c>
      <c r="PVC1" s="1" t="s">
        <v>13476</v>
      </c>
      <c r="PVD1" s="1" t="s">
        <v>13477</v>
      </c>
      <c r="PVE1" s="1" t="s">
        <v>13478</v>
      </c>
      <c r="PVF1" s="1" t="s">
        <v>13479</v>
      </c>
      <c r="PVG1" s="1" t="s">
        <v>13480</v>
      </c>
      <c r="PVH1" s="1" t="s">
        <v>13481</v>
      </c>
      <c r="PVI1" s="1" t="s">
        <v>13482</v>
      </c>
      <c r="PVJ1" s="1" t="s">
        <v>13483</v>
      </c>
      <c r="PVK1" s="1" t="s">
        <v>13484</v>
      </c>
      <c r="PVL1" s="1" t="s">
        <v>13485</v>
      </c>
      <c r="PVM1" s="1" t="s">
        <v>13486</v>
      </c>
      <c r="PVN1" s="1" t="s">
        <v>13487</v>
      </c>
      <c r="PVO1" s="1" t="s">
        <v>13488</v>
      </c>
      <c r="PVP1" s="1" t="s">
        <v>13489</v>
      </c>
      <c r="PVQ1" s="1" t="s">
        <v>13490</v>
      </c>
      <c r="PVR1" s="1" t="s">
        <v>13491</v>
      </c>
      <c r="PVS1" s="1" t="s">
        <v>13492</v>
      </c>
      <c r="PVT1" s="1" t="s">
        <v>13493</v>
      </c>
      <c r="PVU1" s="1" t="s">
        <v>13494</v>
      </c>
      <c r="PVV1" s="1" t="s">
        <v>13495</v>
      </c>
      <c r="PVW1" s="1" t="s">
        <v>13496</v>
      </c>
      <c r="PVX1" s="1" t="s">
        <v>13497</v>
      </c>
      <c r="PVY1" s="1" t="s">
        <v>13498</v>
      </c>
      <c r="PVZ1" s="1" t="s">
        <v>13499</v>
      </c>
      <c r="PWA1" s="1" t="s">
        <v>13500</v>
      </c>
      <c r="PWB1" s="1" t="s">
        <v>13501</v>
      </c>
      <c r="PWC1" s="1" t="s">
        <v>13502</v>
      </c>
      <c r="PWD1" s="1" t="s">
        <v>13503</v>
      </c>
      <c r="PWE1" s="1" t="s">
        <v>13504</v>
      </c>
      <c r="PWF1" s="1" t="s">
        <v>13505</v>
      </c>
      <c r="PWG1" s="1" t="s">
        <v>13506</v>
      </c>
      <c r="PWH1" s="1" t="s">
        <v>13507</v>
      </c>
      <c r="PWI1" s="1" t="s">
        <v>13508</v>
      </c>
      <c r="PWJ1" s="1" t="s">
        <v>13509</v>
      </c>
      <c r="PWK1" s="1" t="s">
        <v>13510</v>
      </c>
      <c r="PWL1" s="1" t="s">
        <v>13511</v>
      </c>
      <c r="PWM1" s="1" t="s">
        <v>13512</v>
      </c>
      <c r="PWN1" s="1" t="s">
        <v>13513</v>
      </c>
      <c r="PWO1" s="1" t="s">
        <v>13514</v>
      </c>
      <c r="PWP1" s="1" t="s">
        <v>13515</v>
      </c>
      <c r="PWQ1" s="1" t="s">
        <v>13516</v>
      </c>
      <c r="PWR1" s="1" t="s">
        <v>13517</v>
      </c>
      <c r="PWS1" s="1" t="s">
        <v>13518</v>
      </c>
      <c r="PWT1" s="1" t="s">
        <v>13519</v>
      </c>
      <c r="PWU1" s="1" t="s">
        <v>13520</v>
      </c>
      <c r="PWV1" s="1" t="s">
        <v>13521</v>
      </c>
      <c r="PWW1" s="1" t="s">
        <v>13522</v>
      </c>
      <c r="PWX1" s="1" t="s">
        <v>13523</v>
      </c>
      <c r="PWY1" s="1" t="s">
        <v>13524</v>
      </c>
      <c r="PWZ1" s="1" t="s">
        <v>13525</v>
      </c>
      <c r="PXA1" s="1" t="s">
        <v>13526</v>
      </c>
      <c r="PXB1" s="1" t="s">
        <v>13527</v>
      </c>
      <c r="PXC1" s="1" t="s">
        <v>13528</v>
      </c>
      <c r="PXD1" s="1" t="s">
        <v>13529</v>
      </c>
      <c r="PXE1" s="1" t="s">
        <v>13530</v>
      </c>
      <c r="PXF1" s="1" t="s">
        <v>13531</v>
      </c>
      <c r="PXG1" s="1" t="s">
        <v>13532</v>
      </c>
      <c r="PXH1" s="1" t="s">
        <v>13533</v>
      </c>
      <c r="PXI1" s="1" t="s">
        <v>13534</v>
      </c>
      <c r="PXJ1" s="1" t="s">
        <v>13535</v>
      </c>
      <c r="PXK1" s="1" t="s">
        <v>13536</v>
      </c>
      <c r="PXL1" s="1" t="s">
        <v>13537</v>
      </c>
      <c r="PXM1" s="1" t="s">
        <v>13538</v>
      </c>
      <c r="PXN1" s="1" t="s">
        <v>13539</v>
      </c>
      <c r="PXO1" s="1" t="s">
        <v>13540</v>
      </c>
      <c r="PXP1" s="1" t="s">
        <v>13541</v>
      </c>
      <c r="PXQ1" s="1" t="s">
        <v>13542</v>
      </c>
      <c r="PXR1" s="1" t="s">
        <v>13543</v>
      </c>
      <c r="PXS1" s="1" t="s">
        <v>13544</v>
      </c>
      <c r="PXT1" s="1" t="s">
        <v>13545</v>
      </c>
      <c r="PXU1" s="1" t="s">
        <v>13546</v>
      </c>
      <c r="PXV1" s="1" t="s">
        <v>13547</v>
      </c>
      <c r="PXW1" s="1" t="s">
        <v>13548</v>
      </c>
      <c r="PXX1" s="1" t="s">
        <v>13549</v>
      </c>
      <c r="PXY1" s="1" t="s">
        <v>13550</v>
      </c>
      <c r="PXZ1" s="1" t="s">
        <v>13551</v>
      </c>
      <c r="PYA1" s="1" t="s">
        <v>13552</v>
      </c>
      <c r="PYB1" s="1" t="s">
        <v>13553</v>
      </c>
      <c r="PYC1" s="1" t="s">
        <v>13554</v>
      </c>
      <c r="PYD1" s="1" t="s">
        <v>13555</v>
      </c>
      <c r="PYE1" s="1" t="s">
        <v>13556</v>
      </c>
      <c r="PYF1" s="1" t="s">
        <v>13557</v>
      </c>
      <c r="PYG1" s="1" t="s">
        <v>13558</v>
      </c>
      <c r="PYH1" s="1" t="s">
        <v>13559</v>
      </c>
      <c r="PYI1" s="1" t="s">
        <v>13560</v>
      </c>
      <c r="PYJ1" s="1" t="s">
        <v>13561</v>
      </c>
      <c r="PYK1" s="1" t="s">
        <v>13562</v>
      </c>
      <c r="PYL1" s="1" t="s">
        <v>13563</v>
      </c>
      <c r="PYM1" s="1" t="s">
        <v>13564</v>
      </c>
      <c r="PYN1" s="1" t="s">
        <v>13565</v>
      </c>
      <c r="PYO1" s="1" t="s">
        <v>13566</v>
      </c>
      <c r="PYP1" s="1" t="s">
        <v>13567</v>
      </c>
      <c r="PYQ1" s="1" t="s">
        <v>13568</v>
      </c>
      <c r="PYR1" s="1" t="s">
        <v>13569</v>
      </c>
      <c r="PYS1" s="1" t="s">
        <v>13570</v>
      </c>
      <c r="PYT1" s="1" t="s">
        <v>13571</v>
      </c>
      <c r="PYU1" s="1" t="s">
        <v>13572</v>
      </c>
      <c r="PYV1" s="1" t="s">
        <v>13573</v>
      </c>
      <c r="PYW1" s="1" t="s">
        <v>13574</v>
      </c>
      <c r="PYX1" s="1" t="s">
        <v>13575</v>
      </c>
      <c r="PYY1" s="1" t="s">
        <v>13576</v>
      </c>
      <c r="PYZ1" s="1" t="s">
        <v>13577</v>
      </c>
      <c r="PZA1" s="1" t="s">
        <v>13578</v>
      </c>
      <c r="PZB1" s="1" t="s">
        <v>13579</v>
      </c>
      <c r="PZC1" s="1" t="s">
        <v>13580</v>
      </c>
      <c r="PZD1" s="1" t="s">
        <v>13581</v>
      </c>
      <c r="PZE1" s="1" t="s">
        <v>13582</v>
      </c>
      <c r="PZF1" s="1" t="s">
        <v>13583</v>
      </c>
      <c r="PZG1" s="1" t="s">
        <v>13584</v>
      </c>
      <c r="PZH1" s="1" t="s">
        <v>13585</v>
      </c>
      <c r="PZI1" s="1" t="s">
        <v>13586</v>
      </c>
      <c r="PZJ1" s="1" t="s">
        <v>13587</v>
      </c>
      <c r="PZK1" s="1" t="s">
        <v>13588</v>
      </c>
      <c r="PZL1" s="1" t="s">
        <v>13589</v>
      </c>
      <c r="PZM1" s="1" t="s">
        <v>13590</v>
      </c>
      <c r="PZN1" s="1" t="s">
        <v>13591</v>
      </c>
      <c r="PZO1" s="1" t="s">
        <v>13592</v>
      </c>
      <c r="PZP1" s="1" t="s">
        <v>13593</v>
      </c>
      <c r="PZQ1" s="1" t="s">
        <v>13594</v>
      </c>
      <c r="PZR1" s="1" t="s">
        <v>13595</v>
      </c>
      <c r="PZS1" s="1" t="s">
        <v>13596</v>
      </c>
      <c r="PZT1" s="1" t="s">
        <v>13597</v>
      </c>
      <c r="PZU1" s="1" t="s">
        <v>13598</v>
      </c>
      <c r="PZV1" s="1" t="s">
        <v>13599</v>
      </c>
      <c r="PZW1" s="1" t="s">
        <v>13600</v>
      </c>
      <c r="PZX1" s="1" t="s">
        <v>13601</v>
      </c>
      <c r="PZY1" s="1" t="s">
        <v>13602</v>
      </c>
      <c r="PZZ1" s="1" t="s">
        <v>13603</v>
      </c>
      <c r="QAA1" s="1" t="s">
        <v>13604</v>
      </c>
      <c r="QAB1" s="1" t="s">
        <v>13605</v>
      </c>
      <c r="QAC1" s="1" t="s">
        <v>13606</v>
      </c>
      <c r="QAD1" s="1" t="s">
        <v>13607</v>
      </c>
      <c r="QAE1" s="1" t="s">
        <v>13608</v>
      </c>
      <c r="QAF1" s="1" t="s">
        <v>13609</v>
      </c>
      <c r="QAG1" s="1" t="s">
        <v>13610</v>
      </c>
      <c r="QAH1" s="1" t="s">
        <v>13611</v>
      </c>
      <c r="QAI1" s="1" t="s">
        <v>13612</v>
      </c>
      <c r="QAJ1" s="1" t="s">
        <v>13613</v>
      </c>
      <c r="QAK1" s="1" t="s">
        <v>13614</v>
      </c>
      <c r="QAL1" s="1" t="s">
        <v>13615</v>
      </c>
      <c r="QAM1" s="1" t="s">
        <v>13616</v>
      </c>
      <c r="QAN1" s="1" t="s">
        <v>13617</v>
      </c>
      <c r="QAO1" s="1" t="s">
        <v>13618</v>
      </c>
      <c r="QAP1" s="1" t="s">
        <v>13619</v>
      </c>
      <c r="QAQ1" s="1" t="s">
        <v>13620</v>
      </c>
      <c r="QAR1" s="1" t="s">
        <v>13621</v>
      </c>
      <c r="QAS1" s="1" t="s">
        <v>13622</v>
      </c>
      <c r="QAT1" s="1" t="s">
        <v>13623</v>
      </c>
      <c r="QAU1" s="1" t="s">
        <v>13624</v>
      </c>
      <c r="QAV1" s="1" t="s">
        <v>13625</v>
      </c>
      <c r="QAW1" s="1" t="s">
        <v>13626</v>
      </c>
      <c r="QAX1" s="1" t="s">
        <v>13627</v>
      </c>
      <c r="QAY1" s="1" t="s">
        <v>13628</v>
      </c>
      <c r="QAZ1" s="1" t="s">
        <v>13629</v>
      </c>
      <c r="QBA1" s="1" t="s">
        <v>13630</v>
      </c>
      <c r="QBB1" s="1" t="s">
        <v>13631</v>
      </c>
      <c r="QBC1" s="1" t="s">
        <v>13632</v>
      </c>
      <c r="QBD1" s="1" t="s">
        <v>13633</v>
      </c>
      <c r="QBE1" s="1" t="s">
        <v>13634</v>
      </c>
      <c r="QBF1" s="1" t="s">
        <v>13635</v>
      </c>
      <c r="QBG1" s="1" t="s">
        <v>13636</v>
      </c>
      <c r="QBH1" s="1" t="s">
        <v>13637</v>
      </c>
      <c r="QBI1" s="1" t="s">
        <v>13638</v>
      </c>
      <c r="QBJ1" s="1" t="s">
        <v>13639</v>
      </c>
      <c r="QBK1" s="1" t="s">
        <v>13640</v>
      </c>
      <c r="QBL1" s="1" t="s">
        <v>13641</v>
      </c>
      <c r="QBM1" s="1" t="s">
        <v>13642</v>
      </c>
      <c r="QBN1" s="1" t="s">
        <v>13643</v>
      </c>
      <c r="QBO1" s="1" t="s">
        <v>13644</v>
      </c>
      <c r="QBP1" s="1" t="s">
        <v>13645</v>
      </c>
      <c r="QBQ1" s="1" t="s">
        <v>13646</v>
      </c>
      <c r="QBR1" s="1" t="s">
        <v>13647</v>
      </c>
      <c r="QBS1" s="1" t="s">
        <v>13648</v>
      </c>
      <c r="QBT1" s="1" t="s">
        <v>13649</v>
      </c>
      <c r="QBU1" s="1" t="s">
        <v>13650</v>
      </c>
      <c r="QBV1" s="1" t="s">
        <v>13651</v>
      </c>
      <c r="QBW1" s="1" t="s">
        <v>13652</v>
      </c>
      <c r="QBX1" s="1" t="s">
        <v>13653</v>
      </c>
      <c r="QBY1" s="1" t="s">
        <v>13654</v>
      </c>
      <c r="QBZ1" s="1" t="s">
        <v>13655</v>
      </c>
      <c r="QCA1" s="1" t="s">
        <v>13656</v>
      </c>
      <c r="QCB1" s="1" t="s">
        <v>13657</v>
      </c>
      <c r="QCC1" s="1" t="s">
        <v>13658</v>
      </c>
      <c r="QCD1" s="1" t="s">
        <v>13659</v>
      </c>
      <c r="QCE1" s="1" t="s">
        <v>13660</v>
      </c>
      <c r="QCF1" s="1" t="s">
        <v>13661</v>
      </c>
      <c r="QCG1" s="1" t="s">
        <v>13662</v>
      </c>
      <c r="QCH1" s="1" t="s">
        <v>13663</v>
      </c>
      <c r="QCI1" s="1" t="s">
        <v>13664</v>
      </c>
      <c r="QCJ1" s="1" t="s">
        <v>13665</v>
      </c>
      <c r="QCK1" s="1" t="s">
        <v>13666</v>
      </c>
      <c r="QCL1" s="1" t="s">
        <v>13667</v>
      </c>
      <c r="QCM1" s="1" t="s">
        <v>13668</v>
      </c>
      <c r="QCN1" s="1" t="s">
        <v>13669</v>
      </c>
      <c r="QCO1" s="1" t="s">
        <v>13670</v>
      </c>
      <c r="QCP1" s="1" t="s">
        <v>13671</v>
      </c>
      <c r="QCQ1" s="1" t="s">
        <v>13672</v>
      </c>
      <c r="QCR1" s="1" t="s">
        <v>13673</v>
      </c>
      <c r="QCS1" s="1" t="s">
        <v>13674</v>
      </c>
      <c r="QCT1" s="1" t="s">
        <v>13675</v>
      </c>
      <c r="QCU1" s="1" t="s">
        <v>13676</v>
      </c>
      <c r="QCV1" s="1" t="s">
        <v>13677</v>
      </c>
      <c r="QCW1" s="1" t="s">
        <v>13678</v>
      </c>
      <c r="QCX1" s="1" t="s">
        <v>13679</v>
      </c>
      <c r="QCY1" s="1" t="s">
        <v>13680</v>
      </c>
      <c r="QCZ1" s="1" t="s">
        <v>13681</v>
      </c>
      <c r="QDA1" s="1" t="s">
        <v>13682</v>
      </c>
      <c r="QDB1" s="1" t="s">
        <v>13683</v>
      </c>
      <c r="QDC1" s="1" t="s">
        <v>13684</v>
      </c>
      <c r="QDD1" s="1" t="s">
        <v>13685</v>
      </c>
      <c r="QDE1" s="1" t="s">
        <v>13686</v>
      </c>
      <c r="QDF1" s="1" t="s">
        <v>13687</v>
      </c>
      <c r="QDG1" s="1" t="s">
        <v>13688</v>
      </c>
      <c r="QDH1" s="1" t="s">
        <v>13689</v>
      </c>
      <c r="QDI1" s="1" t="s">
        <v>13690</v>
      </c>
      <c r="QDJ1" s="1" t="s">
        <v>13691</v>
      </c>
      <c r="QDK1" s="1" t="s">
        <v>13692</v>
      </c>
      <c r="QDL1" s="1" t="s">
        <v>13693</v>
      </c>
      <c r="QDM1" s="1" t="s">
        <v>13694</v>
      </c>
      <c r="QDN1" s="1" t="s">
        <v>13695</v>
      </c>
      <c r="QDO1" s="1" t="s">
        <v>13696</v>
      </c>
      <c r="QDP1" s="1" t="s">
        <v>13697</v>
      </c>
      <c r="QDQ1" s="1" t="s">
        <v>13698</v>
      </c>
      <c r="QDR1" s="1" t="s">
        <v>13699</v>
      </c>
      <c r="QDS1" s="1" t="s">
        <v>13700</v>
      </c>
      <c r="QDT1" s="1" t="s">
        <v>13701</v>
      </c>
      <c r="QDU1" s="1" t="s">
        <v>13702</v>
      </c>
      <c r="QDV1" s="1" t="s">
        <v>13703</v>
      </c>
      <c r="QDW1" s="1" t="s">
        <v>13704</v>
      </c>
      <c r="QDX1" s="1" t="s">
        <v>13705</v>
      </c>
      <c r="QDY1" s="1" t="s">
        <v>13706</v>
      </c>
      <c r="QDZ1" s="1" t="s">
        <v>13707</v>
      </c>
      <c r="QEA1" s="1" t="s">
        <v>13708</v>
      </c>
      <c r="QEB1" s="1" t="s">
        <v>13709</v>
      </c>
      <c r="QEC1" s="1" t="s">
        <v>13710</v>
      </c>
      <c r="QED1" s="1" t="s">
        <v>13711</v>
      </c>
      <c r="QEE1" s="1" t="s">
        <v>13712</v>
      </c>
      <c r="QEF1" s="1" t="s">
        <v>13713</v>
      </c>
      <c r="QEG1" s="1" t="s">
        <v>13714</v>
      </c>
      <c r="QEH1" s="1" t="s">
        <v>13715</v>
      </c>
      <c r="QEI1" s="1" t="s">
        <v>13716</v>
      </c>
      <c r="QEJ1" s="1" t="s">
        <v>13717</v>
      </c>
      <c r="QEK1" s="1" t="s">
        <v>13718</v>
      </c>
      <c r="QEL1" s="1" t="s">
        <v>13719</v>
      </c>
      <c r="QEM1" s="1" t="s">
        <v>13720</v>
      </c>
      <c r="QEN1" s="1" t="s">
        <v>13721</v>
      </c>
      <c r="QEO1" s="1" t="s">
        <v>13722</v>
      </c>
      <c r="QEP1" s="1" t="s">
        <v>13723</v>
      </c>
      <c r="QEQ1" s="1" t="s">
        <v>13724</v>
      </c>
      <c r="QER1" s="1" t="s">
        <v>13725</v>
      </c>
      <c r="QES1" s="1" t="s">
        <v>13726</v>
      </c>
      <c r="QET1" s="1" t="s">
        <v>13727</v>
      </c>
      <c r="QEU1" s="1" t="s">
        <v>13728</v>
      </c>
      <c r="QEV1" s="1" t="s">
        <v>13729</v>
      </c>
      <c r="QEW1" s="1" t="s">
        <v>13730</v>
      </c>
      <c r="QEX1" s="1" t="s">
        <v>13731</v>
      </c>
      <c r="QEY1" s="1" t="s">
        <v>13732</v>
      </c>
      <c r="QEZ1" s="1" t="s">
        <v>13733</v>
      </c>
      <c r="QFA1" s="1" t="s">
        <v>13734</v>
      </c>
      <c r="QFB1" s="1" t="s">
        <v>13735</v>
      </c>
      <c r="QFC1" s="1" t="s">
        <v>13736</v>
      </c>
      <c r="QFD1" s="1" t="s">
        <v>13737</v>
      </c>
      <c r="QFE1" s="1" t="s">
        <v>13738</v>
      </c>
      <c r="QFF1" s="1" t="s">
        <v>13739</v>
      </c>
      <c r="QFG1" s="1" t="s">
        <v>13740</v>
      </c>
      <c r="QFH1" s="1" t="s">
        <v>13741</v>
      </c>
      <c r="QFI1" s="1" t="s">
        <v>13742</v>
      </c>
      <c r="QFJ1" s="1" t="s">
        <v>13743</v>
      </c>
      <c r="QFK1" s="1" t="s">
        <v>13744</v>
      </c>
      <c r="QFL1" s="1" t="s">
        <v>13745</v>
      </c>
      <c r="QFM1" s="1" t="s">
        <v>13746</v>
      </c>
      <c r="QFN1" s="1" t="s">
        <v>13747</v>
      </c>
      <c r="QFO1" s="1" t="s">
        <v>13748</v>
      </c>
      <c r="QFP1" s="1" t="s">
        <v>13749</v>
      </c>
      <c r="QFQ1" s="1" t="s">
        <v>13750</v>
      </c>
      <c r="QFR1" s="1" t="s">
        <v>13751</v>
      </c>
      <c r="QFS1" s="1" t="s">
        <v>13752</v>
      </c>
      <c r="QFT1" s="1" t="s">
        <v>13753</v>
      </c>
      <c r="QFU1" s="1" t="s">
        <v>13754</v>
      </c>
      <c r="QFV1" s="1" t="s">
        <v>13755</v>
      </c>
      <c r="QFW1" s="1" t="s">
        <v>13756</v>
      </c>
      <c r="QFX1" s="1" t="s">
        <v>13757</v>
      </c>
      <c r="QFY1" s="1" t="s">
        <v>13758</v>
      </c>
      <c r="QFZ1" s="1" t="s">
        <v>13759</v>
      </c>
      <c r="QGA1" s="1" t="s">
        <v>13760</v>
      </c>
      <c r="QGB1" s="1" t="s">
        <v>13761</v>
      </c>
      <c r="QGC1" s="1" t="s">
        <v>13762</v>
      </c>
      <c r="QGD1" s="1" t="s">
        <v>13763</v>
      </c>
      <c r="QGE1" s="1" t="s">
        <v>13764</v>
      </c>
      <c r="QGF1" s="1" t="s">
        <v>13765</v>
      </c>
      <c r="QGG1" s="1" t="s">
        <v>13766</v>
      </c>
      <c r="QGH1" s="1" t="s">
        <v>13767</v>
      </c>
      <c r="QGI1" s="1" t="s">
        <v>13768</v>
      </c>
      <c r="QGJ1" s="1" t="s">
        <v>13769</v>
      </c>
      <c r="QGK1" s="1" t="s">
        <v>13770</v>
      </c>
      <c r="QGL1" s="1" t="s">
        <v>13771</v>
      </c>
      <c r="QGM1" s="1" t="s">
        <v>13772</v>
      </c>
      <c r="QGN1" s="1" t="s">
        <v>13773</v>
      </c>
      <c r="QGO1" s="1" t="s">
        <v>13774</v>
      </c>
      <c r="QGP1" s="1" t="s">
        <v>13775</v>
      </c>
      <c r="QGQ1" s="1" t="s">
        <v>13776</v>
      </c>
      <c r="QGR1" s="1" t="s">
        <v>13777</v>
      </c>
      <c r="QGS1" s="1" t="s">
        <v>13778</v>
      </c>
      <c r="QGT1" s="1" t="s">
        <v>13779</v>
      </c>
      <c r="QGU1" s="1" t="s">
        <v>13780</v>
      </c>
      <c r="QGV1" s="1" t="s">
        <v>13781</v>
      </c>
      <c r="QGW1" s="1" t="s">
        <v>13782</v>
      </c>
      <c r="QGX1" s="1" t="s">
        <v>13783</v>
      </c>
      <c r="QGY1" s="1" t="s">
        <v>13784</v>
      </c>
      <c r="QGZ1" s="1" t="s">
        <v>13785</v>
      </c>
      <c r="QHA1" s="1" t="s">
        <v>13786</v>
      </c>
      <c r="QHB1" s="1" t="s">
        <v>13787</v>
      </c>
      <c r="QHC1" s="1" t="s">
        <v>13788</v>
      </c>
      <c r="QHD1" s="1" t="s">
        <v>13789</v>
      </c>
      <c r="QHE1" s="1" t="s">
        <v>13790</v>
      </c>
      <c r="QHF1" s="1" t="s">
        <v>13791</v>
      </c>
      <c r="QHG1" s="1" t="s">
        <v>13792</v>
      </c>
      <c r="QHH1" s="1" t="s">
        <v>13793</v>
      </c>
      <c r="QHI1" s="1" t="s">
        <v>13794</v>
      </c>
      <c r="QHJ1" s="1" t="s">
        <v>13795</v>
      </c>
      <c r="QHK1" s="1" t="s">
        <v>13796</v>
      </c>
      <c r="QHL1" s="1" t="s">
        <v>13797</v>
      </c>
      <c r="QHM1" s="1" t="s">
        <v>13798</v>
      </c>
      <c r="QHN1" s="1" t="s">
        <v>13799</v>
      </c>
      <c r="QHO1" s="1" t="s">
        <v>13800</v>
      </c>
      <c r="QHP1" s="1" t="s">
        <v>13801</v>
      </c>
      <c r="QHQ1" s="1" t="s">
        <v>13802</v>
      </c>
      <c r="QHR1" s="1" t="s">
        <v>13803</v>
      </c>
      <c r="QHS1" s="1" t="s">
        <v>13804</v>
      </c>
      <c r="QHT1" s="1" t="s">
        <v>13805</v>
      </c>
      <c r="QHU1" s="1" t="s">
        <v>13806</v>
      </c>
      <c r="QHV1" s="1" t="s">
        <v>13807</v>
      </c>
      <c r="QHW1" s="1" t="s">
        <v>13808</v>
      </c>
      <c r="QHX1" s="1" t="s">
        <v>13809</v>
      </c>
      <c r="QHY1" s="1" t="s">
        <v>13810</v>
      </c>
      <c r="QHZ1" s="1" t="s">
        <v>13811</v>
      </c>
      <c r="QIA1" s="1" t="s">
        <v>13812</v>
      </c>
      <c r="QIB1" s="1" t="s">
        <v>13813</v>
      </c>
      <c r="QIC1" s="1" t="s">
        <v>13814</v>
      </c>
      <c r="QID1" s="1" t="s">
        <v>13815</v>
      </c>
      <c r="QIE1" s="1" t="s">
        <v>13816</v>
      </c>
      <c r="QIF1" s="1" t="s">
        <v>13817</v>
      </c>
      <c r="QIG1" s="1" t="s">
        <v>13818</v>
      </c>
      <c r="QIH1" s="1" t="s">
        <v>13819</v>
      </c>
      <c r="QII1" s="1" t="s">
        <v>13820</v>
      </c>
      <c r="QIJ1" s="1" t="s">
        <v>13821</v>
      </c>
      <c r="QIK1" s="1" t="s">
        <v>13822</v>
      </c>
      <c r="QIL1" s="1" t="s">
        <v>13823</v>
      </c>
      <c r="QIM1" s="1" t="s">
        <v>13824</v>
      </c>
      <c r="QIN1" s="1" t="s">
        <v>13825</v>
      </c>
      <c r="QIO1" s="1" t="s">
        <v>13826</v>
      </c>
      <c r="QIP1" s="1" t="s">
        <v>13827</v>
      </c>
      <c r="QIQ1" s="1" t="s">
        <v>13828</v>
      </c>
      <c r="QIR1" s="1" t="s">
        <v>13829</v>
      </c>
      <c r="QIS1" s="1" t="s">
        <v>13830</v>
      </c>
      <c r="QIT1" s="1" t="s">
        <v>13831</v>
      </c>
      <c r="QIU1" s="1" t="s">
        <v>13832</v>
      </c>
      <c r="QIV1" s="1" t="s">
        <v>13833</v>
      </c>
      <c r="QIW1" s="1" t="s">
        <v>13834</v>
      </c>
      <c r="QIX1" s="1" t="s">
        <v>13835</v>
      </c>
      <c r="QIY1" s="1" t="s">
        <v>13836</v>
      </c>
      <c r="QIZ1" s="1" t="s">
        <v>13837</v>
      </c>
      <c r="QJA1" s="1" t="s">
        <v>13838</v>
      </c>
      <c r="QJB1" s="1" t="s">
        <v>13839</v>
      </c>
      <c r="QJC1" s="1" t="s">
        <v>13840</v>
      </c>
      <c r="QJD1" s="1" t="s">
        <v>13841</v>
      </c>
      <c r="QJE1" s="1" t="s">
        <v>13842</v>
      </c>
      <c r="QJF1" s="1" t="s">
        <v>13843</v>
      </c>
      <c r="QJG1" s="1" t="s">
        <v>13844</v>
      </c>
      <c r="QJH1" s="1" t="s">
        <v>13845</v>
      </c>
      <c r="QJI1" s="1" t="s">
        <v>13846</v>
      </c>
      <c r="QJJ1" s="1" t="s">
        <v>13847</v>
      </c>
      <c r="QJK1" s="1" t="s">
        <v>13848</v>
      </c>
      <c r="QJL1" s="1" t="s">
        <v>13849</v>
      </c>
      <c r="QJM1" s="1" t="s">
        <v>13850</v>
      </c>
      <c r="QJN1" s="1" t="s">
        <v>13851</v>
      </c>
      <c r="QJO1" s="1" t="s">
        <v>13852</v>
      </c>
      <c r="QJP1" s="1" t="s">
        <v>13853</v>
      </c>
      <c r="QJQ1" s="1" t="s">
        <v>13854</v>
      </c>
      <c r="QJR1" s="1" t="s">
        <v>13855</v>
      </c>
      <c r="QJS1" s="1" t="s">
        <v>13856</v>
      </c>
      <c r="QJT1" s="1" t="s">
        <v>13857</v>
      </c>
      <c r="QJU1" s="1" t="s">
        <v>13858</v>
      </c>
      <c r="QJV1" s="1" t="s">
        <v>13859</v>
      </c>
      <c r="QJW1" s="1" t="s">
        <v>13860</v>
      </c>
      <c r="QJX1" s="1" t="s">
        <v>13861</v>
      </c>
      <c r="QJY1" s="1" t="s">
        <v>13862</v>
      </c>
      <c r="QJZ1" s="1" t="s">
        <v>13863</v>
      </c>
      <c r="QKA1" s="1" t="s">
        <v>13864</v>
      </c>
      <c r="QKB1" s="1" t="s">
        <v>13865</v>
      </c>
      <c r="QKC1" s="1" t="s">
        <v>13866</v>
      </c>
      <c r="QKD1" s="1" t="s">
        <v>13867</v>
      </c>
      <c r="QKE1" s="1" t="s">
        <v>13868</v>
      </c>
      <c r="QKF1" s="1" t="s">
        <v>13869</v>
      </c>
      <c r="QKG1" s="1" t="s">
        <v>13870</v>
      </c>
      <c r="QKH1" s="1" t="s">
        <v>13871</v>
      </c>
      <c r="QKI1" s="1" t="s">
        <v>13872</v>
      </c>
      <c r="QKJ1" s="1" t="s">
        <v>13873</v>
      </c>
      <c r="QKK1" s="1" t="s">
        <v>13874</v>
      </c>
      <c r="QKL1" s="1" t="s">
        <v>13875</v>
      </c>
      <c r="QKM1" s="1" t="s">
        <v>13876</v>
      </c>
      <c r="QKN1" s="1" t="s">
        <v>13877</v>
      </c>
      <c r="QKO1" s="1" t="s">
        <v>13878</v>
      </c>
      <c r="QKP1" s="1" t="s">
        <v>13879</v>
      </c>
      <c r="QKQ1" s="1" t="s">
        <v>13880</v>
      </c>
      <c r="QKR1" s="1" t="s">
        <v>13881</v>
      </c>
      <c r="QKS1" s="1" t="s">
        <v>13882</v>
      </c>
      <c r="QKT1" s="1" t="s">
        <v>13883</v>
      </c>
      <c r="QKU1" s="1" t="s">
        <v>13884</v>
      </c>
      <c r="QKV1" s="1" t="s">
        <v>13885</v>
      </c>
      <c r="QKW1" s="1" t="s">
        <v>13886</v>
      </c>
      <c r="QKX1" s="1" t="s">
        <v>13887</v>
      </c>
      <c r="QKY1" s="1" t="s">
        <v>13888</v>
      </c>
      <c r="QKZ1" s="1" t="s">
        <v>13889</v>
      </c>
      <c r="QLA1" s="1" t="s">
        <v>13890</v>
      </c>
      <c r="QLB1" s="1" t="s">
        <v>13891</v>
      </c>
      <c r="QLC1" s="1" t="s">
        <v>13892</v>
      </c>
      <c r="QLD1" s="1" t="s">
        <v>13893</v>
      </c>
      <c r="QLE1" s="1" t="s">
        <v>13894</v>
      </c>
      <c r="QLF1" s="1" t="s">
        <v>13895</v>
      </c>
      <c r="QLG1" s="1" t="s">
        <v>13896</v>
      </c>
      <c r="QLH1" s="1" t="s">
        <v>13897</v>
      </c>
      <c r="QLI1" s="1" t="s">
        <v>13898</v>
      </c>
      <c r="QLJ1" s="1" t="s">
        <v>13899</v>
      </c>
      <c r="QLK1" s="1" t="s">
        <v>13900</v>
      </c>
      <c r="QLL1" s="1" t="s">
        <v>13901</v>
      </c>
      <c r="QLM1" s="1" t="s">
        <v>13902</v>
      </c>
      <c r="QLN1" s="1" t="s">
        <v>13903</v>
      </c>
      <c r="QLO1" s="1" t="s">
        <v>13904</v>
      </c>
      <c r="QLP1" s="1" t="s">
        <v>13905</v>
      </c>
      <c r="QLQ1" s="1" t="s">
        <v>13906</v>
      </c>
      <c r="QLR1" s="1" t="s">
        <v>13907</v>
      </c>
      <c r="QLS1" s="1" t="s">
        <v>13908</v>
      </c>
      <c r="QLT1" s="1" t="s">
        <v>13909</v>
      </c>
      <c r="QLU1" s="1" t="s">
        <v>13910</v>
      </c>
      <c r="QLV1" s="1" t="s">
        <v>13911</v>
      </c>
      <c r="QLW1" s="1" t="s">
        <v>13912</v>
      </c>
      <c r="QLX1" s="1" t="s">
        <v>13913</v>
      </c>
      <c r="QLY1" s="1" t="s">
        <v>13914</v>
      </c>
      <c r="QLZ1" s="1" t="s">
        <v>13915</v>
      </c>
      <c r="QMA1" s="1" t="s">
        <v>13916</v>
      </c>
      <c r="QMB1" s="1" t="s">
        <v>13917</v>
      </c>
      <c r="QMC1" s="1" t="s">
        <v>13918</v>
      </c>
      <c r="QMD1" s="1" t="s">
        <v>13919</v>
      </c>
      <c r="QME1" s="1" t="s">
        <v>13920</v>
      </c>
      <c r="QMF1" s="1" t="s">
        <v>13921</v>
      </c>
      <c r="QMG1" s="1" t="s">
        <v>13922</v>
      </c>
      <c r="QMH1" s="1" t="s">
        <v>13923</v>
      </c>
      <c r="QMI1" s="1" t="s">
        <v>13924</v>
      </c>
      <c r="QMJ1" s="1" t="s">
        <v>13925</v>
      </c>
      <c r="QMK1" s="1" t="s">
        <v>13926</v>
      </c>
      <c r="QML1" s="1" t="s">
        <v>13927</v>
      </c>
      <c r="QMM1" s="1" t="s">
        <v>13928</v>
      </c>
      <c r="QMN1" s="1" t="s">
        <v>13929</v>
      </c>
      <c r="QMO1" s="1" t="s">
        <v>13930</v>
      </c>
      <c r="QMP1" s="1" t="s">
        <v>13931</v>
      </c>
      <c r="QMQ1" s="1" t="s">
        <v>13932</v>
      </c>
      <c r="QMR1" s="1" t="s">
        <v>13933</v>
      </c>
      <c r="QMS1" s="1" t="s">
        <v>13934</v>
      </c>
      <c r="QMT1" s="1" t="s">
        <v>13935</v>
      </c>
      <c r="QMU1" s="1" t="s">
        <v>13936</v>
      </c>
      <c r="QMV1" s="1" t="s">
        <v>13937</v>
      </c>
      <c r="QMW1" s="1" t="s">
        <v>13938</v>
      </c>
      <c r="QMX1" s="1" t="s">
        <v>13939</v>
      </c>
      <c r="QMY1" s="1" t="s">
        <v>13940</v>
      </c>
      <c r="QMZ1" s="1" t="s">
        <v>13941</v>
      </c>
      <c r="QNA1" s="1" t="s">
        <v>13942</v>
      </c>
      <c r="QNB1" s="1" t="s">
        <v>13943</v>
      </c>
      <c r="QNC1" s="1" t="s">
        <v>13944</v>
      </c>
      <c r="QND1" s="1" t="s">
        <v>13945</v>
      </c>
      <c r="QNE1" s="1" t="s">
        <v>13946</v>
      </c>
      <c r="QNF1" s="1" t="s">
        <v>13947</v>
      </c>
      <c r="QNG1" s="1" t="s">
        <v>13948</v>
      </c>
      <c r="QNH1" s="1" t="s">
        <v>13949</v>
      </c>
      <c r="QNI1" s="1" t="s">
        <v>13950</v>
      </c>
      <c r="QNJ1" s="1" t="s">
        <v>13951</v>
      </c>
      <c r="QNK1" s="1" t="s">
        <v>13952</v>
      </c>
      <c r="QNL1" s="1" t="s">
        <v>13953</v>
      </c>
      <c r="QNM1" s="1" t="s">
        <v>13954</v>
      </c>
      <c r="QNN1" s="1" t="s">
        <v>13955</v>
      </c>
      <c r="QNO1" s="1" t="s">
        <v>13956</v>
      </c>
      <c r="QNP1" s="1" t="s">
        <v>13957</v>
      </c>
      <c r="QNQ1" s="1" t="s">
        <v>13958</v>
      </c>
      <c r="QNR1" s="1" t="s">
        <v>13959</v>
      </c>
      <c r="QNS1" s="1" t="s">
        <v>13960</v>
      </c>
      <c r="QNT1" s="1" t="s">
        <v>13961</v>
      </c>
      <c r="QNU1" s="1" t="s">
        <v>13962</v>
      </c>
      <c r="QNV1" s="1" t="s">
        <v>13963</v>
      </c>
      <c r="QNW1" s="1" t="s">
        <v>13964</v>
      </c>
      <c r="QNX1" s="1" t="s">
        <v>13965</v>
      </c>
      <c r="QNY1" s="1" t="s">
        <v>13966</v>
      </c>
      <c r="QNZ1" s="1" t="s">
        <v>13967</v>
      </c>
      <c r="QOA1" s="1" t="s">
        <v>13968</v>
      </c>
      <c r="QOB1" s="1" t="s">
        <v>13969</v>
      </c>
      <c r="QOC1" s="1" t="s">
        <v>13970</v>
      </c>
      <c r="QOD1" s="1" t="s">
        <v>13971</v>
      </c>
      <c r="QOE1" s="1" t="s">
        <v>13972</v>
      </c>
      <c r="QOF1" s="1" t="s">
        <v>13973</v>
      </c>
      <c r="QOG1" s="1" t="s">
        <v>13974</v>
      </c>
      <c r="QOH1" s="1" t="s">
        <v>13975</v>
      </c>
      <c r="QOI1" s="1" t="s">
        <v>13976</v>
      </c>
      <c r="QOJ1" s="1" t="s">
        <v>13977</v>
      </c>
      <c r="QOK1" s="1" t="s">
        <v>13978</v>
      </c>
      <c r="QOL1" s="1" t="s">
        <v>13979</v>
      </c>
      <c r="QOM1" s="1" t="s">
        <v>13980</v>
      </c>
      <c r="QON1" s="1" t="s">
        <v>13981</v>
      </c>
      <c r="QOO1" s="1" t="s">
        <v>13982</v>
      </c>
      <c r="QOP1" s="1" t="s">
        <v>13983</v>
      </c>
      <c r="QOQ1" s="1" t="s">
        <v>13984</v>
      </c>
      <c r="QOR1" s="1" t="s">
        <v>13985</v>
      </c>
      <c r="QOS1" s="1" t="s">
        <v>13986</v>
      </c>
      <c r="QOT1" s="1" t="s">
        <v>13987</v>
      </c>
      <c r="QOU1" s="1" t="s">
        <v>13988</v>
      </c>
      <c r="QOV1" s="1" t="s">
        <v>13989</v>
      </c>
      <c r="QOW1" s="1" t="s">
        <v>13990</v>
      </c>
      <c r="QOX1" s="1" t="s">
        <v>13991</v>
      </c>
      <c r="QOY1" s="1" t="s">
        <v>13992</v>
      </c>
      <c r="QOZ1" s="1" t="s">
        <v>13993</v>
      </c>
      <c r="QPA1" s="1" t="s">
        <v>13994</v>
      </c>
      <c r="QPB1" s="1" t="s">
        <v>13995</v>
      </c>
      <c r="QPC1" s="1" t="s">
        <v>13996</v>
      </c>
      <c r="QPD1" s="1" t="s">
        <v>13997</v>
      </c>
      <c r="QPE1" s="1" t="s">
        <v>13998</v>
      </c>
      <c r="QPF1" s="1" t="s">
        <v>13999</v>
      </c>
      <c r="QPG1" s="1" t="s">
        <v>14000</v>
      </c>
      <c r="QPH1" s="1" t="s">
        <v>14001</v>
      </c>
      <c r="QPI1" s="1" t="s">
        <v>14002</v>
      </c>
      <c r="QPJ1" s="1" t="s">
        <v>14003</v>
      </c>
      <c r="QPK1" s="1" t="s">
        <v>14004</v>
      </c>
      <c r="QPL1" s="1" t="s">
        <v>14005</v>
      </c>
      <c r="QPM1" s="1" t="s">
        <v>14006</v>
      </c>
      <c r="QPN1" s="1" t="s">
        <v>14007</v>
      </c>
      <c r="QPO1" s="1" t="s">
        <v>14008</v>
      </c>
      <c r="QPP1" s="1" t="s">
        <v>14009</v>
      </c>
      <c r="QPQ1" s="1" t="s">
        <v>14010</v>
      </c>
      <c r="QPR1" s="1" t="s">
        <v>14011</v>
      </c>
      <c r="QPS1" s="1" t="s">
        <v>14012</v>
      </c>
      <c r="QPT1" s="1" t="s">
        <v>14013</v>
      </c>
      <c r="QPU1" s="1" t="s">
        <v>14014</v>
      </c>
      <c r="QPV1" s="1" t="s">
        <v>14015</v>
      </c>
      <c r="QPW1" s="1" t="s">
        <v>14016</v>
      </c>
      <c r="QPX1" s="1" t="s">
        <v>14017</v>
      </c>
      <c r="QPY1" s="1" t="s">
        <v>14018</v>
      </c>
      <c r="QPZ1" s="1" t="s">
        <v>14019</v>
      </c>
      <c r="QQA1" s="1" t="s">
        <v>14020</v>
      </c>
      <c r="QQB1" s="1" t="s">
        <v>14021</v>
      </c>
      <c r="QQC1" s="1" t="s">
        <v>14022</v>
      </c>
      <c r="QQD1" s="1" t="s">
        <v>14023</v>
      </c>
      <c r="QQE1" s="1" t="s">
        <v>14024</v>
      </c>
      <c r="QQF1" s="1" t="s">
        <v>14025</v>
      </c>
      <c r="QQG1" s="1" t="s">
        <v>14026</v>
      </c>
      <c r="QQH1" s="1" t="s">
        <v>14027</v>
      </c>
      <c r="QQI1" s="1" t="s">
        <v>14028</v>
      </c>
      <c r="QQJ1" s="1" t="s">
        <v>14029</v>
      </c>
      <c r="QQK1" s="1" t="s">
        <v>14030</v>
      </c>
      <c r="QQL1" s="1" t="s">
        <v>14031</v>
      </c>
      <c r="QQM1" s="1" t="s">
        <v>14032</v>
      </c>
      <c r="QQN1" s="1" t="s">
        <v>14033</v>
      </c>
      <c r="QQO1" s="1" t="s">
        <v>14034</v>
      </c>
      <c r="QQP1" s="1" t="s">
        <v>14035</v>
      </c>
      <c r="QQQ1" s="1" t="s">
        <v>14036</v>
      </c>
      <c r="QQR1" s="1" t="s">
        <v>14037</v>
      </c>
      <c r="QQS1" s="1" t="s">
        <v>14038</v>
      </c>
      <c r="QQT1" s="1" t="s">
        <v>14039</v>
      </c>
      <c r="QQU1" s="1" t="s">
        <v>14040</v>
      </c>
      <c r="QQV1" s="1" t="s">
        <v>14041</v>
      </c>
      <c r="QQW1" s="1" t="s">
        <v>14042</v>
      </c>
      <c r="QQX1" s="1" t="s">
        <v>14043</v>
      </c>
      <c r="QQY1" s="1" t="s">
        <v>14044</v>
      </c>
      <c r="QQZ1" s="1" t="s">
        <v>14045</v>
      </c>
      <c r="QRA1" s="1" t="s">
        <v>14046</v>
      </c>
      <c r="QRB1" s="1" t="s">
        <v>14047</v>
      </c>
      <c r="QRC1" s="1" t="s">
        <v>14048</v>
      </c>
      <c r="QRD1" s="1" t="s">
        <v>14049</v>
      </c>
      <c r="QRE1" s="1" t="s">
        <v>14050</v>
      </c>
      <c r="QRF1" s="1" t="s">
        <v>14051</v>
      </c>
      <c r="QRG1" s="1" t="s">
        <v>14052</v>
      </c>
      <c r="QRH1" s="1" t="s">
        <v>14053</v>
      </c>
      <c r="QRI1" s="1" t="s">
        <v>14054</v>
      </c>
      <c r="QRJ1" s="1" t="s">
        <v>14055</v>
      </c>
      <c r="QRK1" s="1" t="s">
        <v>14056</v>
      </c>
      <c r="QRL1" s="1" t="s">
        <v>14057</v>
      </c>
      <c r="QRM1" s="1" t="s">
        <v>14058</v>
      </c>
      <c r="QRN1" s="1" t="s">
        <v>14059</v>
      </c>
      <c r="QRO1" s="1" t="s">
        <v>14060</v>
      </c>
      <c r="QRP1" s="1" t="s">
        <v>14061</v>
      </c>
      <c r="QRQ1" s="1" t="s">
        <v>14062</v>
      </c>
      <c r="QRR1" s="1" t="s">
        <v>14063</v>
      </c>
      <c r="QRS1" s="1" t="s">
        <v>14064</v>
      </c>
      <c r="QRT1" s="1" t="s">
        <v>14065</v>
      </c>
      <c r="QRU1" s="1" t="s">
        <v>14066</v>
      </c>
      <c r="QRV1" s="1" t="s">
        <v>14067</v>
      </c>
      <c r="QRW1" s="1" t="s">
        <v>14068</v>
      </c>
      <c r="QRX1" s="1" t="s">
        <v>14069</v>
      </c>
      <c r="QRY1" s="1" t="s">
        <v>14070</v>
      </c>
      <c r="QRZ1" s="1" t="s">
        <v>14071</v>
      </c>
      <c r="QSA1" s="1" t="s">
        <v>14072</v>
      </c>
      <c r="QSB1" s="1" t="s">
        <v>14073</v>
      </c>
      <c r="QSC1" s="1" t="s">
        <v>14074</v>
      </c>
      <c r="QSD1" s="1" t="s">
        <v>14075</v>
      </c>
      <c r="QSE1" s="1" t="s">
        <v>14076</v>
      </c>
      <c r="QSF1" s="1" t="s">
        <v>14077</v>
      </c>
      <c r="QSG1" s="1" t="s">
        <v>14078</v>
      </c>
      <c r="QSH1" s="1" t="s">
        <v>14079</v>
      </c>
      <c r="QSI1" s="1" t="s">
        <v>14080</v>
      </c>
      <c r="QSJ1" s="1" t="s">
        <v>14081</v>
      </c>
      <c r="QSK1" s="1" t="s">
        <v>14082</v>
      </c>
      <c r="QSL1" s="1" t="s">
        <v>14083</v>
      </c>
      <c r="QSM1" s="1" t="s">
        <v>14084</v>
      </c>
      <c r="QSN1" s="1" t="s">
        <v>14085</v>
      </c>
      <c r="QSO1" s="1" t="s">
        <v>14086</v>
      </c>
      <c r="QSP1" s="1" t="s">
        <v>14087</v>
      </c>
      <c r="QSQ1" s="1" t="s">
        <v>14088</v>
      </c>
      <c r="QSR1" s="1" t="s">
        <v>14089</v>
      </c>
      <c r="QSS1" s="1" t="s">
        <v>14090</v>
      </c>
      <c r="QST1" s="1" t="s">
        <v>14091</v>
      </c>
      <c r="QSU1" s="1" t="s">
        <v>14092</v>
      </c>
      <c r="QSV1" s="1" t="s">
        <v>14093</v>
      </c>
      <c r="QSW1" s="1" t="s">
        <v>14094</v>
      </c>
      <c r="QSX1" s="1" t="s">
        <v>14095</v>
      </c>
      <c r="QSY1" s="1" t="s">
        <v>14096</v>
      </c>
      <c r="QSZ1" s="1" t="s">
        <v>14097</v>
      </c>
      <c r="QTA1" s="1" t="s">
        <v>14098</v>
      </c>
      <c r="QTB1" s="1" t="s">
        <v>14099</v>
      </c>
      <c r="QTC1" s="1" t="s">
        <v>14100</v>
      </c>
      <c r="QTD1" s="1" t="s">
        <v>14101</v>
      </c>
      <c r="QTE1" s="1" t="s">
        <v>14102</v>
      </c>
      <c r="QTF1" s="1" t="s">
        <v>14103</v>
      </c>
      <c r="QTG1" s="1" t="s">
        <v>14104</v>
      </c>
      <c r="QTH1" s="1" t="s">
        <v>14105</v>
      </c>
      <c r="QTI1" s="1" t="s">
        <v>14106</v>
      </c>
      <c r="QTJ1" s="1" t="s">
        <v>14107</v>
      </c>
      <c r="QTK1" s="1" t="s">
        <v>14108</v>
      </c>
      <c r="QTL1" s="1" t="s">
        <v>14109</v>
      </c>
      <c r="QTM1" s="1" t="s">
        <v>14110</v>
      </c>
      <c r="QTN1" s="1" t="s">
        <v>14111</v>
      </c>
      <c r="QTO1" s="1" t="s">
        <v>14112</v>
      </c>
      <c r="QTP1" s="1" t="s">
        <v>14113</v>
      </c>
      <c r="QTQ1" s="1" t="s">
        <v>14114</v>
      </c>
      <c r="QTR1" s="1" t="s">
        <v>14115</v>
      </c>
      <c r="QTS1" s="1" t="s">
        <v>14116</v>
      </c>
      <c r="QTT1" s="1" t="s">
        <v>14117</v>
      </c>
      <c r="QTU1" s="1" t="s">
        <v>14118</v>
      </c>
      <c r="QTV1" s="1" t="s">
        <v>14119</v>
      </c>
      <c r="QTW1" s="1" t="s">
        <v>14120</v>
      </c>
      <c r="QTX1" s="1" t="s">
        <v>14121</v>
      </c>
      <c r="QTY1" s="1" t="s">
        <v>14122</v>
      </c>
      <c r="QTZ1" s="1" t="s">
        <v>14123</v>
      </c>
      <c r="QUA1" s="1" t="s">
        <v>14124</v>
      </c>
      <c r="QUB1" s="1" t="s">
        <v>14125</v>
      </c>
      <c r="QUC1" s="1" t="s">
        <v>14126</v>
      </c>
      <c r="QUD1" s="1" t="s">
        <v>14127</v>
      </c>
      <c r="QUE1" s="1" t="s">
        <v>14128</v>
      </c>
      <c r="QUF1" s="1" t="s">
        <v>14129</v>
      </c>
      <c r="QUG1" s="1" t="s">
        <v>14130</v>
      </c>
      <c r="QUH1" s="1" t="s">
        <v>14131</v>
      </c>
      <c r="QUI1" s="1" t="s">
        <v>14132</v>
      </c>
      <c r="QUJ1" s="1" t="s">
        <v>14133</v>
      </c>
      <c r="QUK1" s="1" t="s">
        <v>14134</v>
      </c>
      <c r="QUL1" s="1" t="s">
        <v>14135</v>
      </c>
      <c r="QUM1" s="1" t="s">
        <v>14136</v>
      </c>
      <c r="QUN1" s="1" t="s">
        <v>14137</v>
      </c>
      <c r="QUO1" s="1" t="s">
        <v>14138</v>
      </c>
      <c r="QUP1" s="1" t="s">
        <v>14139</v>
      </c>
      <c r="QUQ1" s="1" t="s">
        <v>14140</v>
      </c>
      <c r="QUR1" s="1" t="s">
        <v>14141</v>
      </c>
      <c r="QUS1" s="1" t="s">
        <v>14142</v>
      </c>
      <c r="QUT1" s="1" t="s">
        <v>14143</v>
      </c>
      <c r="QUU1" s="1" t="s">
        <v>14144</v>
      </c>
      <c r="QUV1" s="1" t="s">
        <v>14145</v>
      </c>
      <c r="QUW1" s="1" t="s">
        <v>14146</v>
      </c>
      <c r="QUX1" s="1" t="s">
        <v>14147</v>
      </c>
      <c r="QUY1" s="1" t="s">
        <v>14148</v>
      </c>
      <c r="QUZ1" s="1" t="s">
        <v>14149</v>
      </c>
      <c r="QVA1" s="1" t="s">
        <v>14150</v>
      </c>
      <c r="QVB1" s="1" t="s">
        <v>14151</v>
      </c>
      <c r="QVC1" s="1" t="s">
        <v>14152</v>
      </c>
      <c r="QVD1" s="1" t="s">
        <v>14153</v>
      </c>
      <c r="QVE1" s="1" t="s">
        <v>14154</v>
      </c>
      <c r="QVF1" s="1" t="s">
        <v>14155</v>
      </c>
      <c r="QVG1" s="1" t="s">
        <v>14156</v>
      </c>
      <c r="QVH1" s="1" t="s">
        <v>14157</v>
      </c>
      <c r="QVI1" s="1" t="s">
        <v>14158</v>
      </c>
      <c r="QVJ1" s="1" t="s">
        <v>14159</v>
      </c>
      <c r="QVK1" s="1" t="s">
        <v>14160</v>
      </c>
      <c r="QVL1" s="1" t="s">
        <v>14161</v>
      </c>
      <c r="QVM1" s="1" t="s">
        <v>14162</v>
      </c>
      <c r="QVN1" s="1" t="s">
        <v>14163</v>
      </c>
      <c r="QVO1" s="1" t="s">
        <v>14164</v>
      </c>
      <c r="QVP1" s="1" t="s">
        <v>14165</v>
      </c>
      <c r="QVQ1" s="1" t="s">
        <v>14166</v>
      </c>
      <c r="QVR1" s="1" t="s">
        <v>14167</v>
      </c>
      <c r="QVS1" s="1" t="s">
        <v>14168</v>
      </c>
      <c r="QVT1" s="1" t="s">
        <v>14169</v>
      </c>
      <c r="QVU1" s="1" t="s">
        <v>14170</v>
      </c>
      <c r="QVV1" s="1" t="s">
        <v>14171</v>
      </c>
      <c r="QVW1" s="1" t="s">
        <v>14172</v>
      </c>
      <c r="QVX1" s="1" t="s">
        <v>14173</v>
      </c>
      <c r="QVY1" s="1" t="s">
        <v>14174</v>
      </c>
      <c r="QVZ1" s="1" t="s">
        <v>14175</v>
      </c>
      <c r="QWA1" s="1" t="s">
        <v>14176</v>
      </c>
      <c r="QWB1" s="1" t="s">
        <v>14177</v>
      </c>
      <c r="QWC1" s="1" t="s">
        <v>14178</v>
      </c>
      <c r="QWD1" s="1" t="s">
        <v>14179</v>
      </c>
      <c r="QWE1" s="1" t="s">
        <v>14180</v>
      </c>
      <c r="QWF1" s="1" t="s">
        <v>14181</v>
      </c>
      <c r="QWG1" s="1" t="s">
        <v>14182</v>
      </c>
      <c r="QWH1" s="1" t="s">
        <v>14183</v>
      </c>
      <c r="QWI1" s="1" t="s">
        <v>14184</v>
      </c>
      <c r="QWJ1" s="1" t="s">
        <v>14185</v>
      </c>
      <c r="QWK1" s="1" t="s">
        <v>14186</v>
      </c>
      <c r="QWL1" s="1" t="s">
        <v>14187</v>
      </c>
      <c r="QWM1" s="1" t="s">
        <v>14188</v>
      </c>
      <c r="QWN1" s="1" t="s">
        <v>14189</v>
      </c>
      <c r="QWO1" s="1" t="s">
        <v>14190</v>
      </c>
      <c r="QWP1" s="1" t="s">
        <v>14191</v>
      </c>
      <c r="QWQ1" s="1" t="s">
        <v>14192</v>
      </c>
      <c r="QWR1" s="1" t="s">
        <v>14193</v>
      </c>
      <c r="QWS1" s="1" t="s">
        <v>14194</v>
      </c>
      <c r="QWT1" s="1" t="s">
        <v>14195</v>
      </c>
      <c r="QWU1" s="1" t="s">
        <v>14196</v>
      </c>
      <c r="QWV1" s="1" t="s">
        <v>14197</v>
      </c>
      <c r="QWW1" s="1" t="s">
        <v>14198</v>
      </c>
      <c r="QWX1" s="1" t="s">
        <v>14199</v>
      </c>
      <c r="QWY1" s="1" t="s">
        <v>14200</v>
      </c>
      <c r="QWZ1" s="1" t="s">
        <v>14201</v>
      </c>
      <c r="QXA1" s="1" t="s">
        <v>14202</v>
      </c>
      <c r="QXB1" s="1" t="s">
        <v>14203</v>
      </c>
      <c r="QXC1" s="1" t="s">
        <v>14204</v>
      </c>
      <c r="QXD1" s="1" t="s">
        <v>14205</v>
      </c>
      <c r="QXE1" s="1" t="s">
        <v>14206</v>
      </c>
      <c r="QXF1" s="1" t="s">
        <v>14207</v>
      </c>
      <c r="QXG1" s="1" t="s">
        <v>14208</v>
      </c>
      <c r="QXH1" s="1" t="s">
        <v>14209</v>
      </c>
      <c r="QXI1" s="1" t="s">
        <v>14210</v>
      </c>
      <c r="QXJ1" s="1" t="s">
        <v>14211</v>
      </c>
      <c r="QXK1" s="1" t="s">
        <v>14212</v>
      </c>
      <c r="QXL1" s="1" t="s">
        <v>14213</v>
      </c>
      <c r="QXM1" s="1" t="s">
        <v>14214</v>
      </c>
      <c r="QXN1" s="1" t="s">
        <v>14215</v>
      </c>
      <c r="QXO1" s="1" t="s">
        <v>14216</v>
      </c>
      <c r="QXP1" s="1" t="s">
        <v>14217</v>
      </c>
      <c r="QXQ1" s="1" t="s">
        <v>14218</v>
      </c>
      <c r="QXR1" s="1" t="s">
        <v>14219</v>
      </c>
      <c r="QXS1" s="1" t="s">
        <v>14220</v>
      </c>
      <c r="QXT1" s="1" t="s">
        <v>14221</v>
      </c>
      <c r="QXU1" s="1" t="s">
        <v>14222</v>
      </c>
      <c r="QXV1" s="1" t="s">
        <v>14223</v>
      </c>
      <c r="QXW1" s="1" t="s">
        <v>14224</v>
      </c>
      <c r="QXX1" s="1" t="s">
        <v>14225</v>
      </c>
      <c r="QXY1" s="1" t="s">
        <v>14226</v>
      </c>
      <c r="QXZ1" s="1" t="s">
        <v>14227</v>
      </c>
      <c r="QYA1" s="1" t="s">
        <v>14228</v>
      </c>
      <c r="QYB1" s="1" t="s">
        <v>14229</v>
      </c>
      <c r="QYC1" s="1" t="s">
        <v>14230</v>
      </c>
      <c r="QYD1" s="1" t="s">
        <v>14231</v>
      </c>
      <c r="QYE1" s="1" t="s">
        <v>14232</v>
      </c>
      <c r="QYF1" s="1" t="s">
        <v>14233</v>
      </c>
      <c r="QYG1" s="1" t="s">
        <v>14234</v>
      </c>
      <c r="QYH1" s="1" t="s">
        <v>14235</v>
      </c>
      <c r="QYI1" s="1" t="s">
        <v>14236</v>
      </c>
      <c r="QYJ1" s="1" t="s">
        <v>14237</v>
      </c>
      <c r="QYK1" s="1" t="s">
        <v>14238</v>
      </c>
      <c r="QYL1" s="1" t="s">
        <v>14239</v>
      </c>
      <c r="QYM1" s="1" t="s">
        <v>14240</v>
      </c>
      <c r="QYN1" s="1" t="s">
        <v>14241</v>
      </c>
      <c r="QYO1" s="1" t="s">
        <v>14242</v>
      </c>
      <c r="QYP1" s="1" t="s">
        <v>14243</v>
      </c>
      <c r="QYQ1" s="1" t="s">
        <v>14244</v>
      </c>
      <c r="QYR1" s="1" t="s">
        <v>14245</v>
      </c>
      <c r="QYS1" s="1" t="s">
        <v>14246</v>
      </c>
      <c r="QYT1" s="1" t="s">
        <v>14247</v>
      </c>
      <c r="QYU1" s="1" t="s">
        <v>14248</v>
      </c>
      <c r="QYV1" s="1" t="s">
        <v>14249</v>
      </c>
      <c r="QYW1" s="1" t="s">
        <v>14250</v>
      </c>
      <c r="QYX1" s="1" t="s">
        <v>14251</v>
      </c>
      <c r="QYY1" s="1" t="s">
        <v>14252</v>
      </c>
      <c r="QYZ1" s="1" t="s">
        <v>14253</v>
      </c>
      <c r="QZA1" s="1" t="s">
        <v>14254</v>
      </c>
      <c r="QZB1" s="1" t="s">
        <v>14255</v>
      </c>
      <c r="QZC1" s="1" t="s">
        <v>14256</v>
      </c>
      <c r="QZD1" s="1" t="s">
        <v>14257</v>
      </c>
      <c r="QZE1" s="1" t="s">
        <v>14258</v>
      </c>
      <c r="QZF1" s="1" t="s">
        <v>14259</v>
      </c>
      <c r="QZG1" s="1" t="s">
        <v>14260</v>
      </c>
      <c r="QZH1" s="1" t="s">
        <v>14261</v>
      </c>
      <c r="QZI1" s="1" t="s">
        <v>14262</v>
      </c>
      <c r="QZJ1" s="1" t="s">
        <v>14263</v>
      </c>
      <c r="QZK1" s="1" t="s">
        <v>14264</v>
      </c>
      <c r="QZL1" s="1" t="s">
        <v>14265</v>
      </c>
      <c r="QZM1" s="1" t="s">
        <v>14266</v>
      </c>
      <c r="QZN1" s="1" t="s">
        <v>14267</v>
      </c>
      <c r="QZO1" s="1" t="s">
        <v>14268</v>
      </c>
      <c r="QZP1" s="1" t="s">
        <v>14269</v>
      </c>
      <c r="QZQ1" s="1" t="s">
        <v>14270</v>
      </c>
      <c r="QZR1" s="1" t="s">
        <v>14271</v>
      </c>
      <c r="QZS1" s="1" t="s">
        <v>14272</v>
      </c>
      <c r="QZT1" s="1" t="s">
        <v>14273</v>
      </c>
      <c r="QZU1" s="1" t="s">
        <v>14274</v>
      </c>
      <c r="QZV1" s="1" t="s">
        <v>14275</v>
      </c>
      <c r="QZW1" s="1" t="s">
        <v>14276</v>
      </c>
      <c r="QZX1" s="1" t="s">
        <v>14277</v>
      </c>
      <c r="QZY1" s="1" t="s">
        <v>14278</v>
      </c>
      <c r="QZZ1" s="1" t="s">
        <v>14279</v>
      </c>
      <c r="RAA1" s="1" t="s">
        <v>14280</v>
      </c>
      <c r="RAB1" s="1" t="s">
        <v>14281</v>
      </c>
      <c r="RAC1" s="1" t="s">
        <v>14282</v>
      </c>
      <c r="RAD1" s="1" t="s">
        <v>14283</v>
      </c>
      <c r="RAE1" s="1" t="s">
        <v>14284</v>
      </c>
      <c r="RAF1" s="1" t="s">
        <v>14285</v>
      </c>
      <c r="RAG1" s="1" t="s">
        <v>14286</v>
      </c>
      <c r="RAH1" s="1" t="s">
        <v>14287</v>
      </c>
      <c r="RAI1" s="1" t="s">
        <v>14288</v>
      </c>
      <c r="RAJ1" s="1" t="s">
        <v>14289</v>
      </c>
      <c r="RAK1" s="1" t="s">
        <v>14290</v>
      </c>
      <c r="RAL1" s="1" t="s">
        <v>14291</v>
      </c>
      <c r="RAM1" s="1" t="s">
        <v>14292</v>
      </c>
      <c r="RAN1" s="1" t="s">
        <v>14293</v>
      </c>
      <c r="RAO1" s="1" t="s">
        <v>14294</v>
      </c>
      <c r="RAP1" s="1" t="s">
        <v>14295</v>
      </c>
      <c r="RAQ1" s="1" t="s">
        <v>14296</v>
      </c>
      <c r="RAR1" s="1" t="s">
        <v>14297</v>
      </c>
      <c r="RAS1" s="1" t="s">
        <v>14298</v>
      </c>
      <c r="RAT1" s="1" t="s">
        <v>14299</v>
      </c>
      <c r="RAU1" s="1" t="s">
        <v>14300</v>
      </c>
      <c r="RAV1" s="1" t="s">
        <v>14301</v>
      </c>
      <c r="RAW1" s="1" t="s">
        <v>14302</v>
      </c>
      <c r="RAX1" s="1" t="s">
        <v>14303</v>
      </c>
      <c r="RAY1" s="1" t="s">
        <v>14304</v>
      </c>
      <c r="RAZ1" s="1" t="s">
        <v>14305</v>
      </c>
      <c r="RBA1" s="1" t="s">
        <v>14306</v>
      </c>
      <c r="RBB1" s="1" t="s">
        <v>14307</v>
      </c>
      <c r="RBC1" s="1" t="s">
        <v>14308</v>
      </c>
      <c r="RBD1" s="1" t="s">
        <v>14309</v>
      </c>
      <c r="RBE1" s="1" t="s">
        <v>14310</v>
      </c>
      <c r="RBF1" s="1" t="s">
        <v>14311</v>
      </c>
      <c r="RBG1" s="1" t="s">
        <v>14312</v>
      </c>
      <c r="RBH1" s="1" t="s">
        <v>14313</v>
      </c>
      <c r="RBI1" s="1" t="s">
        <v>14314</v>
      </c>
      <c r="RBJ1" s="1" t="s">
        <v>14315</v>
      </c>
      <c r="RBK1" s="1" t="s">
        <v>14316</v>
      </c>
      <c r="RBL1" s="1" t="s">
        <v>14317</v>
      </c>
      <c r="RBM1" s="1" t="s">
        <v>14318</v>
      </c>
      <c r="RBN1" s="1" t="s">
        <v>14319</v>
      </c>
      <c r="RBO1" s="1" t="s">
        <v>14320</v>
      </c>
      <c r="RBP1" s="1" t="s">
        <v>14321</v>
      </c>
      <c r="RBQ1" s="1" t="s">
        <v>14322</v>
      </c>
      <c r="RBR1" s="1" t="s">
        <v>14323</v>
      </c>
      <c r="RBS1" s="1" t="s">
        <v>14324</v>
      </c>
      <c r="RBT1" s="1" t="s">
        <v>14325</v>
      </c>
      <c r="RBU1" s="1" t="s">
        <v>14326</v>
      </c>
      <c r="RBV1" s="1" t="s">
        <v>14327</v>
      </c>
      <c r="RBW1" s="1" t="s">
        <v>14328</v>
      </c>
      <c r="RBX1" s="1" t="s">
        <v>14329</v>
      </c>
      <c r="RBY1" s="1" t="s">
        <v>14330</v>
      </c>
      <c r="RBZ1" s="1" t="s">
        <v>14331</v>
      </c>
      <c r="RCA1" s="1" t="s">
        <v>14332</v>
      </c>
      <c r="RCB1" s="1" t="s">
        <v>14333</v>
      </c>
      <c r="RCC1" s="1" t="s">
        <v>14334</v>
      </c>
      <c r="RCD1" s="1" t="s">
        <v>14335</v>
      </c>
      <c r="RCE1" s="1" t="s">
        <v>14336</v>
      </c>
      <c r="RCF1" s="1" t="s">
        <v>14337</v>
      </c>
      <c r="RCG1" s="1" t="s">
        <v>14338</v>
      </c>
      <c r="RCH1" s="1" t="s">
        <v>14339</v>
      </c>
      <c r="RCI1" s="1" t="s">
        <v>14340</v>
      </c>
      <c r="RCJ1" s="1" t="s">
        <v>14341</v>
      </c>
      <c r="RCK1" s="1" t="s">
        <v>14342</v>
      </c>
      <c r="RCL1" s="1" t="s">
        <v>14343</v>
      </c>
      <c r="RCM1" s="1" t="s">
        <v>14344</v>
      </c>
      <c r="RCN1" s="1" t="s">
        <v>14345</v>
      </c>
      <c r="RCO1" s="1" t="s">
        <v>14346</v>
      </c>
      <c r="RCP1" s="1" t="s">
        <v>14347</v>
      </c>
      <c r="RCQ1" s="1" t="s">
        <v>14348</v>
      </c>
      <c r="RCR1" s="1" t="s">
        <v>14349</v>
      </c>
      <c r="RCS1" s="1" t="s">
        <v>14350</v>
      </c>
      <c r="RCT1" s="1" t="s">
        <v>14351</v>
      </c>
      <c r="RCU1" s="1" t="s">
        <v>14352</v>
      </c>
      <c r="RCV1" s="1" t="s">
        <v>14353</v>
      </c>
      <c r="RCW1" s="1" t="s">
        <v>14354</v>
      </c>
      <c r="RCX1" s="1" t="s">
        <v>14355</v>
      </c>
      <c r="RCY1" s="1" t="s">
        <v>14356</v>
      </c>
      <c r="RCZ1" s="1" t="s">
        <v>14357</v>
      </c>
      <c r="RDA1" s="1" t="s">
        <v>14358</v>
      </c>
      <c r="RDB1" s="1" t="s">
        <v>14359</v>
      </c>
      <c r="RDC1" s="1" t="s">
        <v>14360</v>
      </c>
      <c r="RDD1" s="1" t="s">
        <v>14361</v>
      </c>
      <c r="RDE1" s="1" t="s">
        <v>14362</v>
      </c>
      <c r="RDF1" s="1" t="s">
        <v>14363</v>
      </c>
      <c r="RDG1" s="1" t="s">
        <v>14364</v>
      </c>
      <c r="RDH1" s="1" t="s">
        <v>14365</v>
      </c>
      <c r="RDI1" s="1" t="s">
        <v>14366</v>
      </c>
      <c r="RDJ1" s="1" t="s">
        <v>14367</v>
      </c>
      <c r="RDK1" s="1" t="s">
        <v>14368</v>
      </c>
      <c r="RDL1" s="1" t="s">
        <v>14369</v>
      </c>
      <c r="RDM1" s="1" t="s">
        <v>14370</v>
      </c>
      <c r="RDN1" s="1" t="s">
        <v>14371</v>
      </c>
      <c r="RDO1" s="1" t="s">
        <v>14372</v>
      </c>
      <c r="RDP1" s="1" t="s">
        <v>14373</v>
      </c>
      <c r="RDQ1" s="1" t="s">
        <v>14374</v>
      </c>
      <c r="RDR1" s="1" t="s">
        <v>14375</v>
      </c>
      <c r="RDS1" s="1" t="s">
        <v>14376</v>
      </c>
      <c r="RDT1" s="1" t="s">
        <v>14377</v>
      </c>
      <c r="RDU1" s="1" t="s">
        <v>14378</v>
      </c>
      <c r="RDV1" s="1" t="s">
        <v>14379</v>
      </c>
      <c r="RDW1" s="1" t="s">
        <v>14380</v>
      </c>
      <c r="RDX1" s="1" t="s">
        <v>14381</v>
      </c>
      <c r="RDY1" s="1" t="s">
        <v>14382</v>
      </c>
      <c r="RDZ1" s="1" t="s">
        <v>14383</v>
      </c>
      <c r="REA1" s="1" t="s">
        <v>14384</v>
      </c>
      <c r="REB1" s="1" t="s">
        <v>14385</v>
      </c>
      <c r="REC1" s="1" t="s">
        <v>14386</v>
      </c>
      <c r="RED1" s="1" t="s">
        <v>14387</v>
      </c>
      <c r="REE1" s="1" t="s">
        <v>14388</v>
      </c>
      <c r="REF1" s="1" t="s">
        <v>14389</v>
      </c>
      <c r="REG1" s="1" t="s">
        <v>14390</v>
      </c>
      <c r="REH1" s="1" t="s">
        <v>14391</v>
      </c>
      <c r="REI1" s="1" t="s">
        <v>14392</v>
      </c>
      <c r="REJ1" s="1" t="s">
        <v>14393</v>
      </c>
      <c r="REK1" s="1" t="s">
        <v>14394</v>
      </c>
      <c r="REL1" s="1" t="s">
        <v>14395</v>
      </c>
      <c r="REM1" s="1" t="s">
        <v>14396</v>
      </c>
      <c r="REN1" s="1" t="s">
        <v>14397</v>
      </c>
      <c r="REO1" s="1" t="s">
        <v>14398</v>
      </c>
      <c r="REP1" s="1" t="s">
        <v>14399</v>
      </c>
      <c r="REQ1" s="1" t="s">
        <v>14400</v>
      </c>
      <c r="RER1" s="1" t="s">
        <v>14401</v>
      </c>
      <c r="RES1" s="1" t="s">
        <v>14402</v>
      </c>
      <c r="RET1" s="1" t="s">
        <v>14403</v>
      </c>
      <c r="REU1" s="1" t="s">
        <v>14404</v>
      </c>
      <c r="REV1" s="1" t="s">
        <v>14405</v>
      </c>
      <c r="REW1" s="1" t="s">
        <v>14406</v>
      </c>
      <c r="REX1" s="1" t="s">
        <v>14407</v>
      </c>
      <c r="REY1" s="1" t="s">
        <v>14408</v>
      </c>
      <c r="REZ1" s="1" t="s">
        <v>14409</v>
      </c>
      <c r="RFA1" s="1" t="s">
        <v>14410</v>
      </c>
      <c r="RFB1" s="1" t="s">
        <v>14411</v>
      </c>
      <c r="RFC1" s="1" t="s">
        <v>14412</v>
      </c>
      <c r="RFD1" s="1" t="s">
        <v>14413</v>
      </c>
      <c r="RFE1" s="1" t="s">
        <v>14414</v>
      </c>
      <c r="RFF1" s="1" t="s">
        <v>14415</v>
      </c>
      <c r="RFG1" s="1" t="s">
        <v>14416</v>
      </c>
      <c r="RFH1" s="1" t="s">
        <v>14417</v>
      </c>
      <c r="RFI1" s="1" t="s">
        <v>14418</v>
      </c>
      <c r="RFJ1" s="1" t="s">
        <v>14419</v>
      </c>
      <c r="RFK1" s="1" t="s">
        <v>14420</v>
      </c>
      <c r="RFL1" s="1" t="s">
        <v>14421</v>
      </c>
      <c r="RFM1" s="1" t="s">
        <v>14422</v>
      </c>
      <c r="RFN1" s="1" t="s">
        <v>14423</v>
      </c>
      <c r="RFO1" s="1" t="s">
        <v>14424</v>
      </c>
      <c r="RFP1" s="1" t="s">
        <v>14425</v>
      </c>
      <c r="RFQ1" s="1" t="s">
        <v>14426</v>
      </c>
      <c r="RFR1" s="1" t="s">
        <v>14427</v>
      </c>
      <c r="RFS1" s="1" t="s">
        <v>14428</v>
      </c>
      <c r="RFT1" s="1" t="s">
        <v>14429</v>
      </c>
      <c r="RFU1" s="1" t="s">
        <v>14430</v>
      </c>
      <c r="RFV1" s="1" t="s">
        <v>14431</v>
      </c>
      <c r="RFW1" s="1" t="s">
        <v>14432</v>
      </c>
      <c r="RFX1" s="1" t="s">
        <v>14433</v>
      </c>
      <c r="RFY1" s="1" t="s">
        <v>14434</v>
      </c>
      <c r="RFZ1" s="1" t="s">
        <v>14435</v>
      </c>
      <c r="RGA1" s="1" t="s">
        <v>14436</v>
      </c>
      <c r="RGB1" s="1" t="s">
        <v>14437</v>
      </c>
      <c r="RGC1" s="1" t="s">
        <v>14438</v>
      </c>
      <c r="RGD1" s="1" t="s">
        <v>14439</v>
      </c>
      <c r="RGE1" s="1" t="s">
        <v>14440</v>
      </c>
      <c r="RGF1" s="1" t="s">
        <v>14441</v>
      </c>
      <c r="RGG1" s="1" t="s">
        <v>14442</v>
      </c>
      <c r="RGH1" s="1" t="s">
        <v>14443</v>
      </c>
      <c r="RGI1" s="1" t="s">
        <v>14444</v>
      </c>
      <c r="RGJ1" s="1" t="s">
        <v>14445</v>
      </c>
      <c r="RGK1" s="1" t="s">
        <v>14446</v>
      </c>
      <c r="RGL1" s="1" t="s">
        <v>14447</v>
      </c>
      <c r="RGM1" s="1" t="s">
        <v>14448</v>
      </c>
      <c r="RGN1" s="1" t="s">
        <v>14449</v>
      </c>
      <c r="RGO1" s="1" t="s">
        <v>14450</v>
      </c>
      <c r="RGP1" s="1" t="s">
        <v>14451</v>
      </c>
      <c r="RGQ1" s="1" t="s">
        <v>14452</v>
      </c>
      <c r="RGR1" s="1" t="s">
        <v>14453</v>
      </c>
      <c r="RGS1" s="1" t="s">
        <v>14454</v>
      </c>
      <c r="RGT1" s="1" t="s">
        <v>14455</v>
      </c>
      <c r="RGU1" s="1" t="s">
        <v>14456</v>
      </c>
      <c r="RGV1" s="1" t="s">
        <v>14457</v>
      </c>
      <c r="RGW1" s="1" t="s">
        <v>14458</v>
      </c>
      <c r="RGX1" s="1" t="s">
        <v>14459</v>
      </c>
      <c r="RGY1" s="1" t="s">
        <v>14460</v>
      </c>
      <c r="RGZ1" s="1" t="s">
        <v>14461</v>
      </c>
      <c r="RHA1" s="1" t="s">
        <v>14462</v>
      </c>
      <c r="RHB1" s="1" t="s">
        <v>14463</v>
      </c>
      <c r="RHC1" s="1" t="s">
        <v>14464</v>
      </c>
      <c r="RHD1" s="1" t="s">
        <v>14465</v>
      </c>
      <c r="RHE1" s="1" t="s">
        <v>14466</v>
      </c>
      <c r="RHF1" s="1" t="s">
        <v>14467</v>
      </c>
      <c r="RHG1" s="1" t="s">
        <v>14468</v>
      </c>
      <c r="RHH1" s="1" t="s">
        <v>14469</v>
      </c>
      <c r="RHI1" s="1" t="s">
        <v>14470</v>
      </c>
      <c r="RHJ1" s="1" t="s">
        <v>14471</v>
      </c>
      <c r="RHK1" s="1" t="s">
        <v>14472</v>
      </c>
      <c r="RHL1" s="1" t="s">
        <v>14473</v>
      </c>
      <c r="RHM1" s="1" t="s">
        <v>14474</v>
      </c>
      <c r="RHN1" s="1" t="s">
        <v>14475</v>
      </c>
      <c r="RHO1" s="1" t="s">
        <v>14476</v>
      </c>
      <c r="RHP1" s="1" t="s">
        <v>14477</v>
      </c>
      <c r="RHQ1" s="1" t="s">
        <v>14478</v>
      </c>
      <c r="RHR1" s="1" t="s">
        <v>14479</v>
      </c>
      <c r="RHS1" s="1" t="s">
        <v>14480</v>
      </c>
      <c r="RHT1" s="1" t="s">
        <v>14481</v>
      </c>
      <c r="RHU1" s="1" t="s">
        <v>14482</v>
      </c>
      <c r="RHV1" s="1" t="s">
        <v>14483</v>
      </c>
      <c r="RHW1" s="1" t="s">
        <v>14484</v>
      </c>
      <c r="RHX1" s="1" t="s">
        <v>14485</v>
      </c>
      <c r="RHY1" s="1" t="s">
        <v>14486</v>
      </c>
      <c r="RHZ1" s="1" t="s">
        <v>14487</v>
      </c>
      <c r="RIA1" s="1" t="s">
        <v>14488</v>
      </c>
      <c r="RIB1" s="1" t="s">
        <v>14489</v>
      </c>
      <c r="RIC1" s="1" t="s">
        <v>14490</v>
      </c>
      <c r="RID1" s="1" t="s">
        <v>14491</v>
      </c>
      <c r="RIE1" s="1" t="s">
        <v>14492</v>
      </c>
      <c r="RIF1" s="1" t="s">
        <v>14493</v>
      </c>
      <c r="RIG1" s="1" t="s">
        <v>14494</v>
      </c>
      <c r="RIH1" s="1" t="s">
        <v>14495</v>
      </c>
      <c r="RII1" s="1" t="s">
        <v>14496</v>
      </c>
      <c r="RIJ1" s="1" t="s">
        <v>14497</v>
      </c>
      <c r="RIK1" s="1" t="s">
        <v>14498</v>
      </c>
      <c r="RIL1" s="1" t="s">
        <v>14499</v>
      </c>
      <c r="RIM1" s="1" t="s">
        <v>14500</v>
      </c>
      <c r="RIN1" s="1" t="s">
        <v>14501</v>
      </c>
      <c r="RIO1" s="1" t="s">
        <v>14502</v>
      </c>
      <c r="RIP1" s="1" t="s">
        <v>14503</v>
      </c>
      <c r="RIQ1" s="1" t="s">
        <v>14504</v>
      </c>
      <c r="RIR1" s="1" t="s">
        <v>14505</v>
      </c>
      <c r="RIS1" s="1" t="s">
        <v>14506</v>
      </c>
      <c r="RIT1" s="1" t="s">
        <v>14507</v>
      </c>
      <c r="RIU1" s="1" t="s">
        <v>14508</v>
      </c>
      <c r="RIV1" s="1" t="s">
        <v>14509</v>
      </c>
      <c r="RIW1" s="1" t="s">
        <v>14510</v>
      </c>
      <c r="RIX1" s="1" t="s">
        <v>14511</v>
      </c>
      <c r="RIY1" s="1" t="s">
        <v>14512</v>
      </c>
      <c r="RIZ1" s="1" t="s">
        <v>14513</v>
      </c>
      <c r="RJA1" s="1" t="s">
        <v>14514</v>
      </c>
      <c r="RJB1" s="1" t="s">
        <v>14515</v>
      </c>
      <c r="RJC1" s="1" t="s">
        <v>14516</v>
      </c>
      <c r="RJD1" s="1" t="s">
        <v>14517</v>
      </c>
      <c r="RJE1" s="1" t="s">
        <v>14518</v>
      </c>
      <c r="RJF1" s="1" t="s">
        <v>14519</v>
      </c>
      <c r="RJG1" s="1" t="s">
        <v>14520</v>
      </c>
      <c r="RJH1" s="1" t="s">
        <v>14521</v>
      </c>
      <c r="RJI1" s="1" t="s">
        <v>14522</v>
      </c>
      <c r="RJJ1" s="1" t="s">
        <v>14523</v>
      </c>
      <c r="RJK1" s="1" t="s">
        <v>14524</v>
      </c>
      <c r="RJL1" s="1" t="s">
        <v>14525</v>
      </c>
      <c r="RJM1" s="1" t="s">
        <v>14526</v>
      </c>
      <c r="RJN1" s="1" t="s">
        <v>14527</v>
      </c>
      <c r="RJO1" s="1" t="s">
        <v>14528</v>
      </c>
      <c r="RJP1" s="1" t="s">
        <v>14529</v>
      </c>
      <c r="RJQ1" s="1" t="s">
        <v>14530</v>
      </c>
      <c r="RJR1" s="1" t="s">
        <v>14531</v>
      </c>
      <c r="RJS1" s="1" t="s">
        <v>14532</v>
      </c>
      <c r="RJT1" s="1" t="s">
        <v>14533</v>
      </c>
      <c r="RJU1" s="1" t="s">
        <v>14534</v>
      </c>
      <c r="RJV1" s="1" t="s">
        <v>14535</v>
      </c>
      <c r="RJW1" s="1" t="s">
        <v>14536</v>
      </c>
      <c r="RJX1" s="1" t="s">
        <v>14537</v>
      </c>
      <c r="RJY1" s="1" t="s">
        <v>14538</v>
      </c>
      <c r="RJZ1" s="1" t="s">
        <v>14539</v>
      </c>
      <c r="RKA1" s="1" t="s">
        <v>14540</v>
      </c>
      <c r="RKB1" s="1" t="s">
        <v>14541</v>
      </c>
      <c r="RKC1" s="1" t="s">
        <v>14542</v>
      </c>
      <c r="RKD1" s="1" t="s">
        <v>14543</v>
      </c>
      <c r="RKE1" s="1" t="s">
        <v>14544</v>
      </c>
      <c r="RKF1" s="1" t="s">
        <v>14545</v>
      </c>
      <c r="RKG1" s="1" t="s">
        <v>14546</v>
      </c>
      <c r="RKH1" s="1" t="s">
        <v>14547</v>
      </c>
      <c r="RKI1" s="1" t="s">
        <v>14548</v>
      </c>
      <c r="RKJ1" s="1" t="s">
        <v>14549</v>
      </c>
      <c r="RKK1" s="1" t="s">
        <v>14550</v>
      </c>
      <c r="RKL1" s="1" t="s">
        <v>14551</v>
      </c>
      <c r="RKM1" s="1" t="s">
        <v>14552</v>
      </c>
      <c r="RKN1" s="1" t="s">
        <v>14553</v>
      </c>
      <c r="RKO1" s="1" t="s">
        <v>14554</v>
      </c>
      <c r="RKP1" s="1" t="s">
        <v>14555</v>
      </c>
      <c r="RKQ1" s="1" t="s">
        <v>14556</v>
      </c>
      <c r="RKR1" s="1" t="s">
        <v>14557</v>
      </c>
      <c r="RKS1" s="1" t="s">
        <v>14558</v>
      </c>
      <c r="RKT1" s="1" t="s">
        <v>14559</v>
      </c>
      <c r="RKU1" s="1" t="s">
        <v>14560</v>
      </c>
      <c r="RKV1" s="1" t="s">
        <v>14561</v>
      </c>
      <c r="RKW1" s="1" t="s">
        <v>14562</v>
      </c>
      <c r="RKX1" s="1" t="s">
        <v>14563</v>
      </c>
      <c r="RKY1" s="1" t="s">
        <v>14564</v>
      </c>
      <c r="RKZ1" s="1" t="s">
        <v>14565</v>
      </c>
      <c r="RLA1" s="1" t="s">
        <v>14566</v>
      </c>
      <c r="RLB1" s="1" t="s">
        <v>14567</v>
      </c>
      <c r="RLC1" s="1" t="s">
        <v>14568</v>
      </c>
      <c r="RLD1" s="1" t="s">
        <v>14569</v>
      </c>
      <c r="RLE1" s="1" t="s">
        <v>14570</v>
      </c>
      <c r="RLF1" s="1" t="s">
        <v>14571</v>
      </c>
      <c r="RLG1" s="1" t="s">
        <v>14572</v>
      </c>
      <c r="RLH1" s="1" t="s">
        <v>14573</v>
      </c>
      <c r="RLI1" s="1" t="s">
        <v>14574</v>
      </c>
      <c r="RLJ1" s="1" t="s">
        <v>14575</v>
      </c>
      <c r="RLK1" s="1" t="s">
        <v>14576</v>
      </c>
      <c r="RLL1" s="1" t="s">
        <v>14577</v>
      </c>
      <c r="RLM1" s="1" t="s">
        <v>14578</v>
      </c>
      <c r="RLN1" s="1" t="s">
        <v>14579</v>
      </c>
      <c r="RLO1" s="1" t="s">
        <v>14580</v>
      </c>
      <c r="RLP1" s="1" t="s">
        <v>14581</v>
      </c>
      <c r="RLQ1" s="1" t="s">
        <v>14582</v>
      </c>
      <c r="RLR1" s="1" t="s">
        <v>14583</v>
      </c>
      <c r="RLS1" s="1" t="s">
        <v>14584</v>
      </c>
      <c r="RLT1" s="1" t="s">
        <v>14585</v>
      </c>
      <c r="RLU1" s="1" t="s">
        <v>14586</v>
      </c>
      <c r="RLV1" s="1" t="s">
        <v>14587</v>
      </c>
      <c r="RLW1" s="1" t="s">
        <v>14588</v>
      </c>
      <c r="RLX1" s="1" t="s">
        <v>14589</v>
      </c>
      <c r="RLY1" s="1" t="s">
        <v>14590</v>
      </c>
      <c r="RLZ1" s="1" t="s">
        <v>14591</v>
      </c>
      <c r="RMA1" s="1" t="s">
        <v>14592</v>
      </c>
      <c r="RMB1" s="1" t="s">
        <v>14593</v>
      </c>
      <c r="RMC1" s="1" t="s">
        <v>14594</v>
      </c>
      <c r="RMD1" s="1" t="s">
        <v>14595</v>
      </c>
      <c r="RME1" s="1" t="s">
        <v>14596</v>
      </c>
      <c r="RMF1" s="1" t="s">
        <v>14597</v>
      </c>
      <c r="RMG1" s="1" t="s">
        <v>14598</v>
      </c>
      <c r="RMH1" s="1" t="s">
        <v>14599</v>
      </c>
      <c r="RMI1" s="1" t="s">
        <v>14600</v>
      </c>
      <c r="RMJ1" s="1" t="s">
        <v>14601</v>
      </c>
      <c r="RMK1" s="1" t="s">
        <v>14602</v>
      </c>
      <c r="RML1" s="1" t="s">
        <v>14603</v>
      </c>
      <c r="RMM1" s="1" t="s">
        <v>14604</v>
      </c>
      <c r="RMN1" s="1" t="s">
        <v>14605</v>
      </c>
      <c r="RMO1" s="1" t="s">
        <v>14606</v>
      </c>
      <c r="RMP1" s="1" t="s">
        <v>14607</v>
      </c>
      <c r="RMQ1" s="1" t="s">
        <v>14608</v>
      </c>
      <c r="RMR1" s="1" t="s">
        <v>14609</v>
      </c>
      <c r="RMS1" s="1" t="s">
        <v>14610</v>
      </c>
      <c r="RMT1" s="1" t="s">
        <v>14611</v>
      </c>
      <c r="RMU1" s="1" t="s">
        <v>14612</v>
      </c>
      <c r="RMV1" s="1" t="s">
        <v>14613</v>
      </c>
      <c r="RMW1" s="1" t="s">
        <v>14614</v>
      </c>
      <c r="RMX1" s="1" t="s">
        <v>14615</v>
      </c>
      <c r="RMY1" s="1" t="s">
        <v>14616</v>
      </c>
      <c r="RMZ1" s="1" t="s">
        <v>14617</v>
      </c>
      <c r="RNA1" s="1" t="s">
        <v>14618</v>
      </c>
      <c r="RNB1" s="1" t="s">
        <v>14619</v>
      </c>
      <c r="RNC1" s="1" t="s">
        <v>14620</v>
      </c>
      <c r="RND1" s="1" t="s">
        <v>14621</v>
      </c>
      <c r="RNE1" s="1" t="s">
        <v>14622</v>
      </c>
      <c r="RNF1" s="1" t="s">
        <v>14623</v>
      </c>
      <c r="RNG1" s="1" t="s">
        <v>14624</v>
      </c>
      <c r="RNH1" s="1" t="s">
        <v>14625</v>
      </c>
      <c r="RNI1" s="1" t="s">
        <v>14626</v>
      </c>
      <c r="RNJ1" s="1" t="s">
        <v>14627</v>
      </c>
      <c r="RNK1" s="1" t="s">
        <v>14628</v>
      </c>
      <c r="RNL1" s="1" t="s">
        <v>14629</v>
      </c>
      <c r="RNM1" s="1" t="s">
        <v>14630</v>
      </c>
      <c r="RNN1" s="1" t="s">
        <v>14631</v>
      </c>
      <c r="RNO1" s="1" t="s">
        <v>14632</v>
      </c>
      <c r="RNP1" s="1" t="s">
        <v>14633</v>
      </c>
      <c r="RNQ1" s="1" t="s">
        <v>14634</v>
      </c>
      <c r="RNR1" s="1" t="s">
        <v>14635</v>
      </c>
      <c r="RNS1" s="1" t="s">
        <v>14636</v>
      </c>
      <c r="RNT1" s="1" t="s">
        <v>14637</v>
      </c>
      <c r="RNU1" s="1" t="s">
        <v>14638</v>
      </c>
      <c r="RNV1" s="1" t="s">
        <v>14639</v>
      </c>
      <c r="RNW1" s="1" t="s">
        <v>14640</v>
      </c>
      <c r="RNX1" s="1" t="s">
        <v>14641</v>
      </c>
      <c r="RNY1" s="1" t="s">
        <v>14642</v>
      </c>
      <c r="RNZ1" s="1" t="s">
        <v>14643</v>
      </c>
      <c r="ROA1" s="1" t="s">
        <v>14644</v>
      </c>
      <c r="ROB1" s="1" t="s">
        <v>14645</v>
      </c>
      <c r="ROC1" s="1" t="s">
        <v>14646</v>
      </c>
      <c r="ROD1" s="1" t="s">
        <v>14647</v>
      </c>
      <c r="ROE1" s="1" t="s">
        <v>14648</v>
      </c>
      <c r="ROF1" s="1" t="s">
        <v>14649</v>
      </c>
      <c r="ROG1" s="1" t="s">
        <v>14650</v>
      </c>
      <c r="ROH1" s="1" t="s">
        <v>14651</v>
      </c>
      <c r="ROI1" s="1" t="s">
        <v>14652</v>
      </c>
      <c r="ROJ1" s="1" t="s">
        <v>14653</v>
      </c>
      <c r="ROK1" s="1" t="s">
        <v>14654</v>
      </c>
      <c r="ROL1" s="1" t="s">
        <v>14655</v>
      </c>
      <c r="ROM1" s="1" t="s">
        <v>14656</v>
      </c>
      <c r="RON1" s="1" t="s">
        <v>14657</v>
      </c>
      <c r="ROO1" s="1" t="s">
        <v>14658</v>
      </c>
      <c r="ROP1" s="1" t="s">
        <v>14659</v>
      </c>
      <c r="ROQ1" s="1" t="s">
        <v>14660</v>
      </c>
      <c r="ROR1" s="1" t="s">
        <v>14661</v>
      </c>
      <c r="ROS1" s="1" t="s">
        <v>14662</v>
      </c>
      <c r="ROT1" s="1" t="s">
        <v>14663</v>
      </c>
      <c r="ROU1" s="1" t="s">
        <v>14664</v>
      </c>
      <c r="ROV1" s="1" t="s">
        <v>14665</v>
      </c>
      <c r="ROW1" s="1" t="s">
        <v>14666</v>
      </c>
      <c r="ROX1" s="1" t="s">
        <v>14667</v>
      </c>
      <c r="ROY1" s="1" t="s">
        <v>14668</v>
      </c>
      <c r="ROZ1" s="1" t="s">
        <v>14669</v>
      </c>
      <c r="RPA1" s="1" t="s">
        <v>14670</v>
      </c>
      <c r="RPB1" s="1" t="s">
        <v>14671</v>
      </c>
      <c r="RPC1" s="1" t="s">
        <v>14672</v>
      </c>
      <c r="RPD1" s="1" t="s">
        <v>14673</v>
      </c>
      <c r="RPE1" s="1" t="s">
        <v>14674</v>
      </c>
      <c r="RPF1" s="1" t="s">
        <v>14675</v>
      </c>
      <c r="RPG1" s="1" t="s">
        <v>14676</v>
      </c>
      <c r="RPH1" s="1" t="s">
        <v>14677</v>
      </c>
      <c r="RPI1" s="1" t="s">
        <v>14678</v>
      </c>
      <c r="RPJ1" s="1" t="s">
        <v>14679</v>
      </c>
      <c r="RPK1" s="1" t="s">
        <v>14680</v>
      </c>
      <c r="RPL1" s="1" t="s">
        <v>14681</v>
      </c>
      <c r="RPM1" s="1" t="s">
        <v>14682</v>
      </c>
      <c r="RPN1" s="1" t="s">
        <v>14683</v>
      </c>
      <c r="RPO1" s="1" t="s">
        <v>14684</v>
      </c>
      <c r="RPP1" s="1" t="s">
        <v>14685</v>
      </c>
      <c r="RPQ1" s="1" t="s">
        <v>14686</v>
      </c>
      <c r="RPR1" s="1" t="s">
        <v>14687</v>
      </c>
      <c r="RPS1" s="1" t="s">
        <v>14688</v>
      </c>
      <c r="RPT1" s="1" t="s">
        <v>14689</v>
      </c>
      <c r="RPU1" s="1" t="s">
        <v>14690</v>
      </c>
      <c r="RPV1" s="1" t="s">
        <v>14691</v>
      </c>
      <c r="RPW1" s="1" t="s">
        <v>14692</v>
      </c>
      <c r="RPX1" s="1" t="s">
        <v>14693</v>
      </c>
      <c r="RPY1" s="1" t="s">
        <v>14694</v>
      </c>
      <c r="RPZ1" s="1" t="s">
        <v>14695</v>
      </c>
      <c r="RQA1" s="1" t="s">
        <v>14696</v>
      </c>
      <c r="RQB1" s="1" t="s">
        <v>14697</v>
      </c>
      <c r="RQC1" s="1" t="s">
        <v>14698</v>
      </c>
      <c r="RQD1" s="1" t="s">
        <v>14699</v>
      </c>
      <c r="RQE1" s="1" t="s">
        <v>14700</v>
      </c>
      <c r="RQF1" s="1" t="s">
        <v>14701</v>
      </c>
      <c r="RQG1" s="1" t="s">
        <v>14702</v>
      </c>
      <c r="RQH1" s="1" t="s">
        <v>14703</v>
      </c>
      <c r="RQI1" s="1" t="s">
        <v>14704</v>
      </c>
      <c r="RQJ1" s="1" t="s">
        <v>14705</v>
      </c>
      <c r="RQK1" s="1" t="s">
        <v>14706</v>
      </c>
      <c r="RQL1" s="1" t="s">
        <v>14707</v>
      </c>
      <c r="RQM1" s="1" t="s">
        <v>14708</v>
      </c>
      <c r="RQN1" s="1" t="s">
        <v>14709</v>
      </c>
      <c r="RQO1" s="1" t="s">
        <v>14710</v>
      </c>
      <c r="RQP1" s="1" t="s">
        <v>14711</v>
      </c>
      <c r="RQQ1" s="1" t="s">
        <v>14712</v>
      </c>
      <c r="RQR1" s="1" t="s">
        <v>14713</v>
      </c>
      <c r="RQS1" s="1" t="s">
        <v>14714</v>
      </c>
      <c r="RQT1" s="1" t="s">
        <v>14715</v>
      </c>
      <c r="RQU1" s="1" t="s">
        <v>14716</v>
      </c>
      <c r="RQV1" s="1" t="s">
        <v>14717</v>
      </c>
      <c r="RQW1" s="1" t="s">
        <v>14718</v>
      </c>
      <c r="RQX1" s="1" t="s">
        <v>14719</v>
      </c>
      <c r="RQY1" s="1" t="s">
        <v>14720</v>
      </c>
      <c r="RQZ1" s="1" t="s">
        <v>14721</v>
      </c>
      <c r="RRA1" s="1" t="s">
        <v>14722</v>
      </c>
      <c r="RRB1" s="1" t="s">
        <v>14723</v>
      </c>
      <c r="RRC1" s="1" t="s">
        <v>14724</v>
      </c>
      <c r="RRD1" s="1" t="s">
        <v>14725</v>
      </c>
      <c r="RRE1" s="1" t="s">
        <v>14726</v>
      </c>
      <c r="RRF1" s="1" t="s">
        <v>14727</v>
      </c>
      <c r="RRG1" s="1" t="s">
        <v>14728</v>
      </c>
      <c r="RRH1" s="1" t="s">
        <v>14729</v>
      </c>
      <c r="RRI1" s="1" t="s">
        <v>14730</v>
      </c>
      <c r="RRJ1" s="1" t="s">
        <v>14731</v>
      </c>
      <c r="RRK1" s="1" t="s">
        <v>14732</v>
      </c>
      <c r="RRL1" s="1" t="s">
        <v>14733</v>
      </c>
      <c r="RRM1" s="1" t="s">
        <v>14734</v>
      </c>
      <c r="RRN1" s="1" t="s">
        <v>14735</v>
      </c>
      <c r="RRO1" s="1" t="s">
        <v>14736</v>
      </c>
      <c r="RRP1" s="1" t="s">
        <v>14737</v>
      </c>
      <c r="RRQ1" s="1" t="s">
        <v>14738</v>
      </c>
      <c r="RRR1" s="1" t="s">
        <v>14739</v>
      </c>
      <c r="RRS1" s="1" t="s">
        <v>14740</v>
      </c>
      <c r="RRT1" s="1" t="s">
        <v>14741</v>
      </c>
      <c r="RRU1" s="1" t="s">
        <v>14742</v>
      </c>
      <c r="RRV1" s="1" t="s">
        <v>14743</v>
      </c>
      <c r="RRW1" s="1" t="s">
        <v>14744</v>
      </c>
      <c r="RRX1" s="1" t="s">
        <v>14745</v>
      </c>
      <c r="RRY1" s="1" t="s">
        <v>14746</v>
      </c>
      <c r="RRZ1" s="1" t="s">
        <v>14747</v>
      </c>
      <c r="RSA1" s="1" t="s">
        <v>14748</v>
      </c>
      <c r="RSB1" s="1" t="s">
        <v>14749</v>
      </c>
      <c r="RSC1" s="1" t="s">
        <v>14750</v>
      </c>
      <c r="RSD1" s="1" t="s">
        <v>14751</v>
      </c>
      <c r="RSE1" s="1" t="s">
        <v>14752</v>
      </c>
      <c r="RSF1" s="1" t="s">
        <v>14753</v>
      </c>
      <c r="RSG1" s="1" t="s">
        <v>14754</v>
      </c>
      <c r="RSH1" s="1" t="s">
        <v>14755</v>
      </c>
      <c r="RSI1" s="1" t="s">
        <v>14756</v>
      </c>
      <c r="RSJ1" s="1" t="s">
        <v>14757</v>
      </c>
      <c r="RSK1" s="1" t="s">
        <v>14758</v>
      </c>
      <c r="RSL1" s="1" t="s">
        <v>14759</v>
      </c>
      <c r="RSM1" s="1" t="s">
        <v>14760</v>
      </c>
      <c r="RSN1" s="1" t="s">
        <v>14761</v>
      </c>
      <c r="RSO1" s="1" t="s">
        <v>14762</v>
      </c>
      <c r="RSP1" s="1" t="s">
        <v>14763</v>
      </c>
      <c r="RSQ1" s="1" t="s">
        <v>14764</v>
      </c>
      <c r="RSR1" s="1" t="s">
        <v>14765</v>
      </c>
      <c r="RSS1" s="1" t="s">
        <v>14766</v>
      </c>
      <c r="RST1" s="1" t="s">
        <v>14767</v>
      </c>
      <c r="RSU1" s="1" t="s">
        <v>14768</v>
      </c>
      <c r="RSV1" s="1" t="s">
        <v>14769</v>
      </c>
      <c r="RSW1" s="1" t="s">
        <v>14770</v>
      </c>
      <c r="RSX1" s="1" t="s">
        <v>14771</v>
      </c>
      <c r="RSY1" s="1" t="s">
        <v>14772</v>
      </c>
      <c r="RSZ1" s="1" t="s">
        <v>14773</v>
      </c>
      <c r="RTA1" s="1" t="s">
        <v>14774</v>
      </c>
      <c r="RTB1" s="1" t="s">
        <v>14775</v>
      </c>
      <c r="RTC1" s="1" t="s">
        <v>14776</v>
      </c>
      <c r="RTD1" s="1" t="s">
        <v>14777</v>
      </c>
      <c r="RTE1" s="1" t="s">
        <v>14778</v>
      </c>
      <c r="RTF1" s="1" t="s">
        <v>14779</v>
      </c>
      <c r="RTG1" s="1" t="s">
        <v>14780</v>
      </c>
      <c r="RTH1" s="1" t="s">
        <v>14781</v>
      </c>
      <c r="RTI1" s="1" t="s">
        <v>14782</v>
      </c>
      <c r="RTJ1" s="1" t="s">
        <v>14783</v>
      </c>
      <c r="RTK1" s="1" t="s">
        <v>14784</v>
      </c>
      <c r="RTL1" s="1" t="s">
        <v>14785</v>
      </c>
      <c r="RTM1" s="1" t="s">
        <v>14786</v>
      </c>
      <c r="RTN1" s="1" t="s">
        <v>14787</v>
      </c>
      <c r="RTO1" s="1" t="s">
        <v>14788</v>
      </c>
      <c r="RTP1" s="1" t="s">
        <v>14789</v>
      </c>
      <c r="RTQ1" s="1" t="s">
        <v>14790</v>
      </c>
      <c r="RTR1" s="1" t="s">
        <v>14791</v>
      </c>
      <c r="RTS1" s="1" t="s">
        <v>14792</v>
      </c>
      <c r="RTT1" s="1" t="s">
        <v>14793</v>
      </c>
      <c r="RTU1" s="1" t="s">
        <v>14794</v>
      </c>
      <c r="RTV1" s="1" t="s">
        <v>14795</v>
      </c>
      <c r="RTW1" s="1" t="s">
        <v>14796</v>
      </c>
      <c r="RTX1" s="1" t="s">
        <v>14797</v>
      </c>
      <c r="RTY1" s="1" t="s">
        <v>14798</v>
      </c>
      <c r="RTZ1" s="1" t="s">
        <v>14799</v>
      </c>
      <c r="RUA1" s="1" t="s">
        <v>14800</v>
      </c>
      <c r="RUB1" s="1" t="s">
        <v>14801</v>
      </c>
      <c r="RUC1" s="1" t="s">
        <v>14802</v>
      </c>
      <c r="RUD1" s="1" t="s">
        <v>14803</v>
      </c>
      <c r="RUE1" s="1" t="s">
        <v>14804</v>
      </c>
      <c r="RUF1" s="1" t="s">
        <v>14805</v>
      </c>
      <c r="RUG1" s="1" t="s">
        <v>14806</v>
      </c>
      <c r="RUH1" s="1" t="s">
        <v>14807</v>
      </c>
      <c r="RUI1" s="1" t="s">
        <v>14808</v>
      </c>
      <c r="RUJ1" s="1" t="s">
        <v>14809</v>
      </c>
      <c r="RUK1" s="1" t="s">
        <v>14810</v>
      </c>
      <c r="RUL1" s="1" t="s">
        <v>14811</v>
      </c>
      <c r="RUM1" s="1" t="s">
        <v>14812</v>
      </c>
      <c r="RUN1" s="1" t="s">
        <v>14813</v>
      </c>
      <c r="RUO1" s="1" t="s">
        <v>14814</v>
      </c>
      <c r="RUP1" s="1" t="s">
        <v>14815</v>
      </c>
      <c r="RUQ1" s="1" t="s">
        <v>14816</v>
      </c>
      <c r="RUR1" s="1" t="s">
        <v>14817</v>
      </c>
      <c r="RUS1" s="1" t="s">
        <v>14818</v>
      </c>
      <c r="RUT1" s="1" t="s">
        <v>14819</v>
      </c>
      <c r="RUU1" s="1" t="s">
        <v>14820</v>
      </c>
      <c r="RUV1" s="1" t="s">
        <v>14821</v>
      </c>
      <c r="RUW1" s="1" t="s">
        <v>14822</v>
      </c>
      <c r="RUX1" s="1" t="s">
        <v>14823</v>
      </c>
      <c r="RUY1" s="1" t="s">
        <v>14824</v>
      </c>
      <c r="RUZ1" s="1" t="s">
        <v>14825</v>
      </c>
      <c r="RVA1" s="1" t="s">
        <v>14826</v>
      </c>
      <c r="RVB1" s="1" t="s">
        <v>14827</v>
      </c>
      <c r="RVC1" s="1" t="s">
        <v>14828</v>
      </c>
      <c r="RVD1" s="1" t="s">
        <v>14829</v>
      </c>
      <c r="RVE1" s="1" t="s">
        <v>14830</v>
      </c>
      <c r="RVF1" s="1" t="s">
        <v>14831</v>
      </c>
      <c r="RVG1" s="1" t="s">
        <v>14832</v>
      </c>
      <c r="RVH1" s="1" t="s">
        <v>14833</v>
      </c>
      <c r="RVI1" s="1" t="s">
        <v>14834</v>
      </c>
      <c r="RVJ1" s="1" t="s">
        <v>14835</v>
      </c>
      <c r="RVK1" s="1" t="s">
        <v>14836</v>
      </c>
      <c r="RVL1" s="1" t="s">
        <v>14837</v>
      </c>
      <c r="RVM1" s="1" t="s">
        <v>14838</v>
      </c>
      <c r="RVN1" s="1" t="s">
        <v>14839</v>
      </c>
      <c r="RVO1" s="1" t="s">
        <v>14840</v>
      </c>
      <c r="RVP1" s="1" t="s">
        <v>14841</v>
      </c>
      <c r="RVQ1" s="1" t="s">
        <v>14842</v>
      </c>
      <c r="RVR1" s="1" t="s">
        <v>14843</v>
      </c>
      <c r="RVS1" s="1" t="s">
        <v>14844</v>
      </c>
      <c r="RVT1" s="1" t="s">
        <v>14845</v>
      </c>
      <c r="RVU1" s="1" t="s">
        <v>14846</v>
      </c>
      <c r="RVV1" s="1" t="s">
        <v>14847</v>
      </c>
      <c r="RVW1" s="1" t="s">
        <v>14848</v>
      </c>
      <c r="RVX1" s="1" t="s">
        <v>14849</v>
      </c>
      <c r="RVY1" s="1" t="s">
        <v>14850</v>
      </c>
      <c r="RVZ1" s="1" t="s">
        <v>14851</v>
      </c>
      <c r="RWA1" s="1" t="s">
        <v>14852</v>
      </c>
      <c r="RWB1" s="1" t="s">
        <v>14853</v>
      </c>
      <c r="RWC1" s="1" t="s">
        <v>14854</v>
      </c>
      <c r="RWD1" s="1" t="s">
        <v>14855</v>
      </c>
      <c r="RWE1" s="1" t="s">
        <v>14856</v>
      </c>
      <c r="RWF1" s="1" t="s">
        <v>14857</v>
      </c>
      <c r="RWG1" s="1" t="s">
        <v>14858</v>
      </c>
      <c r="RWH1" s="1" t="s">
        <v>14859</v>
      </c>
      <c r="RWI1" s="1" t="s">
        <v>14860</v>
      </c>
      <c r="RWJ1" s="1" t="s">
        <v>14861</v>
      </c>
      <c r="RWK1" s="1" t="s">
        <v>14862</v>
      </c>
      <c r="RWL1" s="1" t="s">
        <v>14863</v>
      </c>
      <c r="RWM1" s="1" t="s">
        <v>14864</v>
      </c>
      <c r="RWN1" s="1" t="s">
        <v>14865</v>
      </c>
      <c r="RWO1" s="1" t="s">
        <v>14866</v>
      </c>
      <c r="RWP1" s="1" t="s">
        <v>14867</v>
      </c>
      <c r="RWQ1" s="1" t="s">
        <v>14868</v>
      </c>
      <c r="RWR1" s="1" t="s">
        <v>14869</v>
      </c>
      <c r="RWS1" s="1" t="s">
        <v>14870</v>
      </c>
      <c r="RWT1" s="1" t="s">
        <v>14871</v>
      </c>
      <c r="RWU1" s="1" t="s">
        <v>14872</v>
      </c>
      <c r="RWV1" s="1" t="s">
        <v>14873</v>
      </c>
      <c r="RWW1" s="1" t="s">
        <v>14874</v>
      </c>
      <c r="RWX1" s="1" t="s">
        <v>14875</v>
      </c>
      <c r="RWY1" s="1" t="s">
        <v>14876</v>
      </c>
      <c r="RWZ1" s="1" t="s">
        <v>14877</v>
      </c>
      <c r="RXA1" s="1" t="s">
        <v>14878</v>
      </c>
      <c r="RXB1" s="1" t="s">
        <v>14879</v>
      </c>
      <c r="RXC1" s="1" t="s">
        <v>14880</v>
      </c>
      <c r="RXD1" s="1" t="s">
        <v>14881</v>
      </c>
      <c r="RXE1" s="1" t="s">
        <v>14882</v>
      </c>
      <c r="RXF1" s="1" t="s">
        <v>14883</v>
      </c>
      <c r="RXG1" s="1" t="s">
        <v>14884</v>
      </c>
      <c r="RXH1" s="1" t="s">
        <v>14885</v>
      </c>
      <c r="RXI1" s="1" t="s">
        <v>14886</v>
      </c>
      <c r="RXJ1" s="1" t="s">
        <v>14887</v>
      </c>
      <c r="RXK1" s="1" t="s">
        <v>14888</v>
      </c>
      <c r="RXL1" s="1" t="s">
        <v>14889</v>
      </c>
      <c r="RXM1" s="1" t="s">
        <v>14890</v>
      </c>
      <c r="RXN1" s="1" t="s">
        <v>14891</v>
      </c>
      <c r="RXO1" s="1" t="s">
        <v>14892</v>
      </c>
      <c r="RXP1" s="1" t="s">
        <v>14893</v>
      </c>
      <c r="RXQ1" s="1" t="s">
        <v>14894</v>
      </c>
      <c r="RXR1" s="1" t="s">
        <v>14895</v>
      </c>
      <c r="RXS1" s="1" t="s">
        <v>14896</v>
      </c>
      <c r="RXT1" s="1" t="s">
        <v>14897</v>
      </c>
      <c r="RXU1" s="1" t="s">
        <v>14898</v>
      </c>
      <c r="RXV1" s="1" t="s">
        <v>14899</v>
      </c>
      <c r="RXW1" s="1" t="s">
        <v>14900</v>
      </c>
      <c r="RXX1" s="1" t="s">
        <v>14901</v>
      </c>
      <c r="RXY1" s="1" t="s">
        <v>14902</v>
      </c>
      <c r="RXZ1" s="1" t="s">
        <v>14903</v>
      </c>
      <c r="RYA1" s="1" t="s">
        <v>14904</v>
      </c>
      <c r="RYB1" s="1" t="s">
        <v>14905</v>
      </c>
      <c r="RYC1" s="1" t="s">
        <v>14906</v>
      </c>
      <c r="RYD1" s="1" t="s">
        <v>14907</v>
      </c>
      <c r="RYE1" s="1" t="s">
        <v>14908</v>
      </c>
      <c r="RYF1" s="1" t="s">
        <v>14909</v>
      </c>
      <c r="RYG1" s="1" t="s">
        <v>14910</v>
      </c>
      <c r="RYH1" s="1" t="s">
        <v>14911</v>
      </c>
      <c r="RYI1" s="1" t="s">
        <v>14912</v>
      </c>
      <c r="RYJ1" s="1" t="s">
        <v>14913</v>
      </c>
      <c r="RYK1" s="1" t="s">
        <v>14914</v>
      </c>
      <c r="RYL1" s="1" t="s">
        <v>14915</v>
      </c>
      <c r="RYM1" s="1" t="s">
        <v>14916</v>
      </c>
      <c r="RYN1" s="1" t="s">
        <v>14917</v>
      </c>
      <c r="RYO1" s="1" t="s">
        <v>14918</v>
      </c>
      <c r="RYP1" s="1" t="s">
        <v>14919</v>
      </c>
      <c r="RYQ1" s="1" t="s">
        <v>14920</v>
      </c>
      <c r="RYR1" s="1" t="s">
        <v>14921</v>
      </c>
      <c r="RYS1" s="1" t="s">
        <v>14922</v>
      </c>
      <c r="RYT1" s="1" t="s">
        <v>14923</v>
      </c>
      <c r="RYU1" s="1" t="s">
        <v>14924</v>
      </c>
      <c r="RYV1" s="1" t="s">
        <v>14925</v>
      </c>
      <c r="RYW1" s="1" t="s">
        <v>14926</v>
      </c>
      <c r="RYX1" s="1" t="s">
        <v>14927</v>
      </c>
      <c r="RYY1" s="1" t="s">
        <v>14928</v>
      </c>
      <c r="RYZ1" s="1" t="s">
        <v>14929</v>
      </c>
      <c r="RZA1" s="1" t="s">
        <v>14930</v>
      </c>
      <c r="RZB1" s="1" t="s">
        <v>14931</v>
      </c>
      <c r="RZC1" s="1" t="s">
        <v>14932</v>
      </c>
      <c r="RZD1" s="1" t="s">
        <v>14933</v>
      </c>
      <c r="RZE1" s="1" t="s">
        <v>14934</v>
      </c>
      <c r="RZF1" s="1" t="s">
        <v>14935</v>
      </c>
      <c r="RZG1" s="1" t="s">
        <v>14936</v>
      </c>
      <c r="RZH1" s="1" t="s">
        <v>14937</v>
      </c>
      <c r="RZI1" s="1" t="s">
        <v>14938</v>
      </c>
      <c r="RZJ1" s="1" t="s">
        <v>14939</v>
      </c>
      <c r="RZK1" s="1" t="s">
        <v>14940</v>
      </c>
      <c r="RZL1" s="1" t="s">
        <v>14941</v>
      </c>
      <c r="RZM1" s="1" t="s">
        <v>14942</v>
      </c>
      <c r="RZN1" s="1" t="s">
        <v>14943</v>
      </c>
      <c r="RZO1" s="1" t="s">
        <v>14944</v>
      </c>
      <c r="RZP1" s="1" t="s">
        <v>14945</v>
      </c>
      <c r="RZQ1" s="1" t="s">
        <v>14946</v>
      </c>
      <c r="RZR1" s="1" t="s">
        <v>14947</v>
      </c>
      <c r="RZS1" s="1" t="s">
        <v>14948</v>
      </c>
      <c r="RZT1" s="1" t="s">
        <v>14949</v>
      </c>
      <c r="RZU1" s="1" t="s">
        <v>14950</v>
      </c>
      <c r="RZV1" s="1" t="s">
        <v>14951</v>
      </c>
      <c r="RZW1" s="1" t="s">
        <v>14952</v>
      </c>
      <c r="RZX1" s="1" t="s">
        <v>14953</v>
      </c>
      <c r="RZY1" s="1" t="s">
        <v>14954</v>
      </c>
      <c r="RZZ1" s="1" t="s">
        <v>14955</v>
      </c>
      <c r="SAA1" s="1" t="s">
        <v>14956</v>
      </c>
      <c r="SAB1" s="1" t="s">
        <v>14957</v>
      </c>
      <c r="SAC1" s="1" t="s">
        <v>14958</v>
      </c>
      <c r="SAD1" s="1" t="s">
        <v>14959</v>
      </c>
      <c r="SAE1" s="1" t="s">
        <v>14960</v>
      </c>
      <c r="SAF1" s="1" t="s">
        <v>14961</v>
      </c>
      <c r="SAG1" s="1" t="s">
        <v>14962</v>
      </c>
      <c r="SAH1" s="1" t="s">
        <v>14963</v>
      </c>
      <c r="SAI1" s="1" t="s">
        <v>14964</v>
      </c>
      <c r="SAJ1" s="1" t="s">
        <v>14965</v>
      </c>
      <c r="SAK1" s="1" t="s">
        <v>14966</v>
      </c>
      <c r="SAL1" s="1" t="s">
        <v>14967</v>
      </c>
      <c r="SAM1" s="1" t="s">
        <v>14968</v>
      </c>
      <c r="SAN1" s="1" t="s">
        <v>14969</v>
      </c>
      <c r="SAO1" s="1" t="s">
        <v>14970</v>
      </c>
      <c r="SAP1" s="1" t="s">
        <v>14971</v>
      </c>
      <c r="SAQ1" s="1" t="s">
        <v>14972</v>
      </c>
      <c r="SAR1" s="1" t="s">
        <v>14973</v>
      </c>
      <c r="SAS1" s="1" t="s">
        <v>14974</v>
      </c>
      <c r="SAT1" s="1" t="s">
        <v>14975</v>
      </c>
      <c r="SAU1" s="1" t="s">
        <v>14976</v>
      </c>
      <c r="SAV1" s="1" t="s">
        <v>14977</v>
      </c>
      <c r="SAW1" s="1" t="s">
        <v>14978</v>
      </c>
      <c r="SAX1" s="1" t="s">
        <v>14979</v>
      </c>
      <c r="SAY1" s="1" t="s">
        <v>14980</v>
      </c>
      <c r="SAZ1" s="1" t="s">
        <v>14981</v>
      </c>
      <c r="SBA1" s="1" t="s">
        <v>14982</v>
      </c>
      <c r="SBB1" s="1" t="s">
        <v>14983</v>
      </c>
      <c r="SBC1" s="1" t="s">
        <v>14984</v>
      </c>
      <c r="SBD1" s="1" t="s">
        <v>14985</v>
      </c>
      <c r="SBE1" s="1" t="s">
        <v>14986</v>
      </c>
      <c r="SBF1" s="1" t="s">
        <v>14987</v>
      </c>
      <c r="SBG1" s="1" t="s">
        <v>14988</v>
      </c>
      <c r="SBH1" s="1" t="s">
        <v>14989</v>
      </c>
      <c r="SBI1" s="1" t="s">
        <v>14990</v>
      </c>
      <c r="SBJ1" s="1" t="s">
        <v>14991</v>
      </c>
      <c r="SBK1" s="1" t="s">
        <v>14992</v>
      </c>
      <c r="SBL1" s="1" t="s">
        <v>14993</v>
      </c>
      <c r="SBM1" s="1" t="s">
        <v>14994</v>
      </c>
      <c r="SBN1" s="1" t="s">
        <v>14995</v>
      </c>
      <c r="SBO1" s="1" t="s">
        <v>14996</v>
      </c>
      <c r="SBP1" s="1" t="s">
        <v>14997</v>
      </c>
      <c r="SBQ1" s="1" t="s">
        <v>14998</v>
      </c>
      <c r="SBR1" s="1" t="s">
        <v>14999</v>
      </c>
      <c r="SBS1" s="1" t="s">
        <v>15000</v>
      </c>
      <c r="SBT1" s="1" t="s">
        <v>15001</v>
      </c>
      <c r="SBU1" s="1" t="s">
        <v>15002</v>
      </c>
      <c r="SBV1" s="1" t="s">
        <v>15003</v>
      </c>
      <c r="SBW1" s="1" t="s">
        <v>15004</v>
      </c>
      <c r="SBX1" s="1" t="s">
        <v>15005</v>
      </c>
      <c r="SBY1" s="1" t="s">
        <v>15006</v>
      </c>
      <c r="SBZ1" s="1" t="s">
        <v>15007</v>
      </c>
      <c r="SCA1" s="1" t="s">
        <v>15008</v>
      </c>
      <c r="SCB1" s="1" t="s">
        <v>15009</v>
      </c>
      <c r="SCC1" s="1" t="s">
        <v>15010</v>
      </c>
      <c r="SCD1" s="1" t="s">
        <v>15011</v>
      </c>
      <c r="SCE1" s="1" t="s">
        <v>15012</v>
      </c>
      <c r="SCF1" s="1" t="s">
        <v>15013</v>
      </c>
      <c r="SCG1" s="1" t="s">
        <v>15014</v>
      </c>
      <c r="SCH1" s="1" t="s">
        <v>15015</v>
      </c>
      <c r="SCI1" s="1" t="s">
        <v>15016</v>
      </c>
      <c r="SCJ1" s="1" t="s">
        <v>15017</v>
      </c>
      <c r="SCK1" s="1" t="s">
        <v>15018</v>
      </c>
      <c r="SCL1" s="1" t="s">
        <v>15019</v>
      </c>
      <c r="SCM1" s="1" t="s">
        <v>15020</v>
      </c>
      <c r="SCN1" s="1" t="s">
        <v>15021</v>
      </c>
      <c r="SCO1" s="1" t="s">
        <v>15022</v>
      </c>
      <c r="SCP1" s="1" t="s">
        <v>15023</v>
      </c>
      <c r="SCQ1" s="1" t="s">
        <v>15024</v>
      </c>
      <c r="SCR1" s="1" t="s">
        <v>15025</v>
      </c>
      <c r="SCS1" s="1" t="s">
        <v>15026</v>
      </c>
      <c r="SCT1" s="1" t="s">
        <v>15027</v>
      </c>
      <c r="SCU1" s="1" t="s">
        <v>15028</v>
      </c>
      <c r="SCV1" s="1" t="s">
        <v>15029</v>
      </c>
      <c r="SCW1" s="1" t="s">
        <v>15030</v>
      </c>
      <c r="SCX1" s="1" t="s">
        <v>15031</v>
      </c>
      <c r="SCY1" s="1" t="s">
        <v>15032</v>
      </c>
      <c r="SCZ1" s="1" t="s">
        <v>15033</v>
      </c>
      <c r="SDA1" s="1" t="s">
        <v>15034</v>
      </c>
      <c r="SDB1" s="1" t="s">
        <v>15035</v>
      </c>
      <c r="SDC1" s="1" t="s">
        <v>15036</v>
      </c>
      <c r="SDD1" s="1" t="s">
        <v>15037</v>
      </c>
      <c r="SDE1" s="1" t="s">
        <v>15038</v>
      </c>
      <c r="SDF1" s="1" t="s">
        <v>15039</v>
      </c>
      <c r="SDG1" s="1" t="s">
        <v>15040</v>
      </c>
      <c r="SDH1" s="1" t="s">
        <v>15041</v>
      </c>
      <c r="SDI1" s="1" t="s">
        <v>15042</v>
      </c>
      <c r="SDJ1" s="1" t="s">
        <v>15043</v>
      </c>
      <c r="SDK1" s="1" t="s">
        <v>15044</v>
      </c>
      <c r="SDL1" s="1" t="s">
        <v>15045</v>
      </c>
      <c r="SDM1" s="1" t="s">
        <v>15046</v>
      </c>
      <c r="SDN1" s="1" t="s">
        <v>15047</v>
      </c>
      <c r="SDO1" s="1" t="s">
        <v>15048</v>
      </c>
      <c r="SDP1" s="1" t="s">
        <v>15049</v>
      </c>
      <c r="SDQ1" s="1" t="s">
        <v>15050</v>
      </c>
      <c r="SDR1" s="1" t="s">
        <v>15051</v>
      </c>
      <c r="SDS1" s="1" t="s">
        <v>15052</v>
      </c>
      <c r="SDT1" s="1" t="s">
        <v>15053</v>
      </c>
      <c r="SDU1" s="1" t="s">
        <v>15054</v>
      </c>
      <c r="SDV1" s="1" t="s">
        <v>15055</v>
      </c>
      <c r="SDW1" s="1" t="s">
        <v>15056</v>
      </c>
      <c r="SDX1" s="1" t="s">
        <v>15057</v>
      </c>
      <c r="SDY1" s="1" t="s">
        <v>15058</v>
      </c>
      <c r="SDZ1" s="1" t="s">
        <v>15059</v>
      </c>
      <c r="SEA1" s="1" t="s">
        <v>15060</v>
      </c>
      <c r="SEB1" s="1" t="s">
        <v>15061</v>
      </c>
      <c r="SEC1" s="1" t="s">
        <v>15062</v>
      </c>
      <c r="SED1" s="1" t="s">
        <v>15063</v>
      </c>
      <c r="SEE1" s="1" t="s">
        <v>15064</v>
      </c>
      <c r="SEF1" s="1" t="s">
        <v>15065</v>
      </c>
      <c r="SEG1" s="1" t="s">
        <v>15066</v>
      </c>
      <c r="SEH1" s="1" t="s">
        <v>15067</v>
      </c>
      <c r="SEI1" s="1" t="s">
        <v>15068</v>
      </c>
      <c r="SEJ1" s="1" t="s">
        <v>15069</v>
      </c>
      <c r="SEK1" s="1" t="s">
        <v>15070</v>
      </c>
      <c r="SEL1" s="1" t="s">
        <v>15071</v>
      </c>
      <c r="SEM1" s="1" t="s">
        <v>15072</v>
      </c>
      <c r="SEN1" s="1" t="s">
        <v>15073</v>
      </c>
      <c r="SEO1" s="1" t="s">
        <v>15074</v>
      </c>
      <c r="SEP1" s="1" t="s">
        <v>15075</v>
      </c>
      <c r="SEQ1" s="1" t="s">
        <v>15076</v>
      </c>
      <c r="SER1" s="1" t="s">
        <v>15077</v>
      </c>
      <c r="SES1" s="1" t="s">
        <v>15078</v>
      </c>
      <c r="SET1" s="1" t="s">
        <v>15079</v>
      </c>
      <c r="SEU1" s="1" t="s">
        <v>15080</v>
      </c>
      <c r="SEV1" s="1" t="s">
        <v>15081</v>
      </c>
      <c r="SEW1" s="1" t="s">
        <v>15082</v>
      </c>
      <c r="SEX1" s="1" t="s">
        <v>15083</v>
      </c>
      <c r="SEY1" s="1" t="s">
        <v>15084</v>
      </c>
      <c r="SEZ1" s="1" t="s">
        <v>15085</v>
      </c>
      <c r="SFA1" s="1" t="s">
        <v>15086</v>
      </c>
      <c r="SFB1" s="1" t="s">
        <v>15087</v>
      </c>
      <c r="SFC1" s="1" t="s">
        <v>15088</v>
      </c>
      <c r="SFD1" s="1" t="s">
        <v>15089</v>
      </c>
      <c r="SFE1" s="1" t="s">
        <v>15090</v>
      </c>
      <c r="SFF1" s="1" t="s">
        <v>15091</v>
      </c>
      <c r="SFG1" s="1" t="s">
        <v>15092</v>
      </c>
      <c r="SFH1" s="1" t="s">
        <v>15093</v>
      </c>
      <c r="SFI1" s="1" t="s">
        <v>15094</v>
      </c>
      <c r="SFJ1" s="1" t="s">
        <v>15095</v>
      </c>
      <c r="SFK1" s="1" t="s">
        <v>15096</v>
      </c>
      <c r="SFL1" s="1" t="s">
        <v>15097</v>
      </c>
      <c r="SFM1" s="1" t="s">
        <v>15098</v>
      </c>
      <c r="SFN1" s="1" t="s">
        <v>15099</v>
      </c>
      <c r="SFO1" s="1" t="s">
        <v>15100</v>
      </c>
      <c r="SFP1" s="1" t="s">
        <v>15101</v>
      </c>
      <c r="SFQ1" s="1" t="s">
        <v>15102</v>
      </c>
      <c r="SFR1" s="1" t="s">
        <v>15103</v>
      </c>
      <c r="SFS1" s="1" t="s">
        <v>15104</v>
      </c>
      <c r="SFT1" s="1" t="s">
        <v>15105</v>
      </c>
      <c r="SFU1" s="1" t="s">
        <v>15106</v>
      </c>
      <c r="SFV1" s="1" t="s">
        <v>15107</v>
      </c>
      <c r="SFW1" s="1" t="s">
        <v>15108</v>
      </c>
      <c r="SFX1" s="1" t="s">
        <v>15109</v>
      </c>
      <c r="SFY1" s="1" t="s">
        <v>15110</v>
      </c>
      <c r="SFZ1" s="1" t="s">
        <v>15111</v>
      </c>
      <c r="SGA1" s="1" t="s">
        <v>15112</v>
      </c>
      <c r="SGB1" s="1" t="s">
        <v>15113</v>
      </c>
      <c r="SGC1" s="1" t="s">
        <v>15114</v>
      </c>
      <c r="SGD1" s="1" t="s">
        <v>15115</v>
      </c>
      <c r="SGE1" s="1" t="s">
        <v>15116</v>
      </c>
      <c r="SGF1" s="1" t="s">
        <v>15117</v>
      </c>
      <c r="SGG1" s="1" t="s">
        <v>15118</v>
      </c>
      <c r="SGH1" s="1" t="s">
        <v>15119</v>
      </c>
      <c r="SGI1" s="1" t="s">
        <v>15120</v>
      </c>
      <c r="SGJ1" s="1" t="s">
        <v>15121</v>
      </c>
      <c r="SGK1" s="1" t="s">
        <v>15122</v>
      </c>
      <c r="SGL1" s="1" t="s">
        <v>15123</v>
      </c>
      <c r="SGM1" s="1" t="s">
        <v>15124</v>
      </c>
      <c r="SGN1" s="1" t="s">
        <v>15125</v>
      </c>
      <c r="SGO1" s="1" t="s">
        <v>15126</v>
      </c>
      <c r="SGP1" s="1" t="s">
        <v>15127</v>
      </c>
      <c r="SGQ1" s="1" t="s">
        <v>15128</v>
      </c>
      <c r="SGR1" s="1" t="s">
        <v>15129</v>
      </c>
      <c r="SGS1" s="1" t="s">
        <v>15130</v>
      </c>
      <c r="SGT1" s="1" t="s">
        <v>15131</v>
      </c>
      <c r="SGU1" s="1" t="s">
        <v>15132</v>
      </c>
      <c r="SGV1" s="1" t="s">
        <v>15133</v>
      </c>
      <c r="SGW1" s="1" t="s">
        <v>15134</v>
      </c>
      <c r="SGX1" s="1" t="s">
        <v>15135</v>
      </c>
      <c r="SGY1" s="1" t="s">
        <v>15136</v>
      </c>
      <c r="SGZ1" s="1" t="s">
        <v>15137</v>
      </c>
      <c r="SHA1" s="1" t="s">
        <v>15138</v>
      </c>
      <c r="SHB1" s="1" t="s">
        <v>15139</v>
      </c>
      <c r="SHC1" s="1" t="s">
        <v>15140</v>
      </c>
      <c r="SHD1" s="1" t="s">
        <v>15141</v>
      </c>
      <c r="SHE1" s="1" t="s">
        <v>15142</v>
      </c>
      <c r="SHF1" s="1" t="s">
        <v>15143</v>
      </c>
      <c r="SHG1" s="1" t="s">
        <v>15144</v>
      </c>
      <c r="SHH1" s="1" t="s">
        <v>15145</v>
      </c>
      <c r="SHI1" s="1" t="s">
        <v>15146</v>
      </c>
      <c r="SHJ1" s="1" t="s">
        <v>15147</v>
      </c>
      <c r="SHK1" s="1" t="s">
        <v>15148</v>
      </c>
      <c r="SHL1" s="1" t="s">
        <v>15149</v>
      </c>
      <c r="SHM1" s="1" t="s">
        <v>15150</v>
      </c>
      <c r="SHN1" s="1" t="s">
        <v>15151</v>
      </c>
      <c r="SHO1" s="1" t="s">
        <v>15152</v>
      </c>
      <c r="SHP1" s="1" t="s">
        <v>15153</v>
      </c>
      <c r="SHQ1" s="1" t="s">
        <v>15154</v>
      </c>
      <c r="SHR1" s="1" t="s">
        <v>15155</v>
      </c>
      <c r="SHS1" s="1" t="s">
        <v>15156</v>
      </c>
      <c r="SHT1" s="1" t="s">
        <v>15157</v>
      </c>
      <c r="SHU1" s="1" t="s">
        <v>15158</v>
      </c>
      <c r="SHV1" s="1" t="s">
        <v>15159</v>
      </c>
      <c r="SHW1" s="1" t="s">
        <v>15160</v>
      </c>
      <c r="SHX1" s="1" t="s">
        <v>15161</v>
      </c>
      <c r="SHY1" s="1" t="s">
        <v>15162</v>
      </c>
      <c r="SHZ1" s="1" t="s">
        <v>15163</v>
      </c>
      <c r="SIA1" s="1" t="s">
        <v>15164</v>
      </c>
      <c r="SIB1" s="1" t="s">
        <v>15165</v>
      </c>
      <c r="SIC1" s="1" t="s">
        <v>15166</v>
      </c>
      <c r="SID1" s="1" t="s">
        <v>15167</v>
      </c>
      <c r="SIE1" s="1" t="s">
        <v>15168</v>
      </c>
      <c r="SIF1" s="1" t="s">
        <v>15169</v>
      </c>
      <c r="SIG1" s="1" t="s">
        <v>15170</v>
      </c>
      <c r="SIH1" s="1" t="s">
        <v>15171</v>
      </c>
      <c r="SII1" s="1" t="s">
        <v>15172</v>
      </c>
      <c r="SIJ1" s="1" t="s">
        <v>15173</v>
      </c>
      <c r="SIK1" s="1" t="s">
        <v>15174</v>
      </c>
      <c r="SIL1" s="1" t="s">
        <v>15175</v>
      </c>
      <c r="SIM1" s="1" t="s">
        <v>15176</v>
      </c>
      <c r="SIN1" s="1" t="s">
        <v>15177</v>
      </c>
      <c r="SIO1" s="1" t="s">
        <v>15178</v>
      </c>
      <c r="SIP1" s="1" t="s">
        <v>15179</v>
      </c>
      <c r="SIQ1" s="1" t="s">
        <v>15180</v>
      </c>
      <c r="SIR1" s="1" t="s">
        <v>15181</v>
      </c>
      <c r="SIS1" s="1" t="s">
        <v>15182</v>
      </c>
      <c r="SIT1" s="1" t="s">
        <v>15183</v>
      </c>
      <c r="SIU1" s="1" t="s">
        <v>15184</v>
      </c>
      <c r="SIV1" s="1" t="s">
        <v>15185</v>
      </c>
      <c r="SIW1" s="1" t="s">
        <v>15186</v>
      </c>
      <c r="SIX1" s="1" t="s">
        <v>15187</v>
      </c>
      <c r="SIY1" s="1" t="s">
        <v>15188</v>
      </c>
      <c r="SIZ1" s="1" t="s">
        <v>15189</v>
      </c>
      <c r="SJA1" s="1" t="s">
        <v>15190</v>
      </c>
      <c r="SJB1" s="1" t="s">
        <v>15191</v>
      </c>
      <c r="SJC1" s="1" t="s">
        <v>15192</v>
      </c>
      <c r="SJD1" s="1" t="s">
        <v>15193</v>
      </c>
      <c r="SJE1" s="1" t="s">
        <v>15194</v>
      </c>
      <c r="SJF1" s="1" t="s">
        <v>15195</v>
      </c>
      <c r="SJG1" s="1" t="s">
        <v>15196</v>
      </c>
      <c r="SJH1" s="1" t="s">
        <v>15197</v>
      </c>
      <c r="SJI1" s="1" t="s">
        <v>15198</v>
      </c>
      <c r="SJJ1" s="1" t="s">
        <v>15199</v>
      </c>
      <c r="SJK1" s="1" t="s">
        <v>15200</v>
      </c>
      <c r="SJL1" s="1" t="s">
        <v>15201</v>
      </c>
      <c r="SJM1" s="1" t="s">
        <v>15202</v>
      </c>
      <c r="SJN1" s="1" t="s">
        <v>15203</v>
      </c>
      <c r="SJO1" s="1" t="s">
        <v>15204</v>
      </c>
      <c r="SJP1" s="1" t="s">
        <v>15205</v>
      </c>
      <c r="SJQ1" s="1" t="s">
        <v>15206</v>
      </c>
      <c r="SJR1" s="1" t="s">
        <v>15207</v>
      </c>
      <c r="SJS1" s="1" t="s">
        <v>15208</v>
      </c>
      <c r="SJT1" s="1" t="s">
        <v>15209</v>
      </c>
      <c r="SJU1" s="1" t="s">
        <v>15210</v>
      </c>
      <c r="SJV1" s="1" t="s">
        <v>15211</v>
      </c>
      <c r="SJW1" s="1" t="s">
        <v>15212</v>
      </c>
      <c r="SJX1" s="1" t="s">
        <v>15213</v>
      </c>
      <c r="SJY1" s="1" t="s">
        <v>15214</v>
      </c>
      <c r="SJZ1" s="1" t="s">
        <v>15215</v>
      </c>
      <c r="SKA1" s="1" t="s">
        <v>15216</v>
      </c>
      <c r="SKB1" s="1" t="s">
        <v>15217</v>
      </c>
      <c r="SKC1" s="1" t="s">
        <v>15218</v>
      </c>
      <c r="SKD1" s="1" t="s">
        <v>15219</v>
      </c>
      <c r="SKE1" s="1" t="s">
        <v>15220</v>
      </c>
      <c r="SKF1" s="1" t="s">
        <v>15221</v>
      </c>
      <c r="SKG1" s="1" t="s">
        <v>15222</v>
      </c>
      <c r="SKH1" s="1" t="s">
        <v>15223</v>
      </c>
      <c r="SKI1" s="1" t="s">
        <v>15224</v>
      </c>
      <c r="SKJ1" s="1" t="s">
        <v>15225</v>
      </c>
      <c r="SKK1" s="1" t="s">
        <v>15226</v>
      </c>
      <c r="SKL1" s="1" t="s">
        <v>15227</v>
      </c>
      <c r="SKM1" s="1" t="s">
        <v>15228</v>
      </c>
      <c r="SKN1" s="1" t="s">
        <v>15229</v>
      </c>
      <c r="SKO1" s="1" t="s">
        <v>15230</v>
      </c>
      <c r="SKP1" s="1" t="s">
        <v>15231</v>
      </c>
      <c r="SKQ1" s="1" t="s">
        <v>15232</v>
      </c>
      <c r="SKR1" s="1" t="s">
        <v>15233</v>
      </c>
      <c r="SKS1" s="1" t="s">
        <v>15234</v>
      </c>
      <c r="SKT1" s="1" t="s">
        <v>15235</v>
      </c>
      <c r="SKU1" s="1" t="s">
        <v>15236</v>
      </c>
      <c r="SKV1" s="1" t="s">
        <v>15237</v>
      </c>
      <c r="SKW1" s="1" t="s">
        <v>15238</v>
      </c>
      <c r="SKX1" s="1" t="s">
        <v>15239</v>
      </c>
      <c r="SKY1" s="1" t="s">
        <v>15240</v>
      </c>
      <c r="SKZ1" s="1" t="s">
        <v>15241</v>
      </c>
      <c r="SLA1" s="1" t="s">
        <v>15242</v>
      </c>
      <c r="SLB1" s="1" t="s">
        <v>15243</v>
      </c>
      <c r="SLC1" s="1" t="s">
        <v>15244</v>
      </c>
      <c r="SLD1" s="1" t="s">
        <v>15245</v>
      </c>
      <c r="SLE1" s="1" t="s">
        <v>15246</v>
      </c>
      <c r="SLF1" s="1" t="s">
        <v>15247</v>
      </c>
      <c r="SLG1" s="1" t="s">
        <v>15248</v>
      </c>
      <c r="SLH1" s="1" t="s">
        <v>15249</v>
      </c>
      <c r="SLI1" s="1" t="s">
        <v>15250</v>
      </c>
      <c r="SLJ1" s="1" t="s">
        <v>15251</v>
      </c>
      <c r="SLK1" s="1" t="s">
        <v>15252</v>
      </c>
      <c r="SLL1" s="1" t="s">
        <v>15253</v>
      </c>
      <c r="SLM1" s="1" t="s">
        <v>15254</v>
      </c>
      <c r="SLN1" s="1" t="s">
        <v>15255</v>
      </c>
      <c r="SLO1" s="1" t="s">
        <v>15256</v>
      </c>
      <c r="SLP1" s="1" t="s">
        <v>15257</v>
      </c>
      <c r="SLQ1" s="1" t="s">
        <v>15258</v>
      </c>
      <c r="SLR1" s="1" t="s">
        <v>15259</v>
      </c>
      <c r="SLS1" s="1" t="s">
        <v>15260</v>
      </c>
      <c r="SLT1" s="1" t="s">
        <v>15261</v>
      </c>
      <c r="SLU1" s="1" t="s">
        <v>15262</v>
      </c>
      <c r="SLV1" s="1" t="s">
        <v>15263</v>
      </c>
      <c r="SLW1" s="1" t="s">
        <v>15264</v>
      </c>
      <c r="SLX1" s="1" t="s">
        <v>15265</v>
      </c>
      <c r="SLY1" s="1" t="s">
        <v>15266</v>
      </c>
      <c r="SLZ1" s="1" t="s">
        <v>15267</v>
      </c>
      <c r="SMA1" s="1" t="s">
        <v>15268</v>
      </c>
      <c r="SMB1" s="1" t="s">
        <v>15269</v>
      </c>
      <c r="SMC1" s="1" t="s">
        <v>15270</v>
      </c>
      <c r="SMD1" s="1" t="s">
        <v>15271</v>
      </c>
      <c r="SME1" s="1" t="s">
        <v>15272</v>
      </c>
      <c r="SMF1" s="1" t="s">
        <v>15273</v>
      </c>
      <c r="SMG1" s="1" t="s">
        <v>15274</v>
      </c>
      <c r="SMH1" s="1" t="s">
        <v>15275</v>
      </c>
      <c r="SMI1" s="1" t="s">
        <v>15276</v>
      </c>
      <c r="SMJ1" s="1" t="s">
        <v>15277</v>
      </c>
      <c r="SMK1" s="1" t="s">
        <v>15278</v>
      </c>
      <c r="SML1" s="1" t="s">
        <v>15279</v>
      </c>
      <c r="SMM1" s="1" t="s">
        <v>15280</v>
      </c>
      <c r="SMN1" s="1" t="s">
        <v>15281</v>
      </c>
      <c r="SMO1" s="1" t="s">
        <v>15282</v>
      </c>
      <c r="SMP1" s="1" t="s">
        <v>15283</v>
      </c>
      <c r="SMQ1" s="1" t="s">
        <v>15284</v>
      </c>
      <c r="SMR1" s="1" t="s">
        <v>15285</v>
      </c>
      <c r="SMS1" s="1" t="s">
        <v>15286</v>
      </c>
      <c r="SMT1" s="1" t="s">
        <v>15287</v>
      </c>
      <c r="SMU1" s="1" t="s">
        <v>15288</v>
      </c>
      <c r="SMV1" s="1" t="s">
        <v>15289</v>
      </c>
      <c r="SMW1" s="1" t="s">
        <v>15290</v>
      </c>
      <c r="SMX1" s="1" t="s">
        <v>15291</v>
      </c>
      <c r="SMY1" s="1" t="s">
        <v>15292</v>
      </c>
      <c r="SMZ1" s="1" t="s">
        <v>15293</v>
      </c>
      <c r="SNA1" s="1" t="s">
        <v>15294</v>
      </c>
      <c r="SNB1" s="1" t="s">
        <v>15295</v>
      </c>
      <c r="SNC1" s="1" t="s">
        <v>15296</v>
      </c>
      <c r="SND1" s="1" t="s">
        <v>15297</v>
      </c>
      <c r="SNE1" s="1" t="s">
        <v>15298</v>
      </c>
      <c r="SNF1" s="1" t="s">
        <v>15299</v>
      </c>
      <c r="SNG1" s="1" t="s">
        <v>15300</v>
      </c>
      <c r="SNH1" s="1" t="s">
        <v>15301</v>
      </c>
      <c r="SNI1" s="1" t="s">
        <v>15302</v>
      </c>
      <c r="SNJ1" s="1" t="s">
        <v>15303</v>
      </c>
      <c r="SNK1" s="1" t="s">
        <v>15304</v>
      </c>
      <c r="SNL1" s="1" t="s">
        <v>15305</v>
      </c>
      <c r="SNM1" s="1" t="s">
        <v>15306</v>
      </c>
      <c r="SNN1" s="1" t="s">
        <v>15307</v>
      </c>
      <c r="SNO1" s="1" t="s">
        <v>15308</v>
      </c>
      <c r="SNP1" s="1" t="s">
        <v>15309</v>
      </c>
      <c r="SNQ1" s="1" t="s">
        <v>15310</v>
      </c>
      <c r="SNR1" s="1" t="s">
        <v>15311</v>
      </c>
      <c r="SNS1" s="1" t="s">
        <v>15312</v>
      </c>
      <c r="SNT1" s="1" t="s">
        <v>15313</v>
      </c>
      <c r="SNU1" s="1" t="s">
        <v>15314</v>
      </c>
      <c r="SNV1" s="1" t="s">
        <v>15315</v>
      </c>
      <c r="SNW1" s="1" t="s">
        <v>15316</v>
      </c>
      <c r="SNX1" s="1" t="s">
        <v>15317</v>
      </c>
      <c r="SNY1" s="1" t="s">
        <v>15318</v>
      </c>
      <c r="SNZ1" s="1" t="s">
        <v>15319</v>
      </c>
      <c r="SOA1" s="1" t="s">
        <v>15320</v>
      </c>
      <c r="SOB1" s="1" t="s">
        <v>15321</v>
      </c>
      <c r="SOC1" s="1" t="s">
        <v>15322</v>
      </c>
      <c r="SOD1" s="1" t="s">
        <v>15323</v>
      </c>
      <c r="SOE1" s="1" t="s">
        <v>15324</v>
      </c>
      <c r="SOF1" s="1" t="s">
        <v>15325</v>
      </c>
      <c r="SOG1" s="1" t="s">
        <v>15326</v>
      </c>
      <c r="SOH1" s="1" t="s">
        <v>15327</v>
      </c>
      <c r="SOI1" s="1" t="s">
        <v>15328</v>
      </c>
      <c r="SOJ1" s="1" t="s">
        <v>15329</v>
      </c>
      <c r="SOK1" s="1" t="s">
        <v>15330</v>
      </c>
      <c r="SOL1" s="1" t="s">
        <v>15331</v>
      </c>
      <c r="SOM1" s="1" t="s">
        <v>15332</v>
      </c>
      <c r="SON1" s="1" t="s">
        <v>15333</v>
      </c>
      <c r="SOO1" s="1" t="s">
        <v>15334</v>
      </c>
      <c r="SOP1" s="1" t="s">
        <v>15335</v>
      </c>
      <c r="SOQ1" s="1" t="s">
        <v>15336</v>
      </c>
      <c r="SOR1" s="1" t="s">
        <v>15337</v>
      </c>
      <c r="SOS1" s="1" t="s">
        <v>15338</v>
      </c>
      <c r="SOT1" s="1" t="s">
        <v>15339</v>
      </c>
      <c r="SOU1" s="1" t="s">
        <v>15340</v>
      </c>
      <c r="SOV1" s="1" t="s">
        <v>15341</v>
      </c>
      <c r="SOW1" s="1" t="s">
        <v>15342</v>
      </c>
      <c r="SOX1" s="1" t="s">
        <v>15343</v>
      </c>
      <c r="SOY1" s="1" t="s">
        <v>15344</v>
      </c>
      <c r="SOZ1" s="1" t="s">
        <v>15345</v>
      </c>
      <c r="SPA1" s="1" t="s">
        <v>15346</v>
      </c>
      <c r="SPB1" s="1" t="s">
        <v>15347</v>
      </c>
      <c r="SPC1" s="1" t="s">
        <v>15348</v>
      </c>
      <c r="SPD1" s="1" t="s">
        <v>15349</v>
      </c>
      <c r="SPE1" s="1" t="s">
        <v>15350</v>
      </c>
      <c r="SPF1" s="1" t="s">
        <v>15351</v>
      </c>
      <c r="SPG1" s="1" t="s">
        <v>15352</v>
      </c>
      <c r="SPH1" s="1" t="s">
        <v>15353</v>
      </c>
      <c r="SPI1" s="1" t="s">
        <v>15354</v>
      </c>
      <c r="SPJ1" s="1" t="s">
        <v>15355</v>
      </c>
      <c r="SPK1" s="1" t="s">
        <v>15356</v>
      </c>
      <c r="SPL1" s="1" t="s">
        <v>15357</v>
      </c>
      <c r="SPM1" s="1" t="s">
        <v>15358</v>
      </c>
      <c r="SPN1" s="1" t="s">
        <v>15359</v>
      </c>
      <c r="SPO1" s="1" t="s">
        <v>15360</v>
      </c>
      <c r="SPP1" s="1" t="s">
        <v>15361</v>
      </c>
      <c r="SPQ1" s="1" t="s">
        <v>15362</v>
      </c>
      <c r="SPR1" s="1" t="s">
        <v>15363</v>
      </c>
      <c r="SPS1" s="1" t="s">
        <v>15364</v>
      </c>
      <c r="SPT1" s="1" t="s">
        <v>15365</v>
      </c>
      <c r="SPU1" s="1" t="s">
        <v>15366</v>
      </c>
      <c r="SPV1" s="1" t="s">
        <v>15367</v>
      </c>
      <c r="SPW1" s="1" t="s">
        <v>15368</v>
      </c>
      <c r="SPX1" s="1" t="s">
        <v>15369</v>
      </c>
      <c r="SPY1" s="1" t="s">
        <v>15370</v>
      </c>
      <c r="SPZ1" s="1" t="s">
        <v>15371</v>
      </c>
      <c r="SQA1" s="1" t="s">
        <v>15372</v>
      </c>
      <c r="SQB1" s="1" t="s">
        <v>15373</v>
      </c>
      <c r="SQC1" s="1" t="s">
        <v>15374</v>
      </c>
      <c r="SQD1" s="1" t="s">
        <v>15375</v>
      </c>
      <c r="SQE1" s="1" t="s">
        <v>15376</v>
      </c>
      <c r="SQF1" s="1" t="s">
        <v>15377</v>
      </c>
      <c r="SQG1" s="1" t="s">
        <v>15378</v>
      </c>
      <c r="SQH1" s="1" t="s">
        <v>15379</v>
      </c>
      <c r="SQI1" s="1" t="s">
        <v>15380</v>
      </c>
      <c r="SQJ1" s="1" t="s">
        <v>15381</v>
      </c>
      <c r="SQK1" s="1" t="s">
        <v>15382</v>
      </c>
      <c r="SQL1" s="1" t="s">
        <v>15383</v>
      </c>
      <c r="SQM1" s="1" t="s">
        <v>15384</v>
      </c>
      <c r="SQN1" s="1" t="s">
        <v>15385</v>
      </c>
      <c r="SQO1" s="1" t="s">
        <v>15386</v>
      </c>
      <c r="SQP1" s="1" t="s">
        <v>15387</v>
      </c>
      <c r="SQQ1" s="1" t="s">
        <v>15388</v>
      </c>
      <c r="SQR1" s="1" t="s">
        <v>15389</v>
      </c>
      <c r="SQS1" s="1" t="s">
        <v>15390</v>
      </c>
      <c r="SQT1" s="1" t="s">
        <v>15391</v>
      </c>
      <c r="SQU1" s="1" t="s">
        <v>15392</v>
      </c>
      <c r="SQV1" s="1" t="s">
        <v>15393</v>
      </c>
      <c r="SQW1" s="1" t="s">
        <v>15394</v>
      </c>
      <c r="SQX1" s="1" t="s">
        <v>15395</v>
      </c>
      <c r="SQY1" s="1" t="s">
        <v>15396</v>
      </c>
      <c r="SQZ1" s="1" t="s">
        <v>15397</v>
      </c>
      <c r="SRA1" s="1" t="s">
        <v>15398</v>
      </c>
      <c r="SRB1" s="1" t="s">
        <v>15399</v>
      </c>
      <c r="SRC1" s="1" t="s">
        <v>15400</v>
      </c>
      <c r="SRD1" s="1" t="s">
        <v>15401</v>
      </c>
      <c r="SRE1" s="1" t="s">
        <v>15402</v>
      </c>
      <c r="SRF1" s="1" t="s">
        <v>15403</v>
      </c>
      <c r="SRG1" s="1" t="s">
        <v>15404</v>
      </c>
      <c r="SRH1" s="1" t="s">
        <v>15405</v>
      </c>
      <c r="SRI1" s="1" t="s">
        <v>15406</v>
      </c>
      <c r="SRJ1" s="1" t="s">
        <v>15407</v>
      </c>
      <c r="SRK1" s="1" t="s">
        <v>15408</v>
      </c>
      <c r="SRL1" s="1" t="s">
        <v>15409</v>
      </c>
      <c r="SRM1" s="1" t="s">
        <v>15410</v>
      </c>
      <c r="SRN1" s="1" t="s">
        <v>15411</v>
      </c>
      <c r="SRO1" s="1" t="s">
        <v>15412</v>
      </c>
      <c r="SRP1" s="1" t="s">
        <v>15413</v>
      </c>
      <c r="SRQ1" s="1" t="s">
        <v>15414</v>
      </c>
      <c r="SRR1" s="1" t="s">
        <v>15415</v>
      </c>
      <c r="SRS1" s="1" t="s">
        <v>15416</v>
      </c>
      <c r="SRT1" s="1" t="s">
        <v>15417</v>
      </c>
      <c r="SRU1" s="1" t="s">
        <v>15418</v>
      </c>
      <c r="SRV1" s="1" t="s">
        <v>15419</v>
      </c>
      <c r="SRW1" s="1" t="s">
        <v>15420</v>
      </c>
      <c r="SRX1" s="1" t="s">
        <v>15421</v>
      </c>
      <c r="SRY1" s="1" t="s">
        <v>15422</v>
      </c>
      <c r="SRZ1" s="1" t="s">
        <v>15423</v>
      </c>
      <c r="SSA1" s="1" t="s">
        <v>15424</v>
      </c>
      <c r="SSB1" s="1" t="s">
        <v>15425</v>
      </c>
      <c r="SSC1" s="1" t="s">
        <v>15426</v>
      </c>
      <c r="SSD1" s="1" t="s">
        <v>15427</v>
      </c>
      <c r="SSE1" s="1" t="s">
        <v>15428</v>
      </c>
      <c r="SSF1" s="1" t="s">
        <v>15429</v>
      </c>
      <c r="SSG1" s="1" t="s">
        <v>15430</v>
      </c>
      <c r="SSH1" s="1" t="s">
        <v>15431</v>
      </c>
      <c r="SSI1" s="1" t="s">
        <v>15432</v>
      </c>
      <c r="SSJ1" s="1" t="s">
        <v>15433</v>
      </c>
      <c r="SSK1" s="1" t="s">
        <v>15434</v>
      </c>
      <c r="SSL1" s="1" t="s">
        <v>15435</v>
      </c>
      <c r="SSM1" s="1" t="s">
        <v>15436</v>
      </c>
      <c r="SSN1" s="1" t="s">
        <v>15437</v>
      </c>
      <c r="SSO1" s="1" t="s">
        <v>15438</v>
      </c>
      <c r="SSP1" s="1" t="s">
        <v>15439</v>
      </c>
      <c r="SSQ1" s="1" t="s">
        <v>15440</v>
      </c>
      <c r="SSR1" s="1" t="s">
        <v>15441</v>
      </c>
      <c r="SSS1" s="1" t="s">
        <v>15442</v>
      </c>
      <c r="SST1" s="1" t="s">
        <v>15443</v>
      </c>
      <c r="SSU1" s="1" t="s">
        <v>15444</v>
      </c>
      <c r="SSV1" s="1" t="s">
        <v>15445</v>
      </c>
      <c r="SSW1" s="1" t="s">
        <v>15446</v>
      </c>
      <c r="SSX1" s="1" t="s">
        <v>15447</v>
      </c>
      <c r="SSY1" s="1" t="s">
        <v>15448</v>
      </c>
      <c r="SSZ1" s="1" t="s">
        <v>15449</v>
      </c>
      <c r="STA1" s="1" t="s">
        <v>15450</v>
      </c>
      <c r="STB1" s="1" t="s">
        <v>15451</v>
      </c>
      <c r="STC1" s="1" t="s">
        <v>15452</v>
      </c>
      <c r="STD1" s="1" t="s">
        <v>15453</v>
      </c>
      <c r="STE1" s="1" t="s">
        <v>15454</v>
      </c>
      <c r="STF1" s="1" t="s">
        <v>15455</v>
      </c>
      <c r="STG1" s="1" t="s">
        <v>15456</v>
      </c>
      <c r="STH1" s="1" t="s">
        <v>15457</v>
      </c>
      <c r="STI1" s="1" t="s">
        <v>15458</v>
      </c>
      <c r="STJ1" s="1" t="s">
        <v>15459</v>
      </c>
      <c r="STK1" s="1" t="s">
        <v>15460</v>
      </c>
      <c r="STL1" s="1" t="s">
        <v>15461</v>
      </c>
      <c r="STM1" s="1" t="s">
        <v>15462</v>
      </c>
      <c r="STN1" s="1" t="s">
        <v>15463</v>
      </c>
      <c r="STO1" s="1" t="s">
        <v>15464</v>
      </c>
      <c r="STP1" s="1" t="s">
        <v>15465</v>
      </c>
      <c r="STQ1" s="1" t="s">
        <v>15466</v>
      </c>
      <c r="STR1" s="1" t="s">
        <v>15467</v>
      </c>
      <c r="STS1" s="1" t="s">
        <v>15468</v>
      </c>
      <c r="STT1" s="1" t="s">
        <v>15469</v>
      </c>
      <c r="STU1" s="1" t="s">
        <v>15470</v>
      </c>
      <c r="STV1" s="1" t="s">
        <v>15471</v>
      </c>
      <c r="STW1" s="1" t="s">
        <v>15472</v>
      </c>
      <c r="STX1" s="1" t="s">
        <v>15473</v>
      </c>
      <c r="STY1" s="1" t="s">
        <v>15474</v>
      </c>
      <c r="STZ1" s="1" t="s">
        <v>15475</v>
      </c>
      <c r="SUA1" s="1" t="s">
        <v>15476</v>
      </c>
      <c r="SUB1" s="1" t="s">
        <v>15477</v>
      </c>
      <c r="SUC1" s="1" t="s">
        <v>15478</v>
      </c>
      <c r="SUD1" s="1" t="s">
        <v>15479</v>
      </c>
      <c r="SUE1" s="1" t="s">
        <v>15480</v>
      </c>
      <c r="SUF1" s="1" t="s">
        <v>15481</v>
      </c>
      <c r="SUG1" s="1" t="s">
        <v>15482</v>
      </c>
      <c r="SUH1" s="1" t="s">
        <v>15483</v>
      </c>
      <c r="SUI1" s="1" t="s">
        <v>15484</v>
      </c>
      <c r="SUJ1" s="1" t="s">
        <v>15485</v>
      </c>
      <c r="SUK1" s="1" t="s">
        <v>15486</v>
      </c>
      <c r="SUL1" s="1" t="s">
        <v>15487</v>
      </c>
      <c r="SUM1" s="1" t="s">
        <v>15488</v>
      </c>
      <c r="SUN1" s="1" t="s">
        <v>15489</v>
      </c>
      <c r="SUO1" s="1" t="s">
        <v>15490</v>
      </c>
      <c r="SUP1" s="1" t="s">
        <v>15491</v>
      </c>
      <c r="SUQ1" s="1" t="s">
        <v>15492</v>
      </c>
      <c r="SUR1" s="1" t="s">
        <v>15493</v>
      </c>
      <c r="SUS1" s="1" t="s">
        <v>15494</v>
      </c>
      <c r="SUT1" s="1" t="s">
        <v>15495</v>
      </c>
      <c r="SUU1" s="1" t="s">
        <v>15496</v>
      </c>
      <c r="SUV1" s="1" t="s">
        <v>15497</v>
      </c>
      <c r="SUW1" s="1" t="s">
        <v>15498</v>
      </c>
      <c r="SUX1" s="1" t="s">
        <v>15499</v>
      </c>
      <c r="SUY1" s="1" t="s">
        <v>15500</v>
      </c>
      <c r="SUZ1" s="1" t="s">
        <v>15501</v>
      </c>
      <c r="SVA1" s="1" t="s">
        <v>15502</v>
      </c>
      <c r="SVB1" s="1" t="s">
        <v>15503</v>
      </c>
      <c r="SVC1" s="1" t="s">
        <v>15504</v>
      </c>
      <c r="SVD1" s="1" t="s">
        <v>15505</v>
      </c>
      <c r="SVE1" s="1" t="s">
        <v>15506</v>
      </c>
      <c r="SVF1" s="1" t="s">
        <v>15507</v>
      </c>
      <c r="SVG1" s="1" t="s">
        <v>15508</v>
      </c>
      <c r="SVH1" s="1" t="s">
        <v>15509</v>
      </c>
      <c r="SVI1" s="1" t="s">
        <v>15510</v>
      </c>
      <c r="SVJ1" s="1" t="s">
        <v>15511</v>
      </c>
      <c r="SVK1" s="1" t="s">
        <v>15512</v>
      </c>
      <c r="SVL1" s="1" t="s">
        <v>15513</v>
      </c>
      <c r="SVM1" s="1" t="s">
        <v>15514</v>
      </c>
      <c r="SVN1" s="1" t="s">
        <v>15515</v>
      </c>
      <c r="SVO1" s="1" t="s">
        <v>15516</v>
      </c>
      <c r="SVP1" s="1" t="s">
        <v>15517</v>
      </c>
      <c r="SVQ1" s="1" t="s">
        <v>15518</v>
      </c>
      <c r="SVR1" s="1" t="s">
        <v>15519</v>
      </c>
      <c r="SVS1" s="1" t="s">
        <v>15520</v>
      </c>
      <c r="SVT1" s="1" t="s">
        <v>15521</v>
      </c>
      <c r="SVU1" s="1" t="s">
        <v>15522</v>
      </c>
      <c r="SVV1" s="1" t="s">
        <v>15523</v>
      </c>
      <c r="SVW1" s="1" t="s">
        <v>15524</v>
      </c>
      <c r="SVX1" s="1" t="s">
        <v>15525</v>
      </c>
      <c r="SVY1" s="1" t="s">
        <v>15526</v>
      </c>
      <c r="SVZ1" s="1" t="s">
        <v>15527</v>
      </c>
      <c r="SWA1" s="1" t="s">
        <v>15528</v>
      </c>
      <c r="SWB1" s="1" t="s">
        <v>15529</v>
      </c>
      <c r="SWC1" s="1" t="s">
        <v>15530</v>
      </c>
      <c r="SWD1" s="1" t="s">
        <v>15531</v>
      </c>
      <c r="SWE1" s="1" t="s">
        <v>15532</v>
      </c>
      <c r="SWF1" s="1" t="s">
        <v>15533</v>
      </c>
      <c r="SWG1" s="1" t="s">
        <v>15534</v>
      </c>
      <c r="SWH1" s="1" t="s">
        <v>15535</v>
      </c>
      <c r="SWI1" s="1" t="s">
        <v>15536</v>
      </c>
      <c r="SWJ1" s="1" t="s">
        <v>15537</v>
      </c>
      <c r="SWK1" s="1" t="s">
        <v>15538</v>
      </c>
      <c r="SWL1" s="1" t="s">
        <v>15539</v>
      </c>
      <c r="SWM1" s="1" t="s">
        <v>15540</v>
      </c>
      <c r="SWN1" s="1" t="s">
        <v>15541</v>
      </c>
      <c r="SWO1" s="1" t="s">
        <v>15542</v>
      </c>
      <c r="SWP1" s="1" t="s">
        <v>15543</v>
      </c>
      <c r="SWQ1" s="1" t="s">
        <v>15544</v>
      </c>
      <c r="SWR1" s="1" t="s">
        <v>15545</v>
      </c>
      <c r="SWS1" s="1" t="s">
        <v>15546</v>
      </c>
      <c r="SWT1" s="1" t="s">
        <v>15547</v>
      </c>
      <c r="SWU1" s="1" t="s">
        <v>15548</v>
      </c>
      <c r="SWV1" s="1" t="s">
        <v>15549</v>
      </c>
      <c r="SWW1" s="1" t="s">
        <v>15550</v>
      </c>
      <c r="SWX1" s="1" t="s">
        <v>15551</v>
      </c>
      <c r="SWY1" s="1" t="s">
        <v>15552</v>
      </c>
      <c r="SWZ1" s="1" t="s">
        <v>15553</v>
      </c>
      <c r="SXA1" s="1" t="s">
        <v>15554</v>
      </c>
      <c r="SXB1" s="1" t="s">
        <v>15555</v>
      </c>
      <c r="SXC1" s="1" t="s">
        <v>15556</v>
      </c>
      <c r="SXD1" s="1" t="s">
        <v>15557</v>
      </c>
      <c r="SXE1" s="1" t="s">
        <v>15558</v>
      </c>
      <c r="SXF1" s="1" t="s">
        <v>15559</v>
      </c>
      <c r="SXG1" s="1" t="s">
        <v>15560</v>
      </c>
      <c r="SXH1" s="1" t="s">
        <v>15561</v>
      </c>
      <c r="SXI1" s="1" t="s">
        <v>15562</v>
      </c>
      <c r="SXJ1" s="1" t="s">
        <v>15563</v>
      </c>
      <c r="SXK1" s="1" t="s">
        <v>15564</v>
      </c>
      <c r="SXL1" s="1" t="s">
        <v>15565</v>
      </c>
      <c r="SXM1" s="1" t="s">
        <v>15566</v>
      </c>
      <c r="SXN1" s="1" t="s">
        <v>15567</v>
      </c>
      <c r="SXO1" s="1" t="s">
        <v>15568</v>
      </c>
      <c r="SXP1" s="1" t="s">
        <v>15569</v>
      </c>
      <c r="SXQ1" s="1" t="s">
        <v>15570</v>
      </c>
      <c r="SXR1" s="1" t="s">
        <v>15571</v>
      </c>
      <c r="SXS1" s="1" t="s">
        <v>15572</v>
      </c>
      <c r="SXT1" s="1" t="s">
        <v>15573</v>
      </c>
      <c r="SXU1" s="1" t="s">
        <v>15574</v>
      </c>
      <c r="SXV1" s="1" t="s">
        <v>15575</v>
      </c>
      <c r="SXW1" s="1" t="s">
        <v>15576</v>
      </c>
      <c r="SXX1" s="1" t="s">
        <v>15577</v>
      </c>
      <c r="SXY1" s="1" t="s">
        <v>15578</v>
      </c>
      <c r="SXZ1" s="1" t="s">
        <v>15579</v>
      </c>
      <c r="SYA1" s="1" t="s">
        <v>15580</v>
      </c>
      <c r="SYB1" s="1" t="s">
        <v>15581</v>
      </c>
      <c r="SYC1" s="1" t="s">
        <v>15582</v>
      </c>
      <c r="SYD1" s="1" t="s">
        <v>15583</v>
      </c>
      <c r="SYE1" s="1" t="s">
        <v>15584</v>
      </c>
      <c r="SYF1" s="1" t="s">
        <v>15585</v>
      </c>
      <c r="SYG1" s="1" t="s">
        <v>15586</v>
      </c>
      <c r="SYH1" s="1" t="s">
        <v>15587</v>
      </c>
      <c r="SYI1" s="1" t="s">
        <v>15588</v>
      </c>
      <c r="SYJ1" s="1" t="s">
        <v>15589</v>
      </c>
      <c r="SYK1" s="1" t="s">
        <v>15590</v>
      </c>
      <c r="SYL1" s="1" t="s">
        <v>15591</v>
      </c>
      <c r="SYM1" s="1" t="s">
        <v>15592</v>
      </c>
      <c r="SYN1" s="1" t="s">
        <v>15593</v>
      </c>
      <c r="SYO1" s="1" t="s">
        <v>15594</v>
      </c>
      <c r="SYP1" s="1" t="s">
        <v>15595</v>
      </c>
      <c r="SYQ1" s="1" t="s">
        <v>15596</v>
      </c>
      <c r="SYR1" s="1" t="s">
        <v>15597</v>
      </c>
      <c r="SYS1" s="1" t="s">
        <v>15598</v>
      </c>
      <c r="SYT1" s="1" t="s">
        <v>15599</v>
      </c>
      <c r="SYU1" s="1" t="s">
        <v>15600</v>
      </c>
      <c r="SYV1" s="1" t="s">
        <v>15601</v>
      </c>
      <c r="SYW1" s="1" t="s">
        <v>15602</v>
      </c>
      <c r="SYX1" s="1" t="s">
        <v>15603</v>
      </c>
      <c r="SYY1" s="1" t="s">
        <v>15604</v>
      </c>
      <c r="SYZ1" s="1" t="s">
        <v>15605</v>
      </c>
      <c r="SZA1" s="1" t="s">
        <v>15606</v>
      </c>
      <c r="SZB1" s="1" t="s">
        <v>15607</v>
      </c>
      <c r="SZC1" s="1" t="s">
        <v>15608</v>
      </c>
      <c r="SZD1" s="1" t="s">
        <v>15609</v>
      </c>
      <c r="SZE1" s="1" t="s">
        <v>15610</v>
      </c>
      <c r="SZF1" s="1" t="s">
        <v>15611</v>
      </c>
      <c r="SZG1" s="1" t="s">
        <v>15612</v>
      </c>
      <c r="SZH1" s="1" t="s">
        <v>15613</v>
      </c>
      <c r="SZI1" s="1" t="s">
        <v>15614</v>
      </c>
      <c r="SZJ1" s="1" t="s">
        <v>15615</v>
      </c>
      <c r="SZK1" s="1" t="s">
        <v>15616</v>
      </c>
      <c r="SZL1" s="1" t="s">
        <v>15617</v>
      </c>
      <c r="SZM1" s="1" t="s">
        <v>15618</v>
      </c>
      <c r="SZN1" s="1" t="s">
        <v>15619</v>
      </c>
      <c r="SZO1" s="1" t="s">
        <v>15620</v>
      </c>
      <c r="SZP1" s="1" t="s">
        <v>15621</v>
      </c>
      <c r="SZQ1" s="1" t="s">
        <v>15622</v>
      </c>
      <c r="SZR1" s="1" t="s">
        <v>15623</v>
      </c>
      <c r="SZS1" s="1" t="s">
        <v>15624</v>
      </c>
      <c r="SZT1" s="1" t="s">
        <v>15625</v>
      </c>
      <c r="SZU1" s="1" t="s">
        <v>15626</v>
      </c>
      <c r="SZV1" s="1" t="s">
        <v>15627</v>
      </c>
      <c r="SZW1" s="1" t="s">
        <v>15628</v>
      </c>
      <c r="SZX1" s="1" t="s">
        <v>15629</v>
      </c>
      <c r="SZY1" s="1" t="s">
        <v>15630</v>
      </c>
      <c r="SZZ1" s="1" t="s">
        <v>15631</v>
      </c>
      <c r="TAA1" s="1" t="s">
        <v>15632</v>
      </c>
      <c r="TAB1" s="1" t="s">
        <v>15633</v>
      </c>
      <c r="TAC1" s="1" t="s">
        <v>15634</v>
      </c>
      <c r="TAD1" s="1" t="s">
        <v>15635</v>
      </c>
      <c r="TAE1" s="1" t="s">
        <v>15636</v>
      </c>
      <c r="TAF1" s="1" t="s">
        <v>15637</v>
      </c>
      <c r="TAG1" s="1" t="s">
        <v>15638</v>
      </c>
      <c r="TAH1" s="1" t="s">
        <v>15639</v>
      </c>
      <c r="TAI1" s="1" t="s">
        <v>15640</v>
      </c>
      <c r="TAJ1" s="1" t="s">
        <v>15641</v>
      </c>
      <c r="TAK1" s="1" t="s">
        <v>15642</v>
      </c>
      <c r="TAL1" s="1" t="s">
        <v>15643</v>
      </c>
      <c r="TAM1" s="1" t="s">
        <v>15644</v>
      </c>
      <c r="TAN1" s="1" t="s">
        <v>15645</v>
      </c>
      <c r="TAO1" s="1" t="s">
        <v>15646</v>
      </c>
      <c r="TAP1" s="1" t="s">
        <v>15647</v>
      </c>
      <c r="TAQ1" s="1" t="s">
        <v>15648</v>
      </c>
      <c r="TAR1" s="1" t="s">
        <v>15649</v>
      </c>
      <c r="TAS1" s="1" t="s">
        <v>15650</v>
      </c>
      <c r="TAT1" s="1" t="s">
        <v>15651</v>
      </c>
      <c r="TAU1" s="1" t="s">
        <v>15652</v>
      </c>
      <c r="TAV1" s="1" t="s">
        <v>15653</v>
      </c>
      <c r="TAW1" s="1" t="s">
        <v>15654</v>
      </c>
      <c r="TAX1" s="1" t="s">
        <v>15655</v>
      </c>
      <c r="TAY1" s="1" t="s">
        <v>15656</v>
      </c>
      <c r="TAZ1" s="1" t="s">
        <v>15657</v>
      </c>
      <c r="TBA1" s="1" t="s">
        <v>15658</v>
      </c>
      <c r="TBB1" s="1" t="s">
        <v>15659</v>
      </c>
      <c r="TBC1" s="1" t="s">
        <v>15660</v>
      </c>
      <c r="TBD1" s="1" t="s">
        <v>15661</v>
      </c>
      <c r="TBE1" s="1" t="s">
        <v>15662</v>
      </c>
      <c r="TBF1" s="1" t="s">
        <v>15663</v>
      </c>
      <c r="TBG1" s="1" t="s">
        <v>15664</v>
      </c>
      <c r="TBH1" s="1" t="s">
        <v>15665</v>
      </c>
      <c r="TBI1" s="1" t="s">
        <v>15666</v>
      </c>
      <c r="TBJ1" s="1" t="s">
        <v>15667</v>
      </c>
      <c r="TBK1" s="1" t="s">
        <v>15668</v>
      </c>
      <c r="TBL1" s="1" t="s">
        <v>15669</v>
      </c>
      <c r="TBM1" s="1" t="s">
        <v>15670</v>
      </c>
      <c r="TBN1" s="1" t="s">
        <v>15671</v>
      </c>
      <c r="TBO1" s="1" t="s">
        <v>15672</v>
      </c>
      <c r="TBP1" s="1" t="s">
        <v>15673</v>
      </c>
      <c r="TBQ1" s="1" t="s">
        <v>15674</v>
      </c>
      <c r="TBR1" s="1" t="s">
        <v>15675</v>
      </c>
      <c r="TBS1" s="1" t="s">
        <v>15676</v>
      </c>
      <c r="TBT1" s="1" t="s">
        <v>15677</v>
      </c>
      <c r="TBU1" s="1" t="s">
        <v>15678</v>
      </c>
      <c r="TBV1" s="1" t="s">
        <v>15679</v>
      </c>
      <c r="TBW1" s="1" t="s">
        <v>15680</v>
      </c>
      <c r="TBX1" s="1" t="s">
        <v>15681</v>
      </c>
      <c r="TBY1" s="1" t="s">
        <v>15682</v>
      </c>
      <c r="TBZ1" s="1" t="s">
        <v>15683</v>
      </c>
      <c r="TCA1" s="1" t="s">
        <v>15684</v>
      </c>
      <c r="TCB1" s="1" t="s">
        <v>15685</v>
      </c>
      <c r="TCC1" s="1" t="s">
        <v>15686</v>
      </c>
      <c r="TCD1" s="1" t="s">
        <v>15687</v>
      </c>
      <c r="TCE1" s="1" t="s">
        <v>15688</v>
      </c>
      <c r="TCF1" s="1" t="s">
        <v>15689</v>
      </c>
      <c r="TCG1" s="1" t="s">
        <v>15690</v>
      </c>
      <c r="TCH1" s="1" t="s">
        <v>15691</v>
      </c>
      <c r="TCI1" s="1" t="s">
        <v>15692</v>
      </c>
      <c r="TCJ1" s="1" t="s">
        <v>15693</v>
      </c>
      <c r="TCK1" s="1" t="s">
        <v>15694</v>
      </c>
      <c r="TCL1" s="1" t="s">
        <v>15695</v>
      </c>
      <c r="TCM1" s="1" t="s">
        <v>15696</v>
      </c>
      <c r="TCN1" s="1" t="s">
        <v>15697</v>
      </c>
      <c r="TCO1" s="1" t="s">
        <v>15698</v>
      </c>
      <c r="TCP1" s="1" t="s">
        <v>15699</v>
      </c>
      <c r="TCQ1" s="1" t="s">
        <v>15700</v>
      </c>
      <c r="TCR1" s="1" t="s">
        <v>15701</v>
      </c>
      <c r="TCS1" s="1" t="s">
        <v>15702</v>
      </c>
      <c r="TCT1" s="1" t="s">
        <v>15703</v>
      </c>
      <c r="TCU1" s="1" t="s">
        <v>15704</v>
      </c>
      <c r="TCV1" s="1" t="s">
        <v>15705</v>
      </c>
      <c r="TCW1" s="1" t="s">
        <v>15706</v>
      </c>
      <c r="TCX1" s="1" t="s">
        <v>15707</v>
      </c>
      <c r="TCY1" s="1" t="s">
        <v>15708</v>
      </c>
      <c r="TCZ1" s="1" t="s">
        <v>15709</v>
      </c>
      <c r="TDA1" s="1" t="s">
        <v>15710</v>
      </c>
      <c r="TDB1" s="1" t="s">
        <v>15711</v>
      </c>
      <c r="TDC1" s="1" t="s">
        <v>15712</v>
      </c>
      <c r="TDD1" s="1" t="s">
        <v>15713</v>
      </c>
      <c r="TDE1" s="1" t="s">
        <v>15714</v>
      </c>
      <c r="TDF1" s="1" t="s">
        <v>15715</v>
      </c>
      <c r="TDG1" s="1" t="s">
        <v>15716</v>
      </c>
      <c r="TDH1" s="1" t="s">
        <v>15717</v>
      </c>
      <c r="TDI1" s="1" t="s">
        <v>15718</v>
      </c>
      <c r="TDJ1" s="1" t="s">
        <v>15719</v>
      </c>
      <c r="TDK1" s="1" t="s">
        <v>15720</v>
      </c>
      <c r="TDL1" s="1" t="s">
        <v>15721</v>
      </c>
      <c r="TDM1" s="1" t="s">
        <v>15722</v>
      </c>
      <c r="TDN1" s="1" t="s">
        <v>15723</v>
      </c>
      <c r="TDO1" s="1" t="s">
        <v>15724</v>
      </c>
      <c r="TDP1" s="1" t="s">
        <v>15725</v>
      </c>
      <c r="TDQ1" s="1" t="s">
        <v>15726</v>
      </c>
      <c r="TDR1" s="1" t="s">
        <v>15727</v>
      </c>
      <c r="TDS1" s="1" t="s">
        <v>15728</v>
      </c>
      <c r="TDT1" s="1" t="s">
        <v>15729</v>
      </c>
      <c r="TDU1" s="1" t="s">
        <v>15730</v>
      </c>
      <c r="TDV1" s="1" t="s">
        <v>15731</v>
      </c>
      <c r="TDW1" s="1" t="s">
        <v>15732</v>
      </c>
      <c r="TDX1" s="1" t="s">
        <v>15733</v>
      </c>
      <c r="TDY1" s="1" t="s">
        <v>15734</v>
      </c>
      <c r="TDZ1" s="1" t="s">
        <v>15735</v>
      </c>
      <c r="TEA1" s="1" t="s">
        <v>15736</v>
      </c>
      <c r="TEB1" s="1" t="s">
        <v>15737</v>
      </c>
      <c r="TEC1" s="1" t="s">
        <v>15738</v>
      </c>
      <c r="TED1" s="1" t="s">
        <v>15739</v>
      </c>
      <c r="TEE1" s="1" t="s">
        <v>15740</v>
      </c>
      <c r="TEF1" s="1" t="s">
        <v>15741</v>
      </c>
      <c r="TEG1" s="1" t="s">
        <v>15742</v>
      </c>
      <c r="TEH1" s="1" t="s">
        <v>15743</v>
      </c>
      <c r="TEI1" s="1" t="s">
        <v>15744</v>
      </c>
      <c r="TEJ1" s="1" t="s">
        <v>15745</v>
      </c>
      <c r="TEK1" s="1" t="s">
        <v>15746</v>
      </c>
      <c r="TEL1" s="1" t="s">
        <v>15747</v>
      </c>
      <c r="TEM1" s="1" t="s">
        <v>15748</v>
      </c>
      <c r="TEN1" s="1" t="s">
        <v>15749</v>
      </c>
      <c r="TEO1" s="1" t="s">
        <v>15750</v>
      </c>
      <c r="TEP1" s="1" t="s">
        <v>15751</v>
      </c>
      <c r="TEQ1" s="1" t="s">
        <v>15752</v>
      </c>
      <c r="TER1" s="1" t="s">
        <v>15753</v>
      </c>
      <c r="TES1" s="1" t="s">
        <v>15754</v>
      </c>
      <c r="TET1" s="1" t="s">
        <v>15755</v>
      </c>
      <c r="TEU1" s="1" t="s">
        <v>15756</v>
      </c>
      <c r="TEV1" s="1" t="s">
        <v>15757</v>
      </c>
      <c r="TEW1" s="1" t="s">
        <v>15758</v>
      </c>
      <c r="TEX1" s="1" t="s">
        <v>15759</v>
      </c>
      <c r="TEY1" s="1" t="s">
        <v>15760</v>
      </c>
      <c r="TEZ1" s="1" t="s">
        <v>15761</v>
      </c>
      <c r="TFA1" s="1" t="s">
        <v>15762</v>
      </c>
      <c r="TFB1" s="1" t="s">
        <v>15763</v>
      </c>
      <c r="TFC1" s="1" t="s">
        <v>15764</v>
      </c>
      <c r="TFD1" s="1" t="s">
        <v>15765</v>
      </c>
      <c r="TFE1" s="1" t="s">
        <v>15766</v>
      </c>
      <c r="TFF1" s="1" t="s">
        <v>15767</v>
      </c>
      <c r="TFG1" s="1" t="s">
        <v>15768</v>
      </c>
      <c r="TFH1" s="1" t="s">
        <v>15769</v>
      </c>
      <c r="TFI1" s="1" t="s">
        <v>15770</v>
      </c>
      <c r="TFJ1" s="1" t="s">
        <v>15771</v>
      </c>
      <c r="TFK1" s="1" t="s">
        <v>15772</v>
      </c>
      <c r="TFL1" s="1" t="s">
        <v>15773</v>
      </c>
      <c r="TFM1" s="1" t="s">
        <v>15774</v>
      </c>
      <c r="TFN1" s="1" t="s">
        <v>15775</v>
      </c>
      <c r="TFO1" s="1" t="s">
        <v>15776</v>
      </c>
      <c r="TFP1" s="1" t="s">
        <v>15777</v>
      </c>
      <c r="TFQ1" s="1" t="s">
        <v>15778</v>
      </c>
      <c r="TFR1" s="1" t="s">
        <v>15779</v>
      </c>
      <c r="TFS1" s="1" t="s">
        <v>15780</v>
      </c>
      <c r="TFT1" s="1" t="s">
        <v>15781</v>
      </c>
      <c r="TFU1" s="1" t="s">
        <v>15782</v>
      </c>
      <c r="TFV1" s="1" t="s">
        <v>15783</v>
      </c>
      <c r="TFW1" s="1" t="s">
        <v>15784</v>
      </c>
      <c r="TFX1" s="1" t="s">
        <v>15785</v>
      </c>
      <c r="TFY1" s="1" t="s">
        <v>15786</v>
      </c>
      <c r="TFZ1" s="1" t="s">
        <v>15787</v>
      </c>
      <c r="TGA1" s="1" t="s">
        <v>15788</v>
      </c>
      <c r="TGB1" s="1" t="s">
        <v>15789</v>
      </c>
      <c r="TGC1" s="1" t="s">
        <v>15790</v>
      </c>
      <c r="TGD1" s="1" t="s">
        <v>15791</v>
      </c>
      <c r="TGE1" s="1" t="s">
        <v>15792</v>
      </c>
      <c r="TGF1" s="1" t="s">
        <v>15793</v>
      </c>
      <c r="TGG1" s="1" t="s">
        <v>15794</v>
      </c>
      <c r="TGH1" s="1" t="s">
        <v>15795</v>
      </c>
      <c r="TGI1" s="1" t="s">
        <v>15796</v>
      </c>
      <c r="TGJ1" s="1" t="s">
        <v>15797</v>
      </c>
      <c r="TGK1" s="1" t="s">
        <v>15798</v>
      </c>
      <c r="TGL1" s="1" t="s">
        <v>15799</v>
      </c>
      <c r="TGM1" s="1" t="s">
        <v>15800</v>
      </c>
      <c r="TGN1" s="1" t="s">
        <v>15801</v>
      </c>
      <c r="TGO1" s="1" t="s">
        <v>15802</v>
      </c>
      <c r="TGP1" s="1" t="s">
        <v>15803</v>
      </c>
      <c r="TGQ1" s="1" t="s">
        <v>15804</v>
      </c>
      <c r="TGR1" s="1" t="s">
        <v>15805</v>
      </c>
      <c r="TGS1" s="1" t="s">
        <v>15806</v>
      </c>
      <c r="TGT1" s="1" t="s">
        <v>15807</v>
      </c>
      <c r="TGU1" s="1" t="s">
        <v>15808</v>
      </c>
      <c r="TGV1" s="1" t="s">
        <v>15809</v>
      </c>
      <c r="TGW1" s="1" t="s">
        <v>15810</v>
      </c>
      <c r="TGX1" s="1" t="s">
        <v>15811</v>
      </c>
      <c r="TGY1" s="1" t="s">
        <v>15812</v>
      </c>
      <c r="TGZ1" s="1" t="s">
        <v>15813</v>
      </c>
      <c r="THA1" s="1" t="s">
        <v>15814</v>
      </c>
      <c r="THB1" s="1" t="s">
        <v>15815</v>
      </c>
      <c r="THC1" s="1" t="s">
        <v>15816</v>
      </c>
      <c r="THD1" s="1" t="s">
        <v>15817</v>
      </c>
      <c r="THE1" s="1" t="s">
        <v>15818</v>
      </c>
      <c r="THF1" s="1" t="s">
        <v>15819</v>
      </c>
      <c r="THG1" s="1" t="s">
        <v>15820</v>
      </c>
      <c r="THH1" s="1" t="s">
        <v>15821</v>
      </c>
      <c r="THI1" s="1" t="s">
        <v>15822</v>
      </c>
      <c r="THJ1" s="1" t="s">
        <v>15823</v>
      </c>
      <c r="THK1" s="1" t="s">
        <v>15824</v>
      </c>
      <c r="THL1" s="1" t="s">
        <v>15825</v>
      </c>
      <c r="THM1" s="1" t="s">
        <v>15826</v>
      </c>
      <c r="THN1" s="1" t="s">
        <v>15827</v>
      </c>
      <c r="THO1" s="1" t="s">
        <v>15828</v>
      </c>
      <c r="THP1" s="1" t="s">
        <v>15829</v>
      </c>
      <c r="THQ1" s="1" t="s">
        <v>15830</v>
      </c>
      <c r="THR1" s="1" t="s">
        <v>15831</v>
      </c>
      <c r="THS1" s="1" t="s">
        <v>15832</v>
      </c>
      <c r="THT1" s="1" t="s">
        <v>15833</v>
      </c>
      <c r="THU1" s="1" t="s">
        <v>15834</v>
      </c>
      <c r="THV1" s="1" t="s">
        <v>15835</v>
      </c>
      <c r="THW1" s="1" t="s">
        <v>15836</v>
      </c>
      <c r="THX1" s="1" t="s">
        <v>15837</v>
      </c>
      <c r="THY1" s="1" t="s">
        <v>15838</v>
      </c>
      <c r="THZ1" s="1" t="s">
        <v>15839</v>
      </c>
      <c r="TIA1" s="1" t="s">
        <v>15840</v>
      </c>
      <c r="TIB1" s="1" t="s">
        <v>15841</v>
      </c>
      <c r="TIC1" s="1" t="s">
        <v>15842</v>
      </c>
      <c r="TID1" s="1" t="s">
        <v>15843</v>
      </c>
      <c r="TIE1" s="1" t="s">
        <v>15844</v>
      </c>
      <c r="TIF1" s="1" t="s">
        <v>15845</v>
      </c>
      <c r="TIG1" s="1" t="s">
        <v>15846</v>
      </c>
      <c r="TIH1" s="1" t="s">
        <v>15847</v>
      </c>
      <c r="TII1" s="1" t="s">
        <v>15848</v>
      </c>
      <c r="TIJ1" s="1" t="s">
        <v>15849</v>
      </c>
      <c r="TIK1" s="1" t="s">
        <v>15850</v>
      </c>
      <c r="TIL1" s="1" t="s">
        <v>15851</v>
      </c>
      <c r="TIM1" s="1" t="s">
        <v>15852</v>
      </c>
      <c r="TIN1" s="1" t="s">
        <v>15853</v>
      </c>
      <c r="TIO1" s="1" t="s">
        <v>15854</v>
      </c>
      <c r="TIP1" s="1" t="s">
        <v>15855</v>
      </c>
      <c r="TIQ1" s="1" t="s">
        <v>15856</v>
      </c>
      <c r="TIR1" s="1" t="s">
        <v>15857</v>
      </c>
      <c r="TIS1" s="1" t="s">
        <v>15858</v>
      </c>
      <c r="TIT1" s="1" t="s">
        <v>15859</v>
      </c>
      <c r="TIU1" s="1" t="s">
        <v>15860</v>
      </c>
      <c r="TIV1" s="1" t="s">
        <v>15861</v>
      </c>
      <c r="TIW1" s="1" t="s">
        <v>15862</v>
      </c>
      <c r="TIX1" s="1" t="s">
        <v>15863</v>
      </c>
      <c r="TIY1" s="1" t="s">
        <v>15864</v>
      </c>
      <c r="TIZ1" s="1" t="s">
        <v>15865</v>
      </c>
      <c r="TJA1" s="1" t="s">
        <v>15866</v>
      </c>
      <c r="TJB1" s="1" t="s">
        <v>15867</v>
      </c>
      <c r="TJC1" s="1" t="s">
        <v>15868</v>
      </c>
      <c r="TJD1" s="1" t="s">
        <v>15869</v>
      </c>
      <c r="TJE1" s="1" t="s">
        <v>15870</v>
      </c>
      <c r="TJF1" s="1" t="s">
        <v>15871</v>
      </c>
      <c r="TJG1" s="1" t="s">
        <v>15872</v>
      </c>
      <c r="TJH1" s="1" t="s">
        <v>15873</v>
      </c>
      <c r="TJI1" s="1" t="s">
        <v>15874</v>
      </c>
      <c r="TJJ1" s="1" t="s">
        <v>15875</v>
      </c>
      <c r="TJK1" s="1" t="s">
        <v>15876</v>
      </c>
      <c r="TJL1" s="1" t="s">
        <v>15877</v>
      </c>
      <c r="TJM1" s="1" t="s">
        <v>15878</v>
      </c>
      <c r="TJN1" s="1" t="s">
        <v>15879</v>
      </c>
      <c r="TJO1" s="1" t="s">
        <v>15880</v>
      </c>
      <c r="TJP1" s="1" t="s">
        <v>15881</v>
      </c>
      <c r="TJQ1" s="1" t="s">
        <v>15882</v>
      </c>
      <c r="TJR1" s="1" t="s">
        <v>15883</v>
      </c>
      <c r="TJS1" s="1" t="s">
        <v>15884</v>
      </c>
      <c r="TJT1" s="1" t="s">
        <v>15885</v>
      </c>
      <c r="TJU1" s="1" t="s">
        <v>15886</v>
      </c>
      <c r="TJV1" s="1" t="s">
        <v>15887</v>
      </c>
      <c r="TJW1" s="1" t="s">
        <v>15888</v>
      </c>
      <c r="TJX1" s="1" t="s">
        <v>15889</v>
      </c>
      <c r="TJY1" s="1" t="s">
        <v>15890</v>
      </c>
      <c r="TJZ1" s="1" t="s">
        <v>15891</v>
      </c>
      <c r="TKA1" s="1" t="s">
        <v>15892</v>
      </c>
      <c r="TKB1" s="1" t="s">
        <v>15893</v>
      </c>
      <c r="TKC1" s="1" t="s">
        <v>15894</v>
      </c>
      <c r="TKD1" s="1" t="s">
        <v>15895</v>
      </c>
      <c r="TKE1" s="1" t="s">
        <v>15896</v>
      </c>
      <c r="TKF1" s="1" t="s">
        <v>15897</v>
      </c>
      <c r="TKG1" s="1" t="s">
        <v>15898</v>
      </c>
      <c r="TKH1" s="1" t="s">
        <v>15899</v>
      </c>
      <c r="TKI1" s="1" t="s">
        <v>15900</v>
      </c>
      <c r="TKJ1" s="1" t="s">
        <v>15901</v>
      </c>
      <c r="TKK1" s="1" t="s">
        <v>15902</v>
      </c>
      <c r="TKL1" s="1" t="s">
        <v>15903</v>
      </c>
      <c r="TKM1" s="1" t="s">
        <v>15904</v>
      </c>
      <c r="TKN1" s="1" t="s">
        <v>15905</v>
      </c>
      <c r="TKO1" s="1" t="s">
        <v>15906</v>
      </c>
      <c r="TKP1" s="1" t="s">
        <v>15907</v>
      </c>
      <c r="TKQ1" s="1" t="s">
        <v>15908</v>
      </c>
      <c r="TKR1" s="1" t="s">
        <v>15909</v>
      </c>
      <c r="TKS1" s="1" t="s">
        <v>15910</v>
      </c>
      <c r="TKT1" s="1" t="s">
        <v>15911</v>
      </c>
      <c r="TKU1" s="1" t="s">
        <v>15912</v>
      </c>
      <c r="TKV1" s="1" t="s">
        <v>15913</v>
      </c>
      <c r="TKW1" s="1" t="s">
        <v>15914</v>
      </c>
      <c r="TKX1" s="1" t="s">
        <v>15915</v>
      </c>
      <c r="TKY1" s="1" t="s">
        <v>15916</v>
      </c>
      <c r="TKZ1" s="1" t="s">
        <v>15917</v>
      </c>
      <c r="TLA1" s="1" t="s">
        <v>15918</v>
      </c>
      <c r="TLB1" s="1" t="s">
        <v>15919</v>
      </c>
      <c r="TLC1" s="1" t="s">
        <v>15920</v>
      </c>
      <c r="TLD1" s="1" t="s">
        <v>15921</v>
      </c>
      <c r="TLE1" s="1" t="s">
        <v>15922</v>
      </c>
      <c r="TLF1" s="1" t="s">
        <v>15923</v>
      </c>
      <c r="TLG1" s="1" t="s">
        <v>15924</v>
      </c>
      <c r="TLH1" s="1" t="s">
        <v>15925</v>
      </c>
      <c r="TLI1" s="1" t="s">
        <v>15926</v>
      </c>
      <c r="TLJ1" s="1" t="s">
        <v>15927</v>
      </c>
      <c r="TLK1" s="1" t="s">
        <v>15928</v>
      </c>
      <c r="TLL1" s="1" t="s">
        <v>15929</v>
      </c>
      <c r="TLM1" s="1" t="s">
        <v>15930</v>
      </c>
      <c r="TLN1" s="1" t="s">
        <v>15931</v>
      </c>
      <c r="TLO1" s="1" t="s">
        <v>15932</v>
      </c>
      <c r="TLP1" s="1" t="s">
        <v>15933</v>
      </c>
      <c r="TLQ1" s="1" t="s">
        <v>15934</v>
      </c>
      <c r="TLR1" s="1" t="s">
        <v>15935</v>
      </c>
      <c r="TLS1" s="1" t="s">
        <v>15936</v>
      </c>
      <c r="TLT1" s="1" t="s">
        <v>15937</v>
      </c>
      <c r="TLU1" s="1" t="s">
        <v>15938</v>
      </c>
      <c r="TLV1" s="1" t="s">
        <v>15939</v>
      </c>
      <c r="TLW1" s="1" t="s">
        <v>15940</v>
      </c>
      <c r="TLX1" s="1" t="s">
        <v>15941</v>
      </c>
      <c r="TLY1" s="1" t="s">
        <v>15942</v>
      </c>
      <c r="TLZ1" s="1" t="s">
        <v>15943</v>
      </c>
      <c r="TMA1" s="1" t="s">
        <v>15944</v>
      </c>
      <c r="TMB1" s="1" t="s">
        <v>15945</v>
      </c>
      <c r="TMC1" s="1" t="s">
        <v>15946</v>
      </c>
      <c r="TMD1" s="1" t="s">
        <v>15947</v>
      </c>
      <c r="TME1" s="1" t="s">
        <v>15948</v>
      </c>
      <c r="TMF1" s="1" t="s">
        <v>15949</v>
      </c>
      <c r="TMG1" s="1" t="s">
        <v>15950</v>
      </c>
      <c r="TMH1" s="1" t="s">
        <v>15951</v>
      </c>
      <c r="TMI1" s="1" t="s">
        <v>15952</v>
      </c>
      <c r="TMJ1" s="1" t="s">
        <v>15953</v>
      </c>
      <c r="TMK1" s="1" t="s">
        <v>15954</v>
      </c>
      <c r="TML1" s="1" t="s">
        <v>15955</v>
      </c>
      <c r="TMM1" s="1" t="s">
        <v>15956</v>
      </c>
      <c r="TMN1" s="1" t="s">
        <v>15957</v>
      </c>
      <c r="TMO1" s="1" t="s">
        <v>15958</v>
      </c>
      <c r="TMP1" s="1" t="s">
        <v>15959</v>
      </c>
      <c r="TMQ1" s="1" t="s">
        <v>15960</v>
      </c>
      <c r="TMR1" s="1" t="s">
        <v>15961</v>
      </c>
      <c r="TMS1" s="1" t="s">
        <v>15962</v>
      </c>
      <c r="TMT1" s="1" t="s">
        <v>15963</v>
      </c>
      <c r="TMU1" s="1" t="s">
        <v>15964</v>
      </c>
      <c r="TMV1" s="1" t="s">
        <v>15965</v>
      </c>
      <c r="TMW1" s="1" t="s">
        <v>15966</v>
      </c>
      <c r="TMX1" s="1" t="s">
        <v>15967</v>
      </c>
      <c r="TMY1" s="1" t="s">
        <v>15968</v>
      </c>
      <c r="TMZ1" s="1" t="s">
        <v>15969</v>
      </c>
      <c r="TNA1" s="1" t="s">
        <v>15970</v>
      </c>
      <c r="TNB1" s="1" t="s">
        <v>15971</v>
      </c>
      <c r="TNC1" s="1" t="s">
        <v>15972</v>
      </c>
      <c r="TND1" s="1" t="s">
        <v>15973</v>
      </c>
      <c r="TNE1" s="1" t="s">
        <v>15974</v>
      </c>
      <c r="TNF1" s="1" t="s">
        <v>15975</v>
      </c>
      <c r="TNG1" s="1" t="s">
        <v>15976</v>
      </c>
      <c r="TNH1" s="1" t="s">
        <v>15977</v>
      </c>
      <c r="TNI1" s="1" t="s">
        <v>15978</v>
      </c>
      <c r="TNJ1" s="1" t="s">
        <v>15979</v>
      </c>
      <c r="TNK1" s="1" t="s">
        <v>15980</v>
      </c>
      <c r="TNL1" s="1" t="s">
        <v>15981</v>
      </c>
      <c r="TNM1" s="1" t="s">
        <v>15982</v>
      </c>
      <c r="TNN1" s="1" t="s">
        <v>15983</v>
      </c>
      <c r="TNO1" s="1" t="s">
        <v>15984</v>
      </c>
      <c r="TNP1" s="1" t="s">
        <v>15985</v>
      </c>
      <c r="TNQ1" s="1" t="s">
        <v>15986</v>
      </c>
      <c r="TNR1" s="1" t="s">
        <v>15987</v>
      </c>
      <c r="TNS1" s="1" t="s">
        <v>15988</v>
      </c>
      <c r="TNT1" s="1" t="s">
        <v>15989</v>
      </c>
      <c r="TNU1" s="1" t="s">
        <v>15990</v>
      </c>
      <c r="TNV1" s="1" t="s">
        <v>15991</v>
      </c>
      <c r="TNW1" s="1" t="s">
        <v>15992</v>
      </c>
      <c r="TNX1" s="1" t="s">
        <v>15993</v>
      </c>
      <c r="TNY1" s="1" t="s">
        <v>15994</v>
      </c>
      <c r="TNZ1" s="1" t="s">
        <v>15995</v>
      </c>
      <c r="TOA1" s="1" t="s">
        <v>15996</v>
      </c>
      <c r="TOB1" s="1" t="s">
        <v>15997</v>
      </c>
      <c r="TOC1" s="1" t="s">
        <v>15998</v>
      </c>
      <c r="TOD1" s="1" t="s">
        <v>15999</v>
      </c>
      <c r="TOE1" s="1" t="s">
        <v>16000</v>
      </c>
      <c r="TOF1" s="1" t="s">
        <v>16001</v>
      </c>
      <c r="TOG1" s="1" t="s">
        <v>16002</v>
      </c>
      <c r="TOH1" s="1" t="s">
        <v>16003</v>
      </c>
      <c r="TOI1" s="1" t="s">
        <v>16004</v>
      </c>
      <c r="TOJ1" s="1" t="s">
        <v>16005</v>
      </c>
      <c r="TOK1" s="1" t="s">
        <v>16006</v>
      </c>
      <c r="TOL1" s="1" t="s">
        <v>16007</v>
      </c>
      <c r="TOM1" s="1" t="s">
        <v>16008</v>
      </c>
      <c r="TON1" s="1" t="s">
        <v>16009</v>
      </c>
      <c r="TOO1" s="1" t="s">
        <v>16010</v>
      </c>
      <c r="TOP1" s="1" t="s">
        <v>16011</v>
      </c>
      <c r="TOQ1" s="1" t="s">
        <v>16012</v>
      </c>
      <c r="TOR1" s="1" t="s">
        <v>16013</v>
      </c>
      <c r="TOS1" s="1" t="s">
        <v>16014</v>
      </c>
      <c r="TOT1" s="1" t="s">
        <v>16015</v>
      </c>
      <c r="TOU1" s="1" t="s">
        <v>16016</v>
      </c>
      <c r="TOV1" s="1" t="s">
        <v>16017</v>
      </c>
      <c r="TOW1" s="1" t="s">
        <v>16018</v>
      </c>
      <c r="TOX1" s="1" t="s">
        <v>16019</v>
      </c>
      <c r="TOY1" s="1" t="s">
        <v>16020</v>
      </c>
      <c r="TOZ1" s="1" t="s">
        <v>16021</v>
      </c>
      <c r="TPA1" s="1" t="s">
        <v>16022</v>
      </c>
      <c r="TPB1" s="1" t="s">
        <v>16023</v>
      </c>
      <c r="TPC1" s="1" t="s">
        <v>16024</v>
      </c>
      <c r="TPD1" s="1" t="s">
        <v>16025</v>
      </c>
      <c r="TPE1" s="1" t="s">
        <v>16026</v>
      </c>
      <c r="TPF1" s="1" t="s">
        <v>16027</v>
      </c>
      <c r="TPG1" s="1" t="s">
        <v>16028</v>
      </c>
      <c r="TPH1" s="1" t="s">
        <v>16029</v>
      </c>
      <c r="TPI1" s="1" t="s">
        <v>16030</v>
      </c>
      <c r="TPJ1" s="1" t="s">
        <v>16031</v>
      </c>
      <c r="TPK1" s="1" t="s">
        <v>16032</v>
      </c>
      <c r="TPL1" s="1" t="s">
        <v>16033</v>
      </c>
      <c r="TPM1" s="1" t="s">
        <v>16034</v>
      </c>
      <c r="TPN1" s="1" t="s">
        <v>16035</v>
      </c>
      <c r="TPO1" s="1" t="s">
        <v>16036</v>
      </c>
      <c r="TPP1" s="1" t="s">
        <v>16037</v>
      </c>
      <c r="TPQ1" s="1" t="s">
        <v>16038</v>
      </c>
      <c r="TPR1" s="1" t="s">
        <v>16039</v>
      </c>
      <c r="TPS1" s="1" t="s">
        <v>16040</v>
      </c>
      <c r="TPT1" s="1" t="s">
        <v>16041</v>
      </c>
      <c r="TPU1" s="1" t="s">
        <v>16042</v>
      </c>
      <c r="TPV1" s="1" t="s">
        <v>16043</v>
      </c>
      <c r="TPW1" s="1" t="s">
        <v>16044</v>
      </c>
      <c r="TPX1" s="1" t="s">
        <v>16045</v>
      </c>
      <c r="TPY1" s="1" t="s">
        <v>16046</v>
      </c>
      <c r="TPZ1" s="1" t="s">
        <v>16047</v>
      </c>
      <c r="TQA1" s="1" t="s">
        <v>16048</v>
      </c>
      <c r="TQB1" s="1" t="s">
        <v>16049</v>
      </c>
      <c r="TQC1" s="1" t="s">
        <v>16050</v>
      </c>
      <c r="TQD1" s="1" t="s">
        <v>16051</v>
      </c>
      <c r="TQE1" s="1" t="s">
        <v>16052</v>
      </c>
      <c r="TQF1" s="1" t="s">
        <v>16053</v>
      </c>
      <c r="TQG1" s="1" t="s">
        <v>16054</v>
      </c>
      <c r="TQH1" s="1" t="s">
        <v>16055</v>
      </c>
      <c r="TQI1" s="1" t="s">
        <v>16056</v>
      </c>
      <c r="TQJ1" s="1" t="s">
        <v>16057</v>
      </c>
      <c r="TQK1" s="1" t="s">
        <v>16058</v>
      </c>
      <c r="TQL1" s="1" t="s">
        <v>16059</v>
      </c>
      <c r="TQM1" s="1" t="s">
        <v>16060</v>
      </c>
      <c r="TQN1" s="1" t="s">
        <v>16061</v>
      </c>
      <c r="TQO1" s="1" t="s">
        <v>16062</v>
      </c>
      <c r="TQP1" s="1" t="s">
        <v>16063</v>
      </c>
      <c r="TQQ1" s="1" t="s">
        <v>16064</v>
      </c>
      <c r="TQR1" s="1" t="s">
        <v>16065</v>
      </c>
      <c r="TQS1" s="1" t="s">
        <v>16066</v>
      </c>
      <c r="TQT1" s="1" t="s">
        <v>16067</v>
      </c>
      <c r="TQU1" s="1" t="s">
        <v>16068</v>
      </c>
      <c r="TQV1" s="1" t="s">
        <v>16069</v>
      </c>
      <c r="TQW1" s="1" t="s">
        <v>16070</v>
      </c>
      <c r="TQX1" s="1" t="s">
        <v>16071</v>
      </c>
      <c r="TQY1" s="1" t="s">
        <v>16072</v>
      </c>
      <c r="TQZ1" s="1" t="s">
        <v>16073</v>
      </c>
      <c r="TRA1" s="1" t="s">
        <v>16074</v>
      </c>
      <c r="TRB1" s="1" t="s">
        <v>16075</v>
      </c>
      <c r="TRC1" s="1" t="s">
        <v>16076</v>
      </c>
      <c r="TRD1" s="1" t="s">
        <v>16077</v>
      </c>
      <c r="TRE1" s="1" t="s">
        <v>16078</v>
      </c>
      <c r="TRF1" s="1" t="s">
        <v>16079</v>
      </c>
      <c r="TRG1" s="1" t="s">
        <v>16080</v>
      </c>
      <c r="TRH1" s="1" t="s">
        <v>16081</v>
      </c>
      <c r="TRI1" s="1" t="s">
        <v>16082</v>
      </c>
      <c r="TRJ1" s="1" t="s">
        <v>16083</v>
      </c>
      <c r="TRK1" s="1" t="s">
        <v>16084</v>
      </c>
      <c r="TRL1" s="1" t="s">
        <v>16085</v>
      </c>
      <c r="TRM1" s="1" t="s">
        <v>16086</v>
      </c>
      <c r="TRN1" s="1" t="s">
        <v>16087</v>
      </c>
      <c r="TRO1" s="1" t="s">
        <v>16088</v>
      </c>
      <c r="TRP1" s="1" t="s">
        <v>16089</v>
      </c>
      <c r="TRQ1" s="1" t="s">
        <v>16090</v>
      </c>
      <c r="TRR1" s="1" t="s">
        <v>16091</v>
      </c>
      <c r="TRS1" s="1" t="s">
        <v>16092</v>
      </c>
      <c r="TRT1" s="1" t="s">
        <v>16093</v>
      </c>
      <c r="TRU1" s="1" t="s">
        <v>16094</v>
      </c>
      <c r="TRV1" s="1" t="s">
        <v>16095</v>
      </c>
      <c r="TRW1" s="1" t="s">
        <v>16096</v>
      </c>
      <c r="TRX1" s="1" t="s">
        <v>16097</v>
      </c>
      <c r="TRY1" s="1" t="s">
        <v>16098</v>
      </c>
      <c r="TRZ1" s="1" t="s">
        <v>16099</v>
      </c>
      <c r="TSA1" s="1" t="s">
        <v>16100</v>
      </c>
      <c r="TSB1" s="1" t="s">
        <v>16101</v>
      </c>
      <c r="TSC1" s="1" t="s">
        <v>16102</v>
      </c>
      <c r="TSD1" s="1" t="s">
        <v>16103</v>
      </c>
      <c r="TSE1" s="1" t="s">
        <v>16104</v>
      </c>
      <c r="TSF1" s="1" t="s">
        <v>16105</v>
      </c>
      <c r="TSG1" s="1" t="s">
        <v>16106</v>
      </c>
      <c r="TSH1" s="1" t="s">
        <v>16107</v>
      </c>
      <c r="TSI1" s="1" t="s">
        <v>16108</v>
      </c>
      <c r="TSJ1" s="1" t="s">
        <v>16109</v>
      </c>
      <c r="TSK1" s="1" t="s">
        <v>16110</v>
      </c>
      <c r="TSL1" s="1" t="s">
        <v>16111</v>
      </c>
      <c r="TSM1" s="1" t="s">
        <v>16112</v>
      </c>
      <c r="TSN1" s="1" t="s">
        <v>16113</v>
      </c>
      <c r="TSO1" s="1" t="s">
        <v>16114</v>
      </c>
      <c r="TSP1" s="1" t="s">
        <v>16115</v>
      </c>
      <c r="TSQ1" s="1" t="s">
        <v>16116</v>
      </c>
      <c r="TSR1" s="1" t="s">
        <v>16117</v>
      </c>
      <c r="TSS1" s="1" t="s">
        <v>16118</v>
      </c>
      <c r="TST1" s="1" t="s">
        <v>16119</v>
      </c>
      <c r="TSU1" s="1" t="s">
        <v>16120</v>
      </c>
      <c r="TSV1" s="1" t="s">
        <v>16121</v>
      </c>
      <c r="TSW1" s="1" t="s">
        <v>16122</v>
      </c>
      <c r="TSX1" s="1" t="s">
        <v>16123</v>
      </c>
      <c r="TSY1" s="1" t="s">
        <v>16124</v>
      </c>
      <c r="TSZ1" s="1" t="s">
        <v>16125</v>
      </c>
      <c r="TTA1" s="1" t="s">
        <v>16126</v>
      </c>
      <c r="TTB1" s="1" t="s">
        <v>16127</v>
      </c>
      <c r="TTC1" s="1" t="s">
        <v>16128</v>
      </c>
      <c r="TTD1" s="1" t="s">
        <v>16129</v>
      </c>
      <c r="TTE1" s="1" t="s">
        <v>16130</v>
      </c>
      <c r="TTF1" s="1" t="s">
        <v>16131</v>
      </c>
      <c r="TTG1" s="1" t="s">
        <v>16132</v>
      </c>
      <c r="TTH1" s="1" t="s">
        <v>16133</v>
      </c>
      <c r="TTI1" s="1" t="s">
        <v>16134</v>
      </c>
      <c r="TTJ1" s="1" t="s">
        <v>16135</v>
      </c>
      <c r="TTK1" s="1" t="s">
        <v>16136</v>
      </c>
      <c r="TTL1" s="1" t="s">
        <v>16137</v>
      </c>
      <c r="TTM1" s="1" t="s">
        <v>16138</v>
      </c>
      <c r="TTN1" s="1" t="s">
        <v>16139</v>
      </c>
      <c r="TTO1" s="1" t="s">
        <v>16140</v>
      </c>
      <c r="TTP1" s="1" t="s">
        <v>16141</v>
      </c>
      <c r="TTQ1" s="1" t="s">
        <v>16142</v>
      </c>
      <c r="TTR1" s="1" t="s">
        <v>16143</v>
      </c>
      <c r="TTS1" s="1" t="s">
        <v>16144</v>
      </c>
      <c r="TTT1" s="1" t="s">
        <v>16145</v>
      </c>
      <c r="TTU1" s="1" t="s">
        <v>16146</v>
      </c>
      <c r="TTV1" s="1" t="s">
        <v>16147</v>
      </c>
      <c r="TTW1" s="1" t="s">
        <v>16148</v>
      </c>
      <c r="TTX1" s="1" t="s">
        <v>16149</v>
      </c>
      <c r="TTY1" s="1" t="s">
        <v>16150</v>
      </c>
      <c r="TTZ1" s="1" t="s">
        <v>16151</v>
      </c>
      <c r="TUA1" s="1" t="s">
        <v>16152</v>
      </c>
      <c r="TUB1" s="1" t="s">
        <v>16153</v>
      </c>
      <c r="TUC1" s="1" t="s">
        <v>16154</v>
      </c>
      <c r="TUD1" s="1" t="s">
        <v>16155</v>
      </c>
      <c r="TUE1" s="1" t="s">
        <v>16156</v>
      </c>
      <c r="TUF1" s="1" t="s">
        <v>16157</v>
      </c>
      <c r="TUG1" s="1" t="s">
        <v>16158</v>
      </c>
      <c r="TUH1" s="1" t="s">
        <v>16159</v>
      </c>
      <c r="TUI1" s="1" t="s">
        <v>16160</v>
      </c>
      <c r="TUJ1" s="1" t="s">
        <v>16161</v>
      </c>
      <c r="TUK1" s="1" t="s">
        <v>16162</v>
      </c>
      <c r="TUL1" s="1" t="s">
        <v>16163</v>
      </c>
      <c r="TUM1" s="1" t="s">
        <v>16164</v>
      </c>
      <c r="TUN1" s="1" t="s">
        <v>16165</v>
      </c>
      <c r="TUO1" s="1" t="s">
        <v>16166</v>
      </c>
      <c r="TUP1" s="1" t="s">
        <v>16167</v>
      </c>
      <c r="TUQ1" s="1" t="s">
        <v>16168</v>
      </c>
      <c r="TUR1" s="1" t="s">
        <v>16169</v>
      </c>
      <c r="TUS1" s="1" t="s">
        <v>16170</v>
      </c>
      <c r="TUT1" s="1" t="s">
        <v>16171</v>
      </c>
      <c r="TUU1" s="1" t="s">
        <v>16172</v>
      </c>
      <c r="TUV1" s="1" t="s">
        <v>16173</v>
      </c>
      <c r="TUW1" s="1" t="s">
        <v>16174</v>
      </c>
      <c r="TUX1" s="1" t="s">
        <v>16175</v>
      </c>
      <c r="TUY1" s="1" t="s">
        <v>16176</v>
      </c>
      <c r="TUZ1" s="1" t="s">
        <v>16177</v>
      </c>
      <c r="TVA1" s="1" t="s">
        <v>16178</v>
      </c>
      <c r="TVB1" s="1" t="s">
        <v>16179</v>
      </c>
      <c r="TVC1" s="1" t="s">
        <v>16180</v>
      </c>
      <c r="TVD1" s="1" t="s">
        <v>16181</v>
      </c>
      <c r="TVE1" s="1" t="s">
        <v>16182</v>
      </c>
      <c r="TVF1" s="1" t="s">
        <v>16183</v>
      </c>
      <c r="TVG1" s="1" t="s">
        <v>16184</v>
      </c>
      <c r="TVH1" s="1" t="s">
        <v>16185</v>
      </c>
      <c r="TVI1" s="1" t="s">
        <v>16186</v>
      </c>
      <c r="TVJ1" s="1" t="s">
        <v>16187</v>
      </c>
      <c r="TVK1" s="1" t="s">
        <v>16188</v>
      </c>
      <c r="TVL1" s="1" t="s">
        <v>16189</v>
      </c>
      <c r="TVM1" s="1" t="s">
        <v>16190</v>
      </c>
      <c r="TVN1" s="1" t="s">
        <v>16191</v>
      </c>
      <c r="TVO1" s="1" t="s">
        <v>16192</v>
      </c>
      <c r="TVP1" s="1" t="s">
        <v>16193</v>
      </c>
      <c r="TVQ1" s="1" t="s">
        <v>16194</v>
      </c>
      <c r="TVR1" s="1" t="s">
        <v>16195</v>
      </c>
      <c r="TVS1" s="1" t="s">
        <v>16196</v>
      </c>
      <c r="TVT1" s="1" t="s">
        <v>16197</v>
      </c>
      <c r="TVU1" s="1" t="s">
        <v>16198</v>
      </c>
      <c r="TVV1" s="1" t="s">
        <v>16199</v>
      </c>
      <c r="TVW1" s="1" t="s">
        <v>16200</v>
      </c>
      <c r="TVX1" s="1" t="s">
        <v>16201</v>
      </c>
      <c r="TVY1" s="1" t="s">
        <v>16202</v>
      </c>
      <c r="TVZ1" s="1" t="s">
        <v>16203</v>
      </c>
      <c r="TWA1" s="1" t="s">
        <v>16204</v>
      </c>
      <c r="TWB1" s="1" t="s">
        <v>16205</v>
      </c>
      <c r="TWC1" s="1" t="s">
        <v>16206</v>
      </c>
      <c r="TWD1" s="1" t="s">
        <v>16207</v>
      </c>
      <c r="TWE1" s="1" t="s">
        <v>16208</v>
      </c>
      <c r="TWF1" s="1" t="s">
        <v>16209</v>
      </c>
      <c r="TWG1" s="1" t="s">
        <v>16210</v>
      </c>
      <c r="TWH1" s="1" t="s">
        <v>16211</v>
      </c>
      <c r="TWI1" s="1" t="s">
        <v>16212</v>
      </c>
      <c r="TWJ1" s="1" t="s">
        <v>16213</v>
      </c>
      <c r="TWK1" s="1" t="s">
        <v>16214</v>
      </c>
      <c r="TWL1" s="1" t="s">
        <v>16215</v>
      </c>
      <c r="TWM1" s="1" t="s">
        <v>16216</v>
      </c>
      <c r="TWN1" s="1" t="s">
        <v>16217</v>
      </c>
      <c r="TWO1" s="1" t="s">
        <v>16218</v>
      </c>
      <c r="TWP1" s="1" t="s">
        <v>16219</v>
      </c>
      <c r="TWQ1" s="1" t="s">
        <v>16220</v>
      </c>
      <c r="TWR1" s="1" t="s">
        <v>16221</v>
      </c>
      <c r="TWS1" s="1" t="s">
        <v>16222</v>
      </c>
      <c r="TWT1" s="1" t="s">
        <v>16223</v>
      </c>
      <c r="TWU1" s="1" t="s">
        <v>16224</v>
      </c>
      <c r="TWV1" s="1" t="s">
        <v>16225</v>
      </c>
      <c r="TWW1" s="1" t="s">
        <v>16226</v>
      </c>
      <c r="TWX1" s="1" t="s">
        <v>16227</v>
      </c>
      <c r="TWY1" s="1" t="s">
        <v>16228</v>
      </c>
      <c r="TWZ1" s="1" t="s">
        <v>16229</v>
      </c>
      <c r="TXA1" s="1" t="s">
        <v>16230</v>
      </c>
      <c r="TXB1" s="1" t="s">
        <v>16231</v>
      </c>
      <c r="TXC1" s="1" t="s">
        <v>16232</v>
      </c>
      <c r="TXD1" s="1" t="s">
        <v>16233</v>
      </c>
      <c r="TXE1" s="1" t="s">
        <v>16234</v>
      </c>
      <c r="TXF1" s="1" t="s">
        <v>16235</v>
      </c>
      <c r="TXG1" s="1" t="s">
        <v>16236</v>
      </c>
      <c r="TXH1" s="1" t="s">
        <v>16237</v>
      </c>
      <c r="TXI1" s="1" t="s">
        <v>16238</v>
      </c>
      <c r="TXJ1" s="1" t="s">
        <v>16239</v>
      </c>
      <c r="TXK1" s="1" t="s">
        <v>16240</v>
      </c>
      <c r="TXL1" s="1" t="s">
        <v>16241</v>
      </c>
      <c r="TXM1" s="1" t="s">
        <v>16242</v>
      </c>
      <c r="TXN1" s="1" t="s">
        <v>16243</v>
      </c>
      <c r="TXO1" s="1" t="s">
        <v>16244</v>
      </c>
      <c r="TXP1" s="1" t="s">
        <v>16245</v>
      </c>
      <c r="TXQ1" s="1" t="s">
        <v>16246</v>
      </c>
      <c r="TXR1" s="1" t="s">
        <v>16247</v>
      </c>
      <c r="TXS1" s="1" t="s">
        <v>16248</v>
      </c>
      <c r="TXT1" s="1" t="s">
        <v>16249</v>
      </c>
      <c r="TXU1" s="1" t="s">
        <v>16250</v>
      </c>
      <c r="TXV1" s="1" t="s">
        <v>16251</v>
      </c>
      <c r="TXW1" s="1" t="s">
        <v>16252</v>
      </c>
      <c r="TXX1" s="1" t="s">
        <v>16253</v>
      </c>
      <c r="TXY1" s="1" t="s">
        <v>16254</v>
      </c>
      <c r="TXZ1" s="1" t="s">
        <v>16255</v>
      </c>
      <c r="TYA1" s="1" t="s">
        <v>16256</v>
      </c>
      <c r="TYB1" s="1" t="s">
        <v>16257</v>
      </c>
      <c r="TYC1" s="1" t="s">
        <v>16258</v>
      </c>
      <c r="TYD1" s="1" t="s">
        <v>16259</v>
      </c>
      <c r="TYE1" s="1" t="s">
        <v>16260</v>
      </c>
      <c r="TYF1" s="1" t="s">
        <v>16261</v>
      </c>
      <c r="TYG1" s="1" t="s">
        <v>16262</v>
      </c>
      <c r="TYH1" s="1" t="s">
        <v>16263</v>
      </c>
      <c r="TYI1" s="1" t="s">
        <v>16264</v>
      </c>
      <c r="TYJ1" s="1" t="s">
        <v>16265</v>
      </c>
      <c r="TYK1" s="1" t="s">
        <v>16266</v>
      </c>
      <c r="TYL1" s="1" t="s">
        <v>16267</v>
      </c>
      <c r="TYM1" s="1" t="s">
        <v>16268</v>
      </c>
      <c r="TYN1" s="1" t="s">
        <v>16269</v>
      </c>
      <c r="TYO1" s="1" t="s">
        <v>16270</v>
      </c>
      <c r="TYP1" s="1" t="s">
        <v>16271</v>
      </c>
      <c r="TYQ1" s="1" t="s">
        <v>16272</v>
      </c>
      <c r="TYR1" s="1" t="s">
        <v>16273</v>
      </c>
      <c r="TYS1" s="1" t="s">
        <v>16274</v>
      </c>
      <c r="TYT1" s="1" t="s">
        <v>16275</v>
      </c>
      <c r="TYU1" s="1" t="s">
        <v>16276</v>
      </c>
      <c r="TYV1" s="1" t="s">
        <v>16277</v>
      </c>
      <c r="TYW1" s="1" t="s">
        <v>16278</v>
      </c>
      <c r="TYX1" s="1" t="s">
        <v>16279</v>
      </c>
      <c r="TYY1" s="1" t="s">
        <v>16280</v>
      </c>
      <c r="TYZ1" s="1" t="s">
        <v>16281</v>
      </c>
      <c r="TZA1" s="1" t="s">
        <v>16282</v>
      </c>
      <c r="TZB1" s="1" t="s">
        <v>16283</v>
      </c>
      <c r="TZC1" s="1" t="s">
        <v>16284</v>
      </c>
      <c r="TZD1" s="1" t="s">
        <v>16285</v>
      </c>
      <c r="TZE1" s="1" t="s">
        <v>16286</v>
      </c>
      <c r="TZF1" s="1" t="s">
        <v>16287</v>
      </c>
      <c r="TZG1" s="1" t="s">
        <v>16288</v>
      </c>
      <c r="TZH1" s="1" t="s">
        <v>16289</v>
      </c>
      <c r="TZI1" s="1" t="s">
        <v>16290</v>
      </c>
      <c r="TZJ1" s="1" t="s">
        <v>16291</v>
      </c>
      <c r="TZK1" s="1" t="s">
        <v>16292</v>
      </c>
      <c r="TZL1" s="1" t="s">
        <v>16293</v>
      </c>
      <c r="TZM1" s="1" t="s">
        <v>16294</v>
      </c>
      <c r="TZN1" s="1" t="s">
        <v>16295</v>
      </c>
      <c r="TZO1" s="1" t="s">
        <v>16296</v>
      </c>
      <c r="TZP1" s="1" t="s">
        <v>16297</v>
      </c>
      <c r="TZQ1" s="1" t="s">
        <v>16298</v>
      </c>
      <c r="TZR1" s="1" t="s">
        <v>16299</v>
      </c>
      <c r="TZS1" s="1" t="s">
        <v>16300</v>
      </c>
      <c r="TZT1" s="1" t="s">
        <v>16301</v>
      </c>
      <c r="TZU1" s="1" t="s">
        <v>16302</v>
      </c>
      <c r="TZV1" s="1" t="s">
        <v>16303</v>
      </c>
      <c r="TZW1" s="1" t="s">
        <v>16304</v>
      </c>
      <c r="TZX1" s="1" t="s">
        <v>16305</v>
      </c>
      <c r="TZY1" s="1" t="s">
        <v>16306</v>
      </c>
      <c r="TZZ1" s="1" t="s">
        <v>16307</v>
      </c>
      <c r="UAA1" s="1" t="s">
        <v>16308</v>
      </c>
      <c r="UAB1" s="1" t="s">
        <v>16309</v>
      </c>
      <c r="UAC1" s="1" t="s">
        <v>16310</v>
      </c>
      <c r="UAD1" s="1" t="s">
        <v>16311</v>
      </c>
      <c r="UAE1" s="1" t="s">
        <v>16312</v>
      </c>
      <c r="UAF1" s="1" t="s">
        <v>16313</v>
      </c>
      <c r="UAG1" s="1" t="s">
        <v>16314</v>
      </c>
      <c r="UAH1" s="1" t="s">
        <v>16315</v>
      </c>
      <c r="UAI1" s="1" t="s">
        <v>16316</v>
      </c>
      <c r="UAJ1" s="1" t="s">
        <v>16317</v>
      </c>
      <c r="UAK1" s="1" t="s">
        <v>16318</v>
      </c>
      <c r="UAL1" s="1" t="s">
        <v>16319</v>
      </c>
      <c r="UAM1" s="1" t="s">
        <v>16320</v>
      </c>
      <c r="UAN1" s="1" t="s">
        <v>16321</v>
      </c>
      <c r="UAO1" s="1" t="s">
        <v>16322</v>
      </c>
      <c r="UAP1" s="1" t="s">
        <v>16323</v>
      </c>
      <c r="UAQ1" s="1" t="s">
        <v>16324</v>
      </c>
      <c r="UAR1" s="1" t="s">
        <v>16325</v>
      </c>
      <c r="UAS1" s="1" t="s">
        <v>16326</v>
      </c>
      <c r="UAT1" s="1" t="s">
        <v>16327</v>
      </c>
      <c r="UAU1" s="1" t="s">
        <v>16328</v>
      </c>
      <c r="UAV1" s="1" t="s">
        <v>16329</v>
      </c>
      <c r="UAW1" s="1" t="s">
        <v>16330</v>
      </c>
      <c r="UAX1" s="1" t="s">
        <v>16331</v>
      </c>
      <c r="UAY1" s="1" t="s">
        <v>16332</v>
      </c>
      <c r="UAZ1" s="1" t="s">
        <v>16333</v>
      </c>
      <c r="UBA1" s="1" t="s">
        <v>16334</v>
      </c>
      <c r="UBB1" s="1" t="s">
        <v>16335</v>
      </c>
      <c r="UBC1" s="1" t="s">
        <v>16336</v>
      </c>
      <c r="UBD1" s="1" t="s">
        <v>16337</v>
      </c>
      <c r="UBE1" s="1" t="s">
        <v>16338</v>
      </c>
      <c r="UBF1" s="1" t="s">
        <v>16339</v>
      </c>
      <c r="UBG1" s="1" t="s">
        <v>16340</v>
      </c>
      <c r="UBH1" s="1" t="s">
        <v>16341</v>
      </c>
      <c r="UBI1" s="1" t="s">
        <v>16342</v>
      </c>
      <c r="UBJ1" s="1" t="s">
        <v>16343</v>
      </c>
      <c r="UBK1" s="1" t="s">
        <v>16344</v>
      </c>
      <c r="UBL1" s="1" t="s">
        <v>16345</v>
      </c>
      <c r="UBM1" s="1" t="s">
        <v>16346</v>
      </c>
      <c r="UBN1" s="1" t="s">
        <v>16347</v>
      </c>
      <c r="UBO1" s="1" t="s">
        <v>16348</v>
      </c>
      <c r="UBP1" s="1" t="s">
        <v>16349</v>
      </c>
      <c r="UBQ1" s="1" t="s">
        <v>16350</v>
      </c>
      <c r="UBR1" s="1" t="s">
        <v>16351</v>
      </c>
      <c r="UBS1" s="1" t="s">
        <v>16352</v>
      </c>
      <c r="UBT1" s="1" t="s">
        <v>16353</v>
      </c>
      <c r="UBU1" s="1" t="s">
        <v>16354</v>
      </c>
      <c r="UBV1" s="1" t="s">
        <v>16355</v>
      </c>
      <c r="UBW1" s="1" t="s">
        <v>16356</v>
      </c>
      <c r="UBX1" s="1" t="s">
        <v>16357</v>
      </c>
      <c r="UBY1" s="1" t="s">
        <v>16358</v>
      </c>
      <c r="UBZ1" s="1" t="s">
        <v>16359</v>
      </c>
      <c r="UCA1" s="1" t="s">
        <v>16360</v>
      </c>
      <c r="UCB1" s="1" t="s">
        <v>16361</v>
      </c>
      <c r="UCC1" s="1" t="s">
        <v>16362</v>
      </c>
      <c r="UCD1" s="1" t="s">
        <v>16363</v>
      </c>
      <c r="UCE1" s="1" t="s">
        <v>16364</v>
      </c>
      <c r="UCF1" s="1" t="s">
        <v>16365</v>
      </c>
      <c r="UCG1" s="1" t="s">
        <v>16366</v>
      </c>
      <c r="UCH1" s="1" t="s">
        <v>16367</v>
      </c>
      <c r="UCI1" s="1" t="s">
        <v>16368</v>
      </c>
      <c r="UCJ1" s="1" t="s">
        <v>16369</v>
      </c>
      <c r="UCK1" s="1" t="s">
        <v>16370</v>
      </c>
      <c r="UCL1" s="1" t="s">
        <v>16371</v>
      </c>
      <c r="UCM1" s="1" t="s">
        <v>16372</v>
      </c>
      <c r="UCN1" s="1" t="s">
        <v>16373</v>
      </c>
      <c r="UCO1" s="1" t="s">
        <v>16374</v>
      </c>
      <c r="UCP1" s="1" t="s">
        <v>16375</v>
      </c>
      <c r="UCQ1" s="1" t="s">
        <v>16376</v>
      </c>
      <c r="UCR1" s="1" t="s">
        <v>16377</v>
      </c>
      <c r="UCS1" s="1" t="s">
        <v>16378</v>
      </c>
      <c r="UCT1" s="1" t="s">
        <v>16379</v>
      </c>
      <c r="UCU1" s="1" t="s">
        <v>16380</v>
      </c>
      <c r="UCV1" s="1" t="s">
        <v>16381</v>
      </c>
      <c r="UCW1" s="1" t="s">
        <v>16382</v>
      </c>
      <c r="UCX1" s="1" t="s">
        <v>16383</v>
      </c>
      <c r="UCY1" s="1" t="s">
        <v>16384</v>
      </c>
      <c r="UCZ1" s="1" t="s">
        <v>16385</v>
      </c>
      <c r="UDA1" s="1" t="s">
        <v>16386</v>
      </c>
      <c r="UDB1" s="1" t="s">
        <v>16387</v>
      </c>
      <c r="UDC1" s="1" t="s">
        <v>16388</v>
      </c>
      <c r="UDD1" s="1" t="s">
        <v>16389</v>
      </c>
      <c r="UDE1" s="1" t="s">
        <v>16390</v>
      </c>
      <c r="UDF1" s="1" t="s">
        <v>16391</v>
      </c>
      <c r="UDG1" s="1" t="s">
        <v>16392</v>
      </c>
      <c r="UDH1" s="1" t="s">
        <v>16393</v>
      </c>
      <c r="UDI1" s="1" t="s">
        <v>16394</v>
      </c>
      <c r="UDJ1" s="1" t="s">
        <v>16395</v>
      </c>
      <c r="UDK1" s="1" t="s">
        <v>16396</v>
      </c>
      <c r="UDL1" s="1" t="s">
        <v>16397</v>
      </c>
      <c r="UDM1" s="1" t="s">
        <v>16398</v>
      </c>
      <c r="UDN1" s="1" t="s">
        <v>16399</v>
      </c>
      <c r="UDO1" s="1" t="s">
        <v>16400</v>
      </c>
      <c r="UDP1" s="1" t="s">
        <v>16401</v>
      </c>
      <c r="UDQ1" s="1" t="s">
        <v>16402</v>
      </c>
      <c r="UDR1" s="1" t="s">
        <v>16403</v>
      </c>
      <c r="UDS1" s="1" t="s">
        <v>16404</v>
      </c>
      <c r="UDT1" s="1" t="s">
        <v>16405</v>
      </c>
      <c r="UDU1" s="1" t="s">
        <v>16406</v>
      </c>
      <c r="UDV1" s="1" t="s">
        <v>16407</v>
      </c>
      <c r="UDW1" s="1" t="s">
        <v>16408</v>
      </c>
      <c r="UDX1" s="1" t="s">
        <v>16409</v>
      </c>
      <c r="UDY1" s="1" t="s">
        <v>16410</v>
      </c>
      <c r="UDZ1" s="1" t="s">
        <v>16411</v>
      </c>
      <c r="UEA1" s="1" t="s">
        <v>16412</v>
      </c>
      <c r="UEB1" s="1" t="s">
        <v>16413</v>
      </c>
      <c r="UEC1" s="1" t="s">
        <v>16414</v>
      </c>
      <c r="UED1" s="1" t="s">
        <v>16415</v>
      </c>
      <c r="UEE1" s="1" t="s">
        <v>16416</v>
      </c>
      <c r="UEF1" s="1" t="s">
        <v>16417</v>
      </c>
      <c r="UEG1" s="1" t="s">
        <v>16418</v>
      </c>
      <c r="UEH1" s="1" t="s">
        <v>16419</v>
      </c>
      <c r="UEI1" s="1" t="s">
        <v>16420</v>
      </c>
      <c r="UEJ1" s="1" t="s">
        <v>16421</v>
      </c>
      <c r="UEK1" s="1" t="s">
        <v>16422</v>
      </c>
      <c r="UEL1" s="1" t="s">
        <v>16423</v>
      </c>
      <c r="UEM1" s="1" t="s">
        <v>16424</v>
      </c>
      <c r="UEN1" s="1" t="s">
        <v>16425</v>
      </c>
      <c r="UEO1" s="1" t="s">
        <v>16426</v>
      </c>
      <c r="UEP1" s="1" t="s">
        <v>16427</v>
      </c>
      <c r="UEQ1" s="1" t="s">
        <v>16428</v>
      </c>
      <c r="UER1" s="1" t="s">
        <v>16429</v>
      </c>
      <c r="UES1" s="1" t="s">
        <v>16430</v>
      </c>
      <c r="UET1" s="1" t="s">
        <v>16431</v>
      </c>
      <c r="UEU1" s="1" t="s">
        <v>16432</v>
      </c>
      <c r="UEV1" s="1" t="s">
        <v>16433</v>
      </c>
      <c r="UEW1" s="1" t="s">
        <v>16434</v>
      </c>
      <c r="UEX1" s="1" t="s">
        <v>16435</v>
      </c>
      <c r="UEY1" s="1" t="s">
        <v>16436</v>
      </c>
      <c r="UEZ1" s="1" t="s">
        <v>16437</v>
      </c>
      <c r="UFA1" s="1" t="s">
        <v>16438</v>
      </c>
      <c r="UFB1" s="1" t="s">
        <v>16439</v>
      </c>
      <c r="UFC1" s="1" t="s">
        <v>16440</v>
      </c>
      <c r="UFD1" s="1" t="s">
        <v>16441</v>
      </c>
      <c r="UFE1" s="1" t="s">
        <v>16442</v>
      </c>
      <c r="UFF1" s="1" t="s">
        <v>16443</v>
      </c>
      <c r="UFG1" s="1" t="s">
        <v>16444</v>
      </c>
      <c r="UFH1" s="1" t="s">
        <v>16445</v>
      </c>
      <c r="UFI1" s="1" t="s">
        <v>16446</v>
      </c>
      <c r="UFJ1" s="1" t="s">
        <v>16447</v>
      </c>
      <c r="UFK1" s="1" t="s">
        <v>16448</v>
      </c>
      <c r="UFL1" s="1" t="s">
        <v>16449</v>
      </c>
      <c r="UFM1" s="1" t="s">
        <v>16450</v>
      </c>
      <c r="UFN1" s="1" t="s">
        <v>16451</v>
      </c>
      <c r="UFO1" s="1" t="s">
        <v>16452</v>
      </c>
      <c r="UFP1" s="1" t="s">
        <v>16453</v>
      </c>
      <c r="UFQ1" s="1" t="s">
        <v>16454</v>
      </c>
      <c r="UFR1" s="1" t="s">
        <v>16455</v>
      </c>
      <c r="UFS1" s="1" t="s">
        <v>16456</v>
      </c>
      <c r="UFT1" s="1" t="s">
        <v>16457</v>
      </c>
      <c r="UFU1" s="1" t="s">
        <v>16458</v>
      </c>
      <c r="UFV1" s="1" t="s">
        <v>16459</v>
      </c>
      <c r="UFW1" s="1" t="s">
        <v>16460</v>
      </c>
      <c r="UFX1" s="1" t="s">
        <v>16461</v>
      </c>
      <c r="UFY1" s="1" t="s">
        <v>16462</v>
      </c>
      <c r="UFZ1" s="1" t="s">
        <v>16463</v>
      </c>
      <c r="UGA1" s="1" t="s">
        <v>16464</v>
      </c>
      <c r="UGB1" s="1" t="s">
        <v>16465</v>
      </c>
      <c r="UGC1" s="1" t="s">
        <v>16466</v>
      </c>
      <c r="UGD1" s="1" t="s">
        <v>16467</v>
      </c>
      <c r="UGE1" s="1" t="s">
        <v>16468</v>
      </c>
      <c r="UGF1" s="1" t="s">
        <v>16469</v>
      </c>
      <c r="UGG1" s="1" t="s">
        <v>16470</v>
      </c>
      <c r="UGH1" s="1" t="s">
        <v>16471</v>
      </c>
      <c r="UGI1" s="1" t="s">
        <v>16472</v>
      </c>
      <c r="UGJ1" s="1" t="s">
        <v>16473</v>
      </c>
      <c r="UGK1" s="1" t="s">
        <v>16474</v>
      </c>
      <c r="UGL1" s="1" t="s">
        <v>16475</v>
      </c>
      <c r="UGM1" s="1" t="s">
        <v>16476</v>
      </c>
      <c r="UGN1" s="1" t="s">
        <v>16477</v>
      </c>
      <c r="UGO1" s="1" t="s">
        <v>16478</v>
      </c>
      <c r="UGP1" s="1" t="s">
        <v>16479</v>
      </c>
      <c r="UGQ1" s="1" t="s">
        <v>16480</v>
      </c>
      <c r="UGR1" s="1" t="s">
        <v>16481</v>
      </c>
      <c r="UGS1" s="1" t="s">
        <v>16482</v>
      </c>
      <c r="UGT1" s="1" t="s">
        <v>16483</v>
      </c>
      <c r="UGU1" s="1" t="s">
        <v>16484</v>
      </c>
      <c r="UGV1" s="1" t="s">
        <v>16485</v>
      </c>
      <c r="UGW1" s="1" t="s">
        <v>16486</v>
      </c>
      <c r="UGX1" s="1" t="s">
        <v>16487</v>
      </c>
      <c r="UGY1" s="1" t="s">
        <v>16488</v>
      </c>
      <c r="UGZ1" s="1" t="s">
        <v>16489</v>
      </c>
      <c r="UHA1" s="1" t="s">
        <v>16490</v>
      </c>
      <c r="UHB1" s="1" t="s">
        <v>16491</v>
      </c>
      <c r="UHC1" s="1" t="s">
        <v>16492</v>
      </c>
      <c r="UHD1" s="1" t="s">
        <v>16493</v>
      </c>
      <c r="UHE1" s="1" t="s">
        <v>16494</v>
      </c>
      <c r="UHF1" s="1" t="s">
        <v>16495</v>
      </c>
      <c r="UHG1" s="1" t="s">
        <v>16496</v>
      </c>
      <c r="UHH1" s="1" t="s">
        <v>16497</v>
      </c>
      <c r="UHI1" s="1" t="s">
        <v>16498</v>
      </c>
      <c r="UHJ1" s="1" t="s">
        <v>16499</v>
      </c>
      <c r="UHK1" s="1" t="s">
        <v>16500</v>
      </c>
      <c r="UHL1" s="1" t="s">
        <v>16501</v>
      </c>
      <c r="UHM1" s="1" t="s">
        <v>16502</v>
      </c>
      <c r="UHN1" s="1" t="s">
        <v>16503</v>
      </c>
      <c r="UHO1" s="1" t="s">
        <v>16504</v>
      </c>
      <c r="UHP1" s="1" t="s">
        <v>16505</v>
      </c>
      <c r="UHQ1" s="1" t="s">
        <v>16506</v>
      </c>
      <c r="UHR1" s="1" t="s">
        <v>16507</v>
      </c>
      <c r="UHS1" s="1" t="s">
        <v>16508</v>
      </c>
      <c r="UHT1" s="1" t="s">
        <v>16509</v>
      </c>
      <c r="UHU1" s="1" t="s">
        <v>16510</v>
      </c>
      <c r="UHV1" s="1" t="s">
        <v>16511</v>
      </c>
      <c r="UHW1" s="1" t="s">
        <v>16512</v>
      </c>
      <c r="UHX1" s="1" t="s">
        <v>16513</v>
      </c>
      <c r="UHY1" s="1" t="s">
        <v>16514</v>
      </c>
      <c r="UHZ1" s="1" t="s">
        <v>16515</v>
      </c>
      <c r="UIA1" s="1" t="s">
        <v>16516</v>
      </c>
      <c r="UIB1" s="1" t="s">
        <v>16517</v>
      </c>
      <c r="UIC1" s="1" t="s">
        <v>16518</v>
      </c>
      <c r="UID1" s="1" t="s">
        <v>16519</v>
      </c>
      <c r="UIE1" s="1" t="s">
        <v>16520</v>
      </c>
      <c r="UIF1" s="1" t="s">
        <v>16521</v>
      </c>
      <c r="UIG1" s="1" t="s">
        <v>16522</v>
      </c>
      <c r="UIH1" s="1" t="s">
        <v>16523</v>
      </c>
      <c r="UII1" s="1" t="s">
        <v>16524</v>
      </c>
      <c r="UIJ1" s="1" t="s">
        <v>16525</v>
      </c>
      <c r="UIK1" s="1" t="s">
        <v>16526</v>
      </c>
      <c r="UIL1" s="1" t="s">
        <v>16527</v>
      </c>
      <c r="UIM1" s="1" t="s">
        <v>16528</v>
      </c>
      <c r="UIN1" s="1" t="s">
        <v>16529</v>
      </c>
      <c r="UIO1" s="1" t="s">
        <v>16530</v>
      </c>
      <c r="UIP1" s="1" t="s">
        <v>16531</v>
      </c>
      <c r="UIQ1" s="1" t="s">
        <v>16532</v>
      </c>
      <c r="UIR1" s="1" t="s">
        <v>16533</v>
      </c>
      <c r="UIS1" s="1" t="s">
        <v>16534</v>
      </c>
      <c r="UIT1" s="1" t="s">
        <v>16535</v>
      </c>
      <c r="UIU1" s="1" t="s">
        <v>16536</v>
      </c>
      <c r="UIV1" s="1" t="s">
        <v>16537</v>
      </c>
      <c r="UIW1" s="1" t="s">
        <v>16538</v>
      </c>
      <c r="UIX1" s="1" t="s">
        <v>16539</v>
      </c>
      <c r="UIY1" s="1" t="s">
        <v>16540</v>
      </c>
      <c r="UIZ1" s="1" t="s">
        <v>16541</v>
      </c>
      <c r="UJA1" s="1" t="s">
        <v>16542</v>
      </c>
      <c r="UJB1" s="1" t="s">
        <v>16543</v>
      </c>
      <c r="UJC1" s="1" t="s">
        <v>16544</v>
      </c>
      <c r="UJD1" s="1" t="s">
        <v>16545</v>
      </c>
      <c r="UJE1" s="1" t="s">
        <v>16546</v>
      </c>
      <c r="UJF1" s="1" t="s">
        <v>16547</v>
      </c>
      <c r="UJG1" s="1" t="s">
        <v>16548</v>
      </c>
      <c r="UJH1" s="1" t="s">
        <v>16549</v>
      </c>
      <c r="UJI1" s="1" t="s">
        <v>16550</v>
      </c>
      <c r="UJJ1" s="1" t="s">
        <v>16551</v>
      </c>
      <c r="UJK1" s="1" t="s">
        <v>16552</v>
      </c>
      <c r="UJL1" s="1" t="s">
        <v>16553</v>
      </c>
      <c r="UJM1" s="1" t="s">
        <v>16554</v>
      </c>
      <c r="UJN1" s="1" t="s">
        <v>16555</v>
      </c>
      <c r="UJO1" s="1" t="s">
        <v>16556</v>
      </c>
      <c r="UJP1" s="1" t="s">
        <v>16557</v>
      </c>
      <c r="UJQ1" s="1" t="s">
        <v>16558</v>
      </c>
      <c r="UJR1" s="1" t="s">
        <v>16559</v>
      </c>
      <c r="UJS1" s="1" t="s">
        <v>16560</v>
      </c>
      <c r="UJT1" s="1" t="s">
        <v>16561</v>
      </c>
      <c r="UJU1" s="1" t="s">
        <v>16562</v>
      </c>
      <c r="UJV1" s="1" t="s">
        <v>16563</v>
      </c>
      <c r="UJW1" s="1" t="s">
        <v>16564</v>
      </c>
      <c r="UJX1" s="1" t="s">
        <v>16565</v>
      </c>
      <c r="UJY1" s="1" t="s">
        <v>16566</v>
      </c>
      <c r="UJZ1" s="1" t="s">
        <v>16567</v>
      </c>
      <c r="UKA1" s="1" t="s">
        <v>16568</v>
      </c>
      <c r="UKB1" s="1" t="s">
        <v>16569</v>
      </c>
      <c r="UKC1" s="1" t="s">
        <v>16570</v>
      </c>
      <c r="UKD1" s="1" t="s">
        <v>16571</v>
      </c>
      <c r="UKE1" s="1" t="s">
        <v>16572</v>
      </c>
      <c r="UKF1" s="1" t="s">
        <v>16573</v>
      </c>
      <c r="UKG1" s="1" t="s">
        <v>16574</v>
      </c>
      <c r="UKH1" s="1" t="s">
        <v>16575</v>
      </c>
      <c r="UKI1" s="1" t="s">
        <v>16576</v>
      </c>
      <c r="UKJ1" s="1" t="s">
        <v>16577</v>
      </c>
      <c r="UKK1" s="1" t="s">
        <v>16578</v>
      </c>
      <c r="UKL1" s="1" t="s">
        <v>16579</v>
      </c>
      <c r="UKM1" s="1" t="s">
        <v>16580</v>
      </c>
      <c r="UKN1" s="1" t="s">
        <v>16581</v>
      </c>
      <c r="UKO1" s="1" t="s">
        <v>16582</v>
      </c>
      <c r="UKP1" s="1" t="s">
        <v>16583</v>
      </c>
      <c r="UKQ1" s="1" t="s">
        <v>16584</v>
      </c>
      <c r="UKR1" s="1" t="s">
        <v>16585</v>
      </c>
      <c r="UKS1" s="1" t="s">
        <v>16586</v>
      </c>
      <c r="UKT1" s="1" t="s">
        <v>16587</v>
      </c>
      <c r="UKU1" s="1" t="s">
        <v>16588</v>
      </c>
      <c r="UKV1" s="1" t="s">
        <v>16589</v>
      </c>
      <c r="UKW1" s="1" t="s">
        <v>16590</v>
      </c>
      <c r="UKX1" s="1" t="s">
        <v>16591</v>
      </c>
      <c r="UKY1" s="1" t="s">
        <v>16592</v>
      </c>
      <c r="UKZ1" s="1" t="s">
        <v>16593</v>
      </c>
      <c r="ULA1" s="1" t="s">
        <v>16594</v>
      </c>
      <c r="ULB1" s="1" t="s">
        <v>16595</v>
      </c>
      <c r="ULC1" s="1" t="s">
        <v>16596</v>
      </c>
      <c r="ULD1" s="1" t="s">
        <v>16597</v>
      </c>
      <c r="ULE1" s="1" t="s">
        <v>16598</v>
      </c>
      <c r="ULF1" s="1" t="s">
        <v>16599</v>
      </c>
      <c r="ULG1" s="1" t="s">
        <v>16600</v>
      </c>
      <c r="ULH1" s="1" t="s">
        <v>16601</v>
      </c>
      <c r="ULI1" s="1" t="s">
        <v>16602</v>
      </c>
      <c r="ULJ1" s="1" t="s">
        <v>16603</v>
      </c>
      <c r="ULK1" s="1" t="s">
        <v>16604</v>
      </c>
      <c r="ULL1" s="1" t="s">
        <v>16605</v>
      </c>
      <c r="ULM1" s="1" t="s">
        <v>16606</v>
      </c>
      <c r="ULN1" s="1" t="s">
        <v>16607</v>
      </c>
      <c r="ULO1" s="1" t="s">
        <v>16608</v>
      </c>
      <c r="ULP1" s="1" t="s">
        <v>16609</v>
      </c>
      <c r="ULQ1" s="1" t="s">
        <v>16610</v>
      </c>
      <c r="ULR1" s="1" t="s">
        <v>16611</v>
      </c>
      <c r="ULS1" s="1" t="s">
        <v>16612</v>
      </c>
      <c r="ULT1" s="1" t="s">
        <v>16613</v>
      </c>
      <c r="ULU1" s="1" t="s">
        <v>16614</v>
      </c>
      <c r="ULV1" s="1" t="s">
        <v>16615</v>
      </c>
      <c r="ULW1" s="1" t="s">
        <v>16616</v>
      </c>
      <c r="ULX1" s="1" t="s">
        <v>16617</v>
      </c>
      <c r="ULY1" s="1" t="s">
        <v>16618</v>
      </c>
      <c r="ULZ1" s="1" t="s">
        <v>16619</v>
      </c>
      <c r="UMA1" s="1" t="s">
        <v>16620</v>
      </c>
      <c r="UMB1" s="1" t="s">
        <v>16621</v>
      </c>
      <c r="UMC1" s="1" t="s">
        <v>16622</v>
      </c>
      <c r="UMD1" s="1" t="s">
        <v>16623</v>
      </c>
      <c r="UME1" s="1" t="s">
        <v>16624</v>
      </c>
      <c r="UMF1" s="1" t="s">
        <v>16625</v>
      </c>
      <c r="UMG1" s="1" t="s">
        <v>16626</v>
      </c>
      <c r="UMH1" s="1" t="s">
        <v>16627</v>
      </c>
      <c r="UMI1" s="1" t="s">
        <v>16628</v>
      </c>
      <c r="UMJ1" s="1" t="s">
        <v>16629</v>
      </c>
      <c r="UMK1" s="1" t="s">
        <v>16630</v>
      </c>
      <c r="UML1" s="1" t="s">
        <v>16631</v>
      </c>
      <c r="UMM1" s="1" t="s">
        <v>16632</v>
      </c>
      <c r="UMN1" s="1" t="s">
        <v>16633</v>
      </c>
      <c r="UMO1" s="1" t="s">
        <v>16634</v>
      </c>
      <c r="UMP1" s="1" t="s">
        <v>16635</v>
      </c>
      <c r="UMQ1" s="1" t="s">
        <v>16636</v>
      </c>
      <c r="UMR1" s="1" t="s">
        <v>16637</v>
      </c>
      <c r="UMS1" s="1" t="s">
        <v>16638</v>
      </c>
      <c r="UMT1" s="1" t="s">
        <v>16639</v>
      </c>
      <c r="UMU1" s="1" t="s">
        <v>16640</v>
      </c>
      <c r="UMV1" s="1" t="s">
        <v>16641</v>
      </c>
      <c r="UMW1" s="1" t="s">
        <v>16642</v>
      </c>
      <c r="UMX1" s="1" t="s">
        <v>16643</v>
      </c>
      <c r="UMY1" s="1" t="s">
        <v>16644</v>
      </c>
      <c r="UMZ1" s="1" t="s">
        <v>16645</v>
      </c>
      <c r="UNA1" s="1" t="s">
        <v>16646</v>
      </c>
      <c r="UNB1" s="1" t="s">
        <v>16647</v>
      </c>
      <c r="UNC1" s="1" t="s">
        <v>16648</v>
      </c>
      <c r="UND1" s="1" t="s">
        <v>16649</v>
      </c>
      <c r="UNE1" s="1" t="s">
        <v>16650</v>
      </c>
      <c r="UNF1" s="1" t="s">
        <v>16651</v>
      </c>
      <c r="UNG1" s="1" t="s">
        <v>16652</v>
      </c>
      <c r="UNH1" s="1" t="s">
        <v>16653</v>
      </c>
      <c r="UNI1" s="1" t="s">
        <v>16654</v>
      </c>
      <c r="UNJ1" s="1" t="s">
        <v>16655</v>
      </c>
      <c r="UNK1" s="1" t="s">
        <v>16656</v>
      </c>
      <c r="UNL1" s="1" t="s">
        <v>16657</v>
      </c>
      <c r="UNM1" s="1" t="s">
        <v>16658</v>
      </c>
      <c r="UNN1" s="1" t="s">
        <v>16659</v>
      </c>
      <c r="UNO1" s="1" t="s">
        <v>16660</v>
      </c>
      <c r="UNP1" s="1" t="s">
        <v>16661</v>
      </c>
      <c r="UNQ1" s="1" t="s">
        <v>16662</v>
      </c>
      <c r="UNR1" s="1" t="s">
        <v>16663</v>
      </c>
      <c r="UNS1" s="1" t="s">
        <v>16664</v>
      </c>
      <c r="UNT1" s="1" t="s">
        <v>16665</v>
      </c>
      <c r="UNU1" s="1" t="s">
        <v>16666</v>
      </c>
      <c r="UNV1" s="1" t="s">
        <v>16667</v>
      </c>
      <c r="UNW1" s="1" t="s">
        <v>16668</v>
      </c>
      <c r="UNX1" s="1" t="s">
        <v>16669</v>
      </c>
      <c r="UNY1" s="1" t="s">
        <v>16670</v>
      </c>
      <c r="UNZ1" s="1" t="s">
        <v>16671</v>
      </c>
      <c r="UOA1" s="1" t="s">
        <v>16672</v>
      </c>
      <c r="UOB1" s="1" t="s">
        <v>16673</v>
      </c>
      <c r="UOC1" s="1" t="s">
        <v>16674</v>
      </c>
      <c r="UOD1" s="1" t="s">
        <v>16675</v>
      </c>
      <c r="UOE1" s="1" t="s">
        <v>16676</v>
      </c>
      <c r="UOF1" s="1" t="s">
        <v>16677</v>
      </c>
      <c r="UOG1" s="1" t="s">
        <v>16678</v>
      </c>
      <c r="UOH1" s="1" t="s">
        <v>16679</v>
      </c>
      <c r="UOI1" s="1" t="s">
        <v>16680</v>
      </c>
      <c r="UOJ1" s="1" t="s">
        <v>16681</v>
      </c>
      <c r="UOK1" s="1" t="s">
        <v>16682</v>
      </c>
      <c r="UOL1" s="1" t="s">
        <v>16683</v>
      </c>
      <c r="UOM1" s="1" t="s">
        <v>16684</v>
      </c>
      <c r="UON1" s="1" t="s">
        <v>16685</v>
      </c>
      <c r="UOO1" s="1" t="s">
        <v>16686</v>
      </c>
      <c r="UOP1" s="1" t="s">
        <v>16687</v>
      </c>
      <c r="UOQ1" s="1" t="s">
        <v>16688</v>
      </c>
      <c r="UOR1" s="1" t="s">
        <v>16689</v>
      </c>
      <c r="UOS1" s="1" t="s">
        <v>16690</v>
      </c>
      <c r="UOT1" s="1" t="s">
        <v>16691</v>
      </c>
      <c r="UOU1" s="1" t="s">
        <v>16692</v>
      </c>
      <c r="UOV1" s="1" t="s">
        <v>16693</v>
      </c>
      <c r="UOW1" s="1" t="s">
        <v>16694</v>
      </c>
      <c r="UOX1" s="1" t="s">
        <v>16695</v>
      </c>
      <c r="UOY1" s="1" t="s">
        <v>16696</v>
      </c>
      <c r="UOZ1" s="1" t="s">
        <v>16697</v>
      </c>
      <c r="UPA1" s="1" t="s">
        <v>16698</v>
      </c>
      <c r="UPB1" s="1" t="s">
        <v>16699</v>
      </c>
      <c r="UPC1" s="1" t="s">
        <v>16700</v>
      </c>
      <c r="UPD1" s="1" t="s">
        <v>16701</v>
      </c>
      <c r="UPE1" s="1" t="s">
        <v>16702</v>
      </c>
      <c r="UPF1" s="1" t="s">
        <v>16703</v>
      </c>
      <c r="UPG1" s="1" t="s">
        <v>16704</v>
      </c>
      <c r="UPH1" s="1" t="s">
        <v>16705</v>
      </c>
      <c r="UPI1" s="1" t="s">
        <v>16706</v>
      </c>
      <c r="UPJ1" s="1" t="s">
        <v>16707</v>
      </c>
      <c r="UPK1" s="1" t="s">
        <v>16708</v>
      </c>
      <c r="UPL1" s="1" t="s">
        <v>16709</v>
      </c>
      <c r="UPM1" s="1" t="s">
        <v>16710</v>
      </c>
      <c r="UPN1" s="1" t="s">
        <v>16711</v>
      </c>
      <c r="UPO1" s="1" t="s">
        <v>16712</v>
      </c>
      <c r="UPP1" s="1" t="s">
        <v>16713</v>
      </c>
      <c r="UPQ1" s="1" t="s">
        <v>16714</v>
      </c>
      <c r="UPR1" s="1" t="s">
        <v>16715</v>
      </c>
      <c r="UPS1" s="1" t="s">
        <v>16716</v>
      </c>
      <c r="UPT1" s="1" t="s">
        <v>16717</v>
      </c>
      <c r="UPU1" s="1" t="s">
        <v>16718</v>
      </c>
      <c r="UPV1" s="1" t="s">
        <v>16719</v>
      </c>
      <c r="UPW1" s="1" t="s">
        <v>16720</v>
      </c>
      <c r="UPX1" s="1" t="s">
        <v>16721</v>
      </c>
      <c r="UPY1" s="1" t="s">
        <v>16722</v>
      </c>
      <c r="UPZ1" s="1" t="s">
        <v>16723</v>
      </c>
      <c r="UQA1" s="1" t="s">
        <v>16724</v>
      </c>
      <c r="UQB1" s="1" t="s">
        <v>16725</v>
      </c>
      <c r="UQC1" s="1" t="s">
        <v>16726</v>
      </c>
      <c r="UQD1" s="1" t="s">
        <v>16727</v>
      </c>
      <c r="UQE1" s="1" t="s">
        <v>16728</v>
      </c>
      <c r="UQF1" s="1" t="s">
        <v>16729</v>
      </c>
      <c r="UQG1" s="1" t="s">
        <v>16730</v>
      </c>
      <c r="UQH1" s="1" t="s">
        <v>16731</v>
      </c>
      <c r="UQI1" s="1" t="s">
        <v>16732</v>
      </c>
      <c r="UQJ1" s="1" t="s">
        <v>16733</v>
      </c>
      <c r="UQK1" s="1" t="s">
        <v>16734</v>
      </c>
      <c r="UQL1" s="1" t="s">
        <v>16735</v>
      </c>
      <c r="UQM1" s="1" t="s">
        <v>16736</v>
      </c>
      <c r="UQN1" s="1" t="s">
        <v>16737</v>
      </c>
      <c r="UQO1" s="1" t="s">
        <v>16738</v>
      </c>
      <c r="UQP1" s="1" t="s">
        <v>16739</v>
      </c>
      <c r="UQQ1" s="1" t="s">
        <v>16740</v>
      </c>
      <c r="UQR1" s="1" t="s">
        <v>16741</v>
      </c>
      <c r="UQS1" s="1" t="s">
        <v>16742</v>
      </c>
      <c r="UQT1" s="1" t="s">
        <v>16743</v>
      </c>
      <c r="UQU1" s="1" t="s">
        <v>16744</v>
      </c>
      <c r="UQV1" s="1" t="s">
        <v>16745</v>
      </c>
      <c r="UQW1" s="1" t="s">
        <v>16746</v>
      </c>
      <c r="UQX1" s="1" t="s">
        <v>16747</v>
      </c>
      <c r="UQY1" s="1" t="s">
        <v>16748</v>
      </c>
      <c r="UQZ1" s="1" t="s">
        <v>16749</v>
      </c>
      <c r="URA1" s="1" t="s">
        <v>16750</v>
      </c>
      <c r="URB1" s="1" t="s">
        <v>16751</v>
      </c>
      <c r="URC1" s="1" t="s">
        <v>16752</v>
      </c>
      <c r="URD1" s="1" t="s">
        <v>16753</v>
      </c>
      <c r="URE1" s="1" t="s">
        <v>16754</v>
      </c>
      <c r="URF1" s="1" t="s">
        <v>16755</v>
      </c>
      <c r="URG1" s="1" t="s">
        <v>16756</v>
      </c>
      <c r="URH1" s="1" t="s">
        <v>16757</v>
      </c>
      <c r="URI1" s="1" t="s">
        <v>16758</v>
      </c>
      <c r="URJ1" s="1" t="s">
        <v>16759</v>
      </c>
      <c r="URK1" s="1" t="s">
        <v>16760</v>
      </c>
      <c r="URL1" s="1" t="s">
        <v>16761</v>
      </c>
      <c r="URM1" s="1" t="s">
        <v>16762</v>
      </c>
      <c r="URN1" s="1" t="s">
        <v>16763</v>
      </c>
      <c r="URO1" s="1" t="s">
        <v>16764</v>
      </c>
      <c r="URP1" s="1" t="s">
        <v>16765</v>
      </c>
      <c r="URQ1" s="1" t="s">
        <v>16766</v>
      </c>
      <c r="URR1" s="1" t="s">
        <v>16767</v>
      </c>
      <c r="URS1" s="1" t="s">
        <v>16768</v>
      </c>
      <c r="URT1" s="1" t="s">
        <v>16769</v>
      </c>
      <c r="URU1" s="1" t="s">
        <v>16770</v>
      </c>
      <c r="URV1" s="1" t="s">
        <v>16771</v>
      </c>
      <c r="URW1" s="1" t="s">
        <v>16772</v>
      </c>
      <c r="URX1" s="1" t="s">
        <v>16773</v>
      </c>
      <c r="URY1" s="1" t="s">
        <v>16774</v>
      </c>
      <c r="URZ1" s="1" t="s">
        <v>16775</v>
      </c>
      <c r="USA1" s="1" t="s">
        <v>16776</v>
      </c>
      <c r="USB1" s="1" t="s">
        <v>16777</v>
      </c>
      <c r="USC1" s="1" t="s">
        <v>16778</v>
      </c>
      <c r="USD1" s="1" t="s">
        <v>16779</v>
      </c>
      <c r="USE1" s="1" t="s">
        <v>16780</v>
      </c>
      <c r="USF1" s="1" t="s">
        <v>16781</v>
      </c>
      <c r="USG1" s="1" t="s">
        <v>16782</v>
      </c>
      <c r="USH1" s="1" t="s">
        <v>16783</v>
      </c>
      <c r="USI1" s="1" t="s">
        <v>16784</v>
      </c>
      <c r="USJ1" s="1" t="s">
        <v>16785</v>
      </c>
      <c r="USK1" s="1" t="s">
        <v>16786</v>
      </c>
      <c r="USL1" s="1" t="s">
        <v>16787</v>
      </c>
      <c r="USM1" s="1" t="s">
        <v>16788</v>
      </c>
      <c r="USN1" s="1" t="s">
        <v>16789</v>
      </c>
      <c r="USO1" s="1" t="s">
        <v>16790</v>
      </c>
      <c r="USP1" s="1" t="s">
        <v>16791</v>
      </c>
      <c r="USQ1" s="1" t="s">
        <v>16792</v>
      </c>
      <c r="USR1" s="1" t="s">
        <v>16793</v>
      </c>
      <c r="USS1" s="1" t="s">
        <v>16794</v>
      </c>
      <c r="UST1" s="1" t="s">
        <v>16795</v>
      </c>
      <c r="USU1" s="1" t="s">
        <v>16796</v>
      </c>
      <c r="USV1" s="1" t="s">
        <v>16797</v>
      </c>
      <c r="USW1" s="1" t="s">
        <v>16798</v>
      </c>
      <c r="USX1" s="1" t="s">
        <v>16799</v>
      </c>
      <c r="USY1" s="1" t="s">
        <v>16800</v>
      </c>
      <c r="USZ1" s="1" t="s">
        <v>16801</v>
      </c>
      <c r="UTA1" s="1" t="s">
        <v>16802</v>
      </c>
      <c r="UTB1" s="1" t="s">
        <v>16803</v>
      </c>
      <c r="UTC1" s="1" t="s">
        <v>16804</v>
      </c>
      <c r="UTD1" s="1" t="s">
        <v>16805</v>
      </c>
      <c r="UTE1" s="1" t="s">
        <v>16806</v>
      </c>
      <c r="UTF1" s="1" t="s">
        <v>16807</v>
      </c>
      <c r="UTG1" s="1" t="s">
        <v>16808</v>
      </c>
      <c r="UTH1" s="1" t="s">
        <v>16809</v>
      </c>
      <c r="UTI1" s="1" t="s">
        <v>16810</v>
      </c>
      <c r="UTJ1" s="1" t="s">
        <v>16811</v>
      </c>
      <c r="UTK1" s="1" t="s">
        <v>16812</v>
      </c>
      <c r="UTL1" s="1" t="s">
        <v>16813</v>
      </c>
      <c r="UTM1" s="1" t="s">
        <v>16814</v>
      </c>
      <c r="UTN1" s="1" t="s">
        <v>16815</v>
      </c>
      <c r="UTO1" s="1" t="s">
        <v>16816</v>
      </c>
      <c r="UTP1" s="1" t="s">
        <v>16817</v>
      </c>
      <c r="UTQ1" s="1" t="s">
        <v>16818</v>
      </c>
      <c r="UTR1" s="1" t="s">
        <v>16819</v>
      </c>
      <c r="UTS1" s="1" t="s">
        <v>16820</v>
      </c>
      <c r="UTT1" s="1" t="s">
        <v>16821</v>
      </c>
      <c r="UTU1" s="1" t="s">
        <v>16822</v>
      </c>
      <c r="UTV1" s="1" t="s">
        <v>16823</v>
      </c>
      <c r="UTW1" s="1" t="s">
        <v>16824</v>
      </c>
      <c r="UTX1" s="1" t="s">
        <v>16825</v>
      </c>
      <c r="UTY1" s="1" t="s">
        <v>16826</v>
      </c>
      <c r="UTZ1" s="1" t="s">
        <v>16827</v>
      </c>
      <c r="UUA1" s="1" t="s">
        <v>16828</v>
      </c>
      <c r="UUB1" s="1" t="s">
        <v>16829</v>
      </c>
      <c r="UUC1" s="1" t="s">
        <v>16830</v>
      </c>
      <c r="UUD1" s="1" t="s">
        <v>16831</v>
      </c>
      <c r="UUE1" s="1" t="s">
        <v>16832</v>
      </c>
      <c r="UUF1" s="1" t="s">
        <v>16833</v>
      </c>
      <c r="UUG1" s="1" t="s">
        <v>16834</v>
      </c>
      <c r="UUH1" s="1" t="s">
        <v>16835</v>
      </c>
      <c r="UUI1" s="1" t="s">
        <v>16836</v>
      </c>
      <c r="UUJ1" s="1" t="s">
        <v>16837</v>
      </c>
      <c r="UUK1" s="1" t="s">
        <v>16838</v>
      </c>
      <c r="UUL1" s="1" t="s">
        <v>16839</v>
      </c>
      <c r="UUM1" s="1" t="s">
        <v>16840</v>
      </c>
      <c r="UUN1" s="1" t="s">
        <v>16841</v>
      </c>
      <c r="UUO1" s="1" t="s">
        <v>16842</v>
      </c>
      <c r="UUP1" s="1" t="s">
        <v>16843</v>
      </c>
      <c r="UUQ1" s="1" t="s">
        <v>16844</v>
      </c>
      <c r="UUR1" s="1" t="s">
        <v>16845</v>
      </c>
      <c r="UUS1" s="1" t="s">
        <v>16846</v>
      </c>
      <c r="UUT1" s="1" t="s">
        <v>16847</v>
      </c>
      <c r="UUU1" s="1" t="s">
        <v>16848</v>
      </c>
      <c r="UUV1" s="1" t="s">
        <v>16849</v>
      </c>
      <c r="UUW1" s="1" t="s">
        <v>16850</v>
      </c>
      <c r="UUX1" s="1" t="s">
        <v>16851</v>
      </c>
      <c r="UUY1" s="1" t="s">
        <v>16852</v>
      </c>
      <c r="UUZ1" s="1" t="s">
        <v>16853</v>
      </c>
      <c r="UVA1" s="1" t="s">
        <v>16854</v>
      </c>
      <c r="UVB1" s="1" t="s">
        <v>16855</v>
      </c>
      <c r="UVC1" s="1" t="s">
        <v>16856</v>
      </c>
      <c r="UVD1" s="1" t="s">
        <v>16857</v>
      </c>
      <c r="UVE1" s="1" t="s">
        <v>16858</v>
      </c>
      <c r="UVF1" s="1" t="s">
        <v>16859</v>
      </c>
      <c r="UVG1" s="1" t="s">
        <v>16860</v>
      </c>
      <c r="UVH1" s="1" t="s">
        <v>16861</v>
      </c>
      <c r="UVI1" s="1" t="s">
        <v>16862</v>
      </c>
      <c r="UVJ1" s="1" t="s">
        <v>16863</v>
      </c>
      <c r="UVK1" s="1" t="s">
        <v>16864</v>
      </c>
      <c r="UVL1" s="1" t="s">
        <v>16865</v>
      </c>
      <c r="UVM1" s="1" t="s">
        <v>16866</v>
      </c>
      <c r="UVN1" s="1" t="s">
        <v>16867</v>
      </c>
      <c r="UVO1" s="1" t="s">
        <v>16868</v>
      </c>
      <c r="UVP1" s="1" t="s">
        <v>16869</v>
      </c>
      <c r="UVQ1" s="1" t="s">
        <v>16870</v>
      </c>
      <c r="UVR1" s="1" t="s">
        <v>16871</v>
      </c>
      <c r="UVS1" s="1" t="s">
        <v>16872</v>
      </c>
      <c r="UVT1" s="1" t="s">
        <v>16873</v>
      </c>
      <c r="UVU1" s="1" t="s">
        <v>16874</v>
      </c>
      <c r="UVV1" s="1" t="s">
        <v>16875</v>
      </c>
      <c r="UVW1" s="1" t="s">
        <v>16876</v>
      </c>
      <c r="UVX1" s="1" t="s">
        <v>16877</v>
      </c>
      <c r="UVY1" s="1" t="s">
        <v>16878</v>
      </c>
      <c r="UVZ1" s="1" t="s">
        <v>16879</v>
      </c>
      <c r="UWA1" s="1" t="s">
        <v>16880</v>
      </c>
      <c r="UWB1" s="1" t="s">
        <v>16881</v>
      </c>
      <c r="UWC1" s="1" t="s">
        <v>16882</v>
      </c>
      <c r="UWD1" s="1" t="s">
        <v>16883</v>
      </c>
      <c r="UWE1" s="1" t="s">
        <v>16884</v>
      </c>
      <c r="UWF1" s="1" t="s">
        <v>16885</v>
      </c>
      <c r="UWG1" s="1" t="s">
        <v>16886</v>
      </c>
      <c r="UWH1" s="1" t="s">
        <v>16887</v>
      </c>
      <c r="UWI1" s="1" t="s">
        <v>16888</v>
      </c>
      <c r="UWJ1" s="1" t="s">
        <v>16889</v>
      </c>
      <c r="UWK1" s="1" t="s">
        <v>16890</v>
      </c>
      <c r="UWL1" s="1" t="s">
        <v>16891</v>
      </c>
      <c r="UWM1" s="1" t="s">
        <v>16892</v>
      </c>
      <c r="UWN1" s="1" t="s">
        <v>16893</v>
      </c>
      <c r="UWO1" s="1" t="s">
        <v>16894</v>
      </c>
      <c r="UWP1" s="1" t="s">
        <v>16895</v>
      </c>
      <c r="UWQ1" s="1" t="s">
        <v>16896</v>
      </c>
      <c r="UWR1" s="1" t="s">
        <v>16897</v>
      </c>
      <c r="UWS1" s="1" t="s">
        <v>16898</v>
      </c>
      <c r="UWT1" s="1" t="s">
        <v>16899</v>
      </c>
      <c r="UWU1" s="1" t="s">
        <v>16900</v>
      </c>
      <c r="UWV1" s="1" t="s">
        <v>16901</v>
      </c>
      <c r="UWW1" s="1" t="s">
        <v>16902</v>
      </c>
      <c r="UWX1" s="1" t="s">
        <v>16903</v>
      </c>
      <c r="UWY1" s="1" t="s">
        <v>16904</v>
      </c>
      <c r="UWZ1" s="1" t="s">
        <v>16905</v>
      </c>
      <c r="UXA1" s="1" t="s">
        <v>16906</v>
      </c>
      <c r="UXB1" s="1" t="s">
        <v>16907</v>
      </c>
      <c r="UXC1" s="1" t="s">
        <v>16908</v>
      </c>
      <c r="UXD1" s="1" t="s">
        <v>16909</v>
      </c>
      <c r="UXE1" s="1" t="s">
        <v>16910</v>
      </c>
      <c r="UXF1" s="1" t="s">
        <v>16911</v>
      </c>
      <c r="UXG1" s="1" t="s">
        <v>16912</v>
      </c>
      <c r="UXH1" s="1" t="s">
        <v>16913</v>
      </c>
      <c r="UXI1" s="1" t="s">
        <v>16914</v>
      </c>
      <c r="UXJ1" s="1" t="s">
        <v>16915</v>
      </c>
      <c r="UXK1" s="1" t="s">
        <v>16916</v>
      </c>
      <c r="UXL1" s="1" t="s">
        <v>16917</v>
      </c>
      <c r="UXM1" s="1" t="s">
        <v>16918</v>
      </c>
      <c r="UXN1" s="1" t="s">
        <v>16919</v>
      </c>
      <c r="UXO1" s="1" t="s">
        <v>16920</v>
      </c>
      <c r="UXP1" s="1" t="s">
        <v>16921</v>
      </c>
      <c r="UXQ1" s="1" t="s">
        <v>16922</v>
      </c>
      <c r="UXR1" s="1" t="s">
        <v>16923</v>
      </c>
      <c r="UXS1" s="1" t="s">
        <v>16924</v>
      </c>
      <c r="UXT1" s="1" t="s">
        <v>16925</v>
      </c>
      <c r="UXU1" s="1" t="s">
        <v>16926</v>
      </c>
      <c r="UXV1" s="1" t="s">
        <v>16927</v>
      </c>
      <c r="UXW1" s="1" t="s">
        <v>16928</v>
      </c>
      <c r="UXX1" s="1" t="s">
        <v>16929</v>
      </c>
      <c r="UXY1" s="1" t="s">
        <v>16930</v>
      </c>
      <c r="UXZ1" s="1" t="s">
        <v>16931</v>
      </c>
      <c r="UYA1" s="1" t="s">
        <v>16932</v>
      </c>
      <c r="UYB1" s="1" t="s">
        <v>16933</v>
      </c>
      <c r="UYC1" s="1" t="s">
        <v>16934</v>
      </c>
      <c r="UYD1" s="1" t="s">
        <v>16935</v>
      </c>
      <c r="UYE1" s="1" t="s">
        <v>16936</v>
      </c>
      <c r="UYF1" s="1" t="s">
        <v>16937</v>
      </c>
      <c r="UYG1" s="1" t="s">
        <v>16938</v>
      </c>
      <c r="UYH1" s="1" t="s">
        <v>16939</v>
      </c>
      <c r="UYI1" s="1" t="s">
        <v>16940</v>
      </c>
      <c r="UYJ1" s="1" t="s">
        <v>16941</v>
      </c>
      <c r="UYK1" s="1" t="s">
        <v>16942</v>
      </c>
      <c r="UYL1" s="1" t="s">
        <v>16943</v>
      </c>
      <c r="UYM1" s="1" t="s">
        <v>16944</v>
      </c>
      <c r="UYN1" s="1" t="s">
        <v>16945</v>
      </c>
      <c r="UYO1" s="1" t="s">
        <v>16946</v>
      </c>
      <c r="UYP1" s="1" t="s">
        <v>16947</v>
      </c>
      <c r="UYQ1" s="1" t="s">
        <v>16948</v>
      </c>
      <c r="UYR1" s="1" t="s">
        <v>16949</v>
      </c>
      <c r="UYS1" s="1" t="s">
        <v>16950</v>
      </c>
      <c r="UYT1" s="1" t="s">
        <v>16951</v>
      </c>
      <c r="UYU1" s="1" t="s">
        <v>16952</v>
      </c>
      <c r="UYV1" s="1" t="s">
        <v>16953</v>
      </c>
      <c r="UYW1" s="1" t="s">
        <v>16954</v>
      </c>
      <c r="UYX1" s="1" t="s">
        <v>16955</v>
      </c>
      <c r="UYY1" s="1" t="s">
        <v>16956</v>
      </c>
      <c r="UYZ1" s="1" t="s">
        <v>16957</v>
      </c>
      <c r="UZA1" s="1" t="s">
        <v>16958</v>
      </c>
      <c r="UZB1" s="1" t="s">
        <v>16959</v>
      </c>
      <c r="UZC1" s="1" t="s">
        <v>16960</v>
      </c>
      <c r="UZD1" s="1" t="s">
        <v>16961</v>
      </c>
      <c r="UZE1" s="1" t="s">
        <v>16962</v>
      </c>
      <c r="UZF1" s="1" t="s">
        <v>16963</v>
      </c>
      <c r="UZG1" s="1" t="s">
        <v>16964</v>
      </c>
      <c r="UZH1" s="1" t="s">
        <v>16965</v>
      </c>
      <c r="UZI1" s="1" t="s">
        <v>16966</v>
      </c>
      <c r="UZJ1" s="1" t="s">
        <v>16967</v>
      </c>
      <c r="UZK1" s="1" t="s">
        <v>16968</v>
      </c>
      <c r="UZL1" s="1" t="s">
        <v>16969</v>
      </c>
      <c r="UZM1" s="1" t="s">
        <v>16970</v>
      </c>
      <c r="UZN1" s="1" t="s">
        <v>16971</v>
      </c>
      <c r="UZO1" s="1" t="s">
        <v>16972</v>
      </c>
      <c r="UZP1" s="1" t="s">
        <v>16973</v>
      </c>
      <c r="UZQ1" s="1" t="s">
        <v>16974</v>
      </c>
      <c r="UZR1" s="1" t="s">
        <v>16975</v>
      </c>
      <c r="UZS1" s="1" t="s">
        <v>16976</v>
      </c>
      <c r="UZT1" s="1" t="s">
        <v>16977</v>
      </c>
      <c r="UZU1" s="1" t="s">
        <v>16978</v>
      </c>
      <c r="UZV1" s="1" t="s">
        <v>16979</v>
      </c>
      <c r="UZW1" s="1" t="s">
        <v>16980</v>
      </c>
      <c r="UZX1" s="1" t="s">
        <v>16981</v>
      </c>
      <c r="UZY1" s="1" t="s">
        <v>16982</v>
      </c>
      <c r="UZZ1" s="1" t="s">
        <v>16983</v>
      </c>
      <c r="VAA1" s="1" t="s">
        <v>16984</v>
      </c>
      <c r="VAB1" s="1" t="s">
        <v>16985</v>
      </c>
      <c r="VAC1" s="1" t="s">
        <v>16986</v>
      </c>
      <c r="VAD1" s="1" t="s">
        <v>16987</v>
      </c>
      <c r="VAE1" s="1" t="s">
        <v>16988</v>
      </c>
      <c r="VAF1" s="1" t="s">
        <v>16989</v>
      </c>
      <c r="VAG1" s="1" t="s">
        <v>16990</v>
      </c>
      <c r="VAH1" s="1" t="s">
        <v>16991</v>
      </c>
      <c r="VAI1" s="1" t="s">
        <v>16992</v>
      </c>
      <c r="VAJ1" s="1" t="s">
        <v>16993</v>
      </c>
      <c r="VAK1" s="1" t="s">
        <v>16994</v>
      </c>
      <c r="VAL1" s="1" t="s">
        <v>16995</v>
      </c>
      <c r="VAM1" s="1" t="s">
        <v>16996</v>
      </c>
      <c r="VAN1" s="1" t="s">
        <v>16997</v>
      </c>
      <c r="VAO1" s="1" t="s">
        <v>16998</v>
      </c>
      <c r="VAP1" s="1" t="s">
        <v>16999</v>
      </c>
      <c r="VAQ1" s="1" t="s">
        <v>17000</v>
      </c>
      <c r="VAR1" s="1" t="s">
        <v>17001</v>
      </c>
      <c r="VAS1" s="1" t="s">
        <v>17002</v>
      </c>
      <c r="VAT1" s="1" t="s">
        <v>17003</v>
      </c>
      <c r="VAU1" s="1" t="s">
        <v>17004</v>
      </c>
      <c r="VAV1" s="1" t="s">
        <v>17005</v>
      </c>
      <c r="VAW1" s="1" t="s">
        <v>17006</v>
      </c>
      <c r="VAX1" s="1" t="s">
        <v>17007</v>
      </c>
      <c r="VAY1" s="1" t="s">
        <v>17008</v>
      </c>
      <c r="VAZ1" s="1" t="s">
        <v>17009</v>
      </c>
      <c r="VBA1" s="1" t="s">
        <v>17010</v>
      </c>
      <c r="VBB1" s="1" t="s">
        <v>17011</v>
      </c>
      <c r="VBC1" s="1" t="s">
        <v>17012</v>
      </c>
      <c r="VBD1" s="1" t="s">
        <v>17013</v>
      </c>
      <c r="VBE1" s="1" t="s">
        <v>17014</v>
      </c>
      <c r="VBF1" s="1" t="s">
        <v>17015</v>
      </c>
      <c r="VBG1" s="1" t="s">
        <v>17016</v>
      </c>
      <c r="VBH1" s="1" t="s">
        <v>17017</v>
      </c>
      <c r="VBI1" s="1" t="s">
        <v>17018</v>
      </c>
      <c r="VBJ1" s="1" t="s">
        <v>17019</v>
      </c>
      <c r="VBK1" s="1" t="s">
        <v>17020</v>
      </c>
      <c r="VBL1" s="1" t="s">
        <v>17021</v>
      </c>
      <c r="VBM1" s="1" t="s">
        <v>17022</v>
      </c>
      <c r="VBN1" s="1" t="s">
        <v>17023</v>
      </c>
      <c r="VBO1" s="1" t="s">
        <v>17024</v>
      </c>
      <c r="VBP1" s="1" t="s">
        <v>17025</v>
      </c>
      <c r="VBQ1" s="1" t="s">
        <v>17026</v>
      </c>
      <c r="VBR1" s="1" t="s">
        <v>17027</v>
      </c>
      <c r="VBS1" s="1" t="s">
        <v>17028</v>
      </c>
      <c r="VBT1" s="1" t="s">
        <v>17029</v>
      </c>
      <c r="VBU1" s="1" t="s">
        <v>17030</v>
      </c>
      <c r="VBV1" s="1" t="s">
        <v>17031</v>
      </c>
      <c r="VBW1" s="1" t="s">
        <v>17032</v>
      </c>
      <c r="VBX1" s="1" t="s">
        <v>17033</v>
      </c>
      <c r="VBY1" s="1" t="s">
        <v>17034</v>
      </c>
      <c r="VBZ1" s="1" t="s">
        <v>17035</v>
      </c>
      <c r="VCA1" s="1" t="s">
        <v>17036</v>
      </c>
      <c r="VCB1" s="1" t="s">
        <v>17037</v>
      </c>
      <c r="VCC1" s="1" t="s">
        <v>17038</v>
      </c>
      <c r="VCD1" s="1" t="s">
        <v>17039</v>
      </c>
      <c r="VCE1" s="1" t="s">
        <v>17040</v>
      </c>
      <c r="VCF1" s="1" t="s">
        <v>17041</v>
      </c>
      <c r="VCG1" s="1" t="s">
        <v>17042</v>
      </c>
      <c r="VCH1" s="1" t="s">
        <v>17043</v>
      </c>
      <c r="VCI1" s="1" t="s">
        <v>17044</v>
      </c>
      <c r="VCJ1" s="1" t="s">
        <v>17045</v>
      </c>
      <c r="VCK1" s="1" t="s">
        <v>17046</v>
      </c>
      <c r="VCL1" s="1" t="s">
        <v>17047</v>
      </c>
      <c r="VCM1" s="1" t="s">
        <v>17048</v>
      </c>
      <c r="VCN1" s="1" t="s">
        <v>17049</v>
      </c>
      <c r="VCO1" s="1" t="s">
        <v>17050</v>
      </c>
      <c r="VCP1" s="1" t="s">
        <v>17051</v>
      </c>
      <c r="VCQ1" s="1" t="s">
        <v>17052</v>
      </c>
      <c r="VCR1" s="1" t="s">
        <v>17053</v>
      </c>
      <c r="VCS1" s="1" t="s">
        <v>17054</v>
      </c>
      <c r="VCT1" s="1" t="s">
        <v>17055</v>
      </c>
      <c r="VCU1" s="1" t="s">
        <v>17056</v>
      </c>
      <c r="VCV1" s="1" t="s">
        <v>17057</v>
      </c>
      <c r="VCW1" s="1" t="s">
        <v>17058</v>
      </c>
      <c r="VCX1" s="1" t="s">
        <v>17059</v>
      </c>
      <c r="VCY1" s="1" t="s">
        <v>17060</v>
      </c>
      <c r="VCZ1" s="1" t="s">
        <v>17061</v>
      </c>
      <c r="VDA1" s="1" t="s">
        <v>17062</v>
      </c>
      <c r="VDB1" s="1" t="s">
        <v>17063</v>
      </c>
      <c r="VDC1" s="1" t="s">
        <v>17064</v>
      </c>
      <c r="VDD1" s="1" t="s">
        <v>17065</v>
      </c>
      <c r="VDE1" s="1" t="s">
        <v>17066</v>
      </c>
      <c r="VDF1" s="1" t="s">
        <v>17067</v>
      </c>
      <c r="VDG1" s="1" t="s">
        <v>17068</v>
      </c>
      <c r="VDH1" s="1" t="s">
        <v>17069</v>
      </c>
      <c r="VDI1" s="1" t="s">
        <v>17070</v>
      </c>
      <c r="VDJ1" s="1" t="s">
        <v>17071</v>
      </c>
      <c r="VDK1" s="1" t="s">
        <v>17072</v>
      </c>
      <c r="VDL1" s="1" t="s">
        <v>17073</v>
      </c>
      <c r="VDM1" s="1" t="s">
        <v>17074</v>
      </c>
      <c r="VDN1" s="1" t="s">
        <v>17075</v>
      </c>
      <c r="VDO1" s="1" t="s">
        <v>17076</v>
      </c>
      <c r="VDP1" s="1" t="s">
        <v>17077</v>
      </c>
      <c r="VDQ1" s="1" t="s">
        <v>17078</v>
      </c>
      <c r="VDR1" s="1" t="s">
        <v>17079</v>
      </c>
      <c r="VDS1" s="1" t="s">
        <v>17080</v>
      </c>
      <c r="VDT1" s="1" t="s">
        <v>17081</v>
      </c>
      <c r="VDU1" s="1" t="s">
        <v>17082</v>
      </c>
      <c r="VDV1" s="1" t="s">
        <v>17083</v>
      </c>
      <c r="VDW1" s="1" t="s">
        <v>17084</v>
      </c>
      <c r="VDX1" s="1" t="s">
        <v>17085</v>
      </c>
      <c r="VDY1" s="1" t="s">
        <v>17086</v>
      </c>
      <c r="VDZ1" s="1" t="s">
        <v>17087</v>
      </c>
      <c r="VEA1" s="1" t="s">
        <v>17088</v>
      </c>
      <c r="VEB1" s="1" t="s">
        <v>17089</v>
      </c>
      <c r="VEC1" s="1" t="s">
        <v>17090</v>
      </c>
      <c r="VED1" s="1" t="s">
        <v>17091</v>
      </c>
      <c r="VEE1" s="1" t="s">
        <v>17092</v>
      </c>
      <c r="VEF1" s="1" t="s">
        <v>17093</v>
      </c>
      <c r="VEG1" s="1" t="s">
        <v>17094</v>
      </c>
      <c r="VEH1" s="1" t="s">
        <v>17095</v>
      </c>
      <c r="VEI1" s="1" t="s">
        <v>17096</v>
      </c>
      <c r="VEJ1" s="1" t="s">
        <v>17097</v>
      </c>
      <c r="VEK1" s="1" t="s">
        <v>17098</v>
      </c>
      <c r="VEL1" s="1" t="s">
        <v>17099</v>
      </c>
      <c r="VEM1" s="1" t="s">
        <v>17100</v>
      </c>
      <c r="VEN1" s="1" t="s">
        <v>17101</v>
      </c>
      <c r="VEO1" s="1" t="s">
        <v>17102</v>
      </c>
      <c r="VEP1" s="1" t="s">
        <v>17103</v>
      </c>
      <c r="VEQ1" s="1" t="s">
        <v>17104</v>
      </c>
      <c r="VER1" s="1" t="s">
        <v>17105</v>
      </c>
      <c r="VES1" s="1" t="s">
        <v>17106</v>
      </c>
      <c r="VET1" s="1" t="s">
        <v>17107</v>
      </c>
      <c r="VEU1" s="1" t="s">
        <v>17108</v>
      </c>
      <c r="VEV1" s="1" t="s">
        <v>17109</v>
      </c>
      <c r="VEW1" s="1" t="s">
        <v>17110</v>
      </c>
      <c r="VEX1" s="1" t="s">
        <v>17111</v>
      </c>
      <c r="VEY1" s="1" t="s">
        <v>17112</v>
      </c>
      <c r="VEZ1" s="1" t="s">
        <v>17113</v>
      </c>
      <c r="VFA1" s="1" t="s">
        <v>17114</v>
      </c>
      <c r="VFB1" s="1" t="s">
        <v>17115</v>
      </c>
      <c r="VFC1" s="1" t="s">
        <v>17116</v>
      </c>
      <c r="VFD1" s="1" t="s">
        <v>17117</v>
      </c>
      <c r="VFE1" s="1" t="s">
        <v>17118</v>
      </c>
      <c r="VFF1" s="1" t="s">
        <v>17119</v>
      </c>
      <c r="VFG1" s="1" t="s">
        <v>17120</v>
      </c>
      <c r="VFH1" s="1" t="s">
        <v>17121</v>
      </c>
      <c r="VFI1" s="1" t="s">
        <v>17122</v>
      </c>
      <c r="VFJ1" s="1" t="s">
        <v>17123</v>
      </c>
      <c r="VFK1" s="1" t="s">
        <v>17124</v>
      </c>
      <c r="VFL1" s="1" t="s">
        <v>17125</v>
      </c>
      <c r="VFM1" s="1" t="s">
        <v>17126</v>
      </c>
      <c r="VFN1" s="1" t="s">
        <v>17127</v>
      </c>
      <c r="VFO1" s="1" t="s">
        <v>17128</v>
      </c>
      <c r="VFP1" s="1" t="s">
        <v>17129</v>
      </c>
      <c r="VFQ1" s="1" t="s">
        <v>17130</v>
      </c>
      <c r="VFR1" s="1" t="s">
        <v>17131</v>
      </c>
      <c r="VFS1" s="1" t="s">
        <v>17132</v>
      </c>
      <c r="VFT1" s="1" t="s">
        <v>17133</v>
      </c>
      <c r="VFU1" s="1" t="s">
        <v>17134</v>
      </c>
      <c r="VFV1" s="1" t="s">
        <v>17135</v>
      </c>
      <c r="VFW1" s="1" t="s">
        <v>17136</v>
      </c>
      <c r="VFX1" s="1" t="s">
        <v>17137</v>
      </c>
      <c r="VFY1" s="1" t="s">
        <v>17138</v>
      </c>
      <c r="VFZ1" s="1" t="s">
        <v>17139</v>
      </c>
      <c r="VGA1" s="1" t="s">
        <v>17140</v>
      </c>
      <c r="VGB1" s="1" t="s">
        <v>17141</v>
      </c>
      <c r="VGC1" s="1" t="s">
        <v>17142</v>
      </c>
      <c r="VGD1" s="1" t="s">
        <v>17143</v>
      </c>
      <c r="VGE1" s="1" t="s">
        <v>17144</v>
      </c>
      <c r="VGF1" s="1" t="s">
        <v>17145</v>
      </c>
      <c r="VGG1" s="1" t="s">
        <v>17146</v>
      </c>
      <c r="VGH1" s="1" t="s">
        <v>17147</v>
      </c>
      <c r="VGI1" s="1" t="s">
        <v>17148</v>
      </c>
      <c r="VGJ1" s="1" t="s">
        <v>17149</v>
      </c>
      <c r="VGK1" s="1" t="s">
        <v>17150</v>
      </c>
      <c r="VGL1" s="1" t="s">
        <v>17151</v>
      </c>
      <c r="VGM1" s="1" t="s">
        <v>17152</v>
      </c>
      <c r="VGN1" s="1" t="s">
        <v>17153</v>
      </c>
      <c r="VGO1" s="1" t="s">
        <v>17154</v>
      </c>
      <c r="VGP1" s="1" t="s">
        <v>17155</v>
      </c>
      <c r="VGQ1" s="1" t="s">
        <v>17156</v>
      </c>
      <c r="VGR1" s="1" t="s">
        <v>17157</v>
      </c>
      <c r="VGS1" s="1" t="s">
        <v>17158</v>
      </c>
      <c r="VGT1" s="1" t="s">
        <v>17159</v>
      </c>
      <c r="VGU1" s="1" t="s">
        <v>17160</v>
      </c>
      <c r="VGV1" s="1" t="s">
        <v>17161</v>
      </c>
      <c r="VGW1" s="1" t="s">
        <v>17162</v>
      </c>
      <c r="VGX1" s="1" t="s">
        <v>17163</v>
      </c>
      <c r="VGY1" s="1" t="s">
        <v>17164</v>
      </c>
      <c r="VGZ1" s="1" t="s">
        <v>17165</v>
      </c>
      <c r="VHA1" s="1" t="s">
        <v>17166</v>
      </c>
      <c r="VHB1" s="1" t="s">
        <v>17167</v>
      </c>
      <c r="VHC1" s="1" t="s">
        <v>17168</v>
      </c>
      <c r="VHD1" s="1" t="s">
        <v>17169</v>
      </c>
      <c r="VHE1" s="1" t="s">
        <v>17170</v>
      </c>
      <c r="VHF1" s="1" t="s">
        <v>17171</v>
      </c>
      <c r="VHG1" s="1" t="s">
        <v>17172</v>
      </c>
      <c r="VHH1" s="1" t="s">
        <v>17173</v>
      </c>
      <c r="VHI1" s="1" t="s">
        <v>17174</v>
      </c>
      <c r="VHJ1" s="1" t="s">
        <v>17175</v>
      </c>
      <c r="VHK1" s="1" t="s">
        <v>17176</v>
      </c>
      <c r="VHL1" s="1" t="s">
        <v>17177</v>
      </c>
      <c r="VHM1" s="1" t="s">
        <v>17178</v>
      </c>
      <c r="VHN1" s="1" t="s">
        <v>17179</v>
      </c>
      <c r="VHO1" s="1" t="s">
        <v>17180</v>
      </c>
      <c r="VHP1" s="1" t="s">
        <v>17181</v>
      </c>
      <c r="VHQ1" s="1" t="s">
        <v>17182</v>
      </c>
      <c r="VHR1" s="1" t="s">
        <v>17183</v>
      </c>
      <c r="VHS1" s="1" t="s">
        <v>17184</v>
      </c>
      <c r="VHT1" s="1" t="s">
        <v>17185</v>
      </c>
      <c r="VHU1" s="1" t="s">
        <v>17186</v>
      </c>
      <c r="VHV1" s="1" t="s">
        <v>17187</v>
      </c>
      <c r="VHW1" s="1" t="s">
        <v>17188</v>
      </c>
      <c r="VHX1" s="1" t="s">
        <v>17189</v>
      </c>
      <c r="VHY1" s="1" t="s">
        <v>17190</v>
      </c>
      <c r="VHZ1" s="1" t="s">
        <v>17191</v>
      </c>
      <c r="VIA1" s="1" t="s">
        <v>17192</v>
      </c>
      <c r="VIB1" s="1" t="s">
        <v>17193</v>
      </c>
      <c r="VIC1" s="1" t="s">
        <v>17194</v>
      </c>
      <c r="VID1" s="1" t="s">
        <v>17195</v>
      </c>
      <c r="VIE1" s="1" t="s">
        <v>17196</v>
      </c>
      <c r="VIF1" s="1" t="s">
        <v>17197</v>
      </c>
      <c r="VIG1" s="1" t="s">
        <v>17198</v>
      </c>
      <c r="VIH1" s="1" t="s">
        <v>17199</v>
      </c>
      <c r="VII1" s="1" t="s">
        <v>17200</v>
      </c>
      <c r="VIJ1" s="1" t="s">
        <v>17201</v>
      </c>
      <c r="VIK1" s="1" t="s">
        <v>17202</v>
      </c>
      <c r="VIL1" s="1" t="s">
        <v>17203</v>
      </c>
      <c r="VIM1" s="1" t="s">
        <v>17204</v>
      </c>
      <c r="VIN1" s="1" t="s">
        <v>17205</v>
      </c>
      <c r="VIO1" s="1" t="s">
        <v>17206</v>
      </c>
      <c r="VIP1" s="1" t="s">
        <v>17207</v>
      </c>
      <c r="VIQ1" s="1" t="s">
        <v>17208</v>
      </c>
      <c r="VIR1" s="1" t="s">
        <v>17209</v>
      </c>
      <c r="VIS1" s="1" t="s">
        <v>17210</v>
      </c>
      <c r="VIT1" s="1" t="s">
        <v>17211</v>
      </c>
      <c r="VIU1" s="1" t="s">
        <v>17212</v>
      </c>
      <c r="VIV1" s="1" t="s">
        <v>17213</v>
      </c>
      <c r="VIW1" s="1" t="s">
        <v>17214</v>
      </c>
      <c r="VIX1" s="1" t="s">
        <v>17215</v>
      </c>
      <c r="VIY1" s="1" t="s">
        <v>17216</v>
      </c>
      <c r="VIZ1" s="1" t="s">
        <v>17217</v>
      </c>
      <c r="VJA1" s="1" t="s">
        <v>17218</v>
      </c>
      <c r="VJB1" s="1" t="s">
        <v>17219</v>
      </c>
      <c r="VJC1" s="1" t="s">
        <v>17220</v>
      </c>
      <c r="VJD1" s="1" t="s">
        <v>17221</v>
      </c>
      <c r="VJE1" s="1" t="s">
        <v>17222</v>
      </c>
      <c r="VJF1" s="1" t="s">
        <v>17223</v>
      </c>
      <c r="VJG1" s="1" t="s">
        <v>17224</v>
      </c>
      <c r="VJH1" s="1" t="s">
        <v>17225</v>
      </c>
      <c r="VJI1" s="1" t="s">
        <v>17226</v>
      </c>
      <c r="VJJ1" s="1" t="s">
        <v>17227</v>
      </c>
      <c r="VJK1" s="1" t="s">
        <v>17228</v>
      </c>
      <c r="VJL1" s="1" t="s">
        <v>17229</v>
      </c>
      <c r="VJM1" s="1" t="s">
        <v>17230</v>
      </c>
      <c r="VJN1" s="1" t="s">
        <v>17231</v>
      </c>
      <c r="VJO1" s="1" t="s">
        <v>17232</v>
      </c>
      <c r="VJP1" s="1" t="s">
        <v>17233</v>
      </c>
      <c r="VJQ1" s="1" t="s">
        <v>17234</v>
      </c>
      <c r="VJR1" s="1" t="s">
        <v>17235</v>
      </c>
      <c r="VJS1" s="1" t="s">
        <v>17236</v>
      </c>
      <c r="VJT1" s="1" t="s">
        <v>17237</v>
      </c>
      <c r="VJU1" s="1" t="s">
        <v>17238</v>
      </c>
      <c r="VJV1" s="1" t="s">
        <v>17239</v>
      </c>
      <c r="VJW1" s="1" t="s">
        <v>17240</v>
      </c>
      <c r="VJX1" s="1" t="s">
        <v>17241</v>
      </c>
      <c r="VJY1" s="1" t="s">
        <v>17242</v>
      </c>
      <c r="VJZ1" s="1" t="s">
        <v>17243</v>
      </c>
      <c r="VKA1" s="1" t="s">
        <v>17244</v>
      </c>
      <c r="VKB1" s="1" t="s">
        <v>17245</v>
      </c>
      <c r="VKC1" s="1" t="s">
        <v>17246</v>
      </c>
      <c r="VKD1" s="1" t="s">
        <v>17247</v>
      </c>
      <c r="VKE1" s="1" t="s">
        <v>17248</v>
      </c>
      <c r="VKF1" s="1" t="s">
        <v>17249</v>
      </c>
      <c r="VKG1" s="1" t="s">
        <v>17250</v>
      </c>
      <c r="VKH1" s="1" t="s">
        <v>17251</v>
      </c>
      <c r="VKI1" s="1" t="s">
        <v>17252</v>
      </c>
      <c r="VKJ1" s="1" t="s">
        <v>17253</v>
      </c>
      <c r="VKK1" s="1" t="s">
        <v>17254</v>
      </c>
      <c r="VKL1" s="1" t="s">
        <v>17255</v>
      </c>
      <c r="VKM1" s="1" t="s">
        <v>17256</v>
      </c>
      <c r="VKN1" s="1" t="s">
        <v>17257</v>
      </c>
      <c r="VKO1" s="1" t="s">
        <v>17258</v>
      </c>
      <c r="VKP1" s="1" t="s">
        <v>17259</v>
      </c>
      <c r="VKQ1" s="1" t="s">
        <v>17260</v>
      </c>
      <c r="VKR1" s="1" t="s">
        <v>17261</v>
      </c>
      <c r="VKS1" s="1" t="s">
        <v>17262</v>
      </c>
      <c r="VKT1" s="1" t="s">
        <v>17263</v>
      </c>
      <c r="VKU1" s="1" t="s">
        <v>17264</v>
      </c>
      <c r="VKV1" s="1" t="s">
        <v>17265</v>
      </c>
      <c r="VKW1" s="1" t="s">
        <v>17266</v>
      </c>
      <c r="VKX1" s="1" t="s">
        <v>17267</v>
      </c>
      <c r="VKY1" s="1" t="s">
        <v>17268</v>
      </c>
      <c r="VKZ1" s="1" t="s">
        <v>17269</v>
      </c>
      <c r="VLA1" s="1" t="s">
        <v>17270</v>
      </c>
      <c r="VLB1" s="1" t="s">
        <v>17271</v>
      </c>
      <c r="VLC1" s="1" t="s">
        <v>17272</v>
      </c>
      <c r="VLD1" s="1" t="s">
        <v>17273</v>
      </c>
      <c r="VLE1" s="1" t="s">
        <v>17274</v>
      </c>
      <c r="VLF1" s="1" t="s">
        <v>17275</v>
      </c>
      <c r="VLG1" s="1" t="s">
        <v>17276</v>
      </c>
      <c r="VLH1" s="1" t="s">
        <v>17277</v>
      </c>
      <c r="VLI1" s="1" t="s">
        <v>17278</v>
      </c>
      <c r="VLJ1" s="1" t="s">
        <v>17279</v>
      </c>
      <c r="VLK1" s="1" t="s">
        <v>17280</v>
      </c>
      <c r="VLL1" s="1" t="s">
        <v>17281</v>
      </c>
      <c r="VLM1" s="1" t="s">
        <v>17282</v>
      </c>
      <c r="VLN1" s="1" t="s">
        <v>17283</v>
      </c>
      <c r="VLO1" s="1" t="s">
        <v>17284</v>
      </c>
      <c r="VLP1" s="1" t="s">
        <v>17285</v>
      </c>
      <c r="VLQ1" s="1" t="s">
        <v>17286</v>
      </c>
      <c r="VLR1" s="1" t="s">
        <v>17287</v>
      </c>
      <c r="VLS1" s="1" t="s">
        <v>17288</v>
      </c>
      <c r="VLT1" s="1" t="s">
        <v>17289</v>
      </c>
      <c r="VLU1" s="1" t="s">
        <v>17290</v>
      </c>
      <c r="VLV1" s="1" t="s">
        <v>17291</v>
      </c>
      <c r="VLW1" s="1" t="s">
        <v>17292</v>
      </c>
      <c r="VLX1" s="1" t="s">
        <v>17293</v>
      </c>
      <c r="VLY1" s="1" t="s">
        <v>17294</v>
      </c>
      <c r="VLZ1" s="1" t="s">
        <v>17295</v>
      </c>
      <c r="VMA1" s="1" t="s">
        <v>17296</v>
      </c>
      <c r="VMB1" s="1" t="s">
        <v>17297</v>
      </c>
      <c r="VMC1" s="1" t="s">
        <v>17298</v>
      </c>
      <c r="VMD1" s="1" t="s">
        <v>17299</v>
      </c>
      <c r="VME1" s="1" t="s">
        <v>17300</v>
      </c>
      <c r="VMF1" s="1" t="s">
        <v>17301</v>
      </c>
      <c r="VMG1" s="1" t="s">
        <v>17302</v>
      </c>
      <c r="VMH1" s="1" t="s">
        <v>17303</v>
      </c>
      <c r="VMI1" s="1" t="s">
        <v>17304</v>
      </c>
      <c r="VMJ1" s="1" t="s">
        <v>17305</v>
      </c>
      <c r="VMK1" s="1" t="s">
        <v>17306</v>
      </c>
      <c r="VML1" s="1" t="s">
        <v>17307</v>
      </c>
      <c r="VMM1" s="1" t="s">
        <v>17308</v>
      </c>
      <c r="VMN1" s="1" t="s">
        <v>17309</v>
      </c>
      <c r="VMO1" s="1" t="s">
        <v>17310</v>
      </c>
      <c r="VMP1" s="1" t="s">
        <v>17311</v>
      </c>
      <c r="VMQ1" s="1" t="s">
        <v>17312</v>
      </c>
      <c r="VMR1" s="1" t="s">
        <v>17313</v>
      </c>
      <c r="VMS1" s="1" t="s">
        <v>17314</v>
      </c>
      <c r="VMT1" s="1" t="s">
        <v>17315</v>
      </c>
      <c r="VMU1" s="1" t="s">
        <v>17316</v>
      </c>
      <c r="VMV1" s="1" t="s">
        <v>17317</v>
      </c>
      <c r="VMW1" s="1" t="s">
        <v>17318</v>
      </c>
      <c r="VMX1" s="1" t="s">
        <v>17319</v>
      </c>
      <c r="VMY1" s="1" t="s">
        <v>17320</v>
      </c>
      <c r="VMZ1" s="1" t="s">
        <v>17321</v>
      </c>
      <c r="VNA1" s="1" t="s">
        <v>17322</v>
      </c>
      <c r="VNB1" s="1" t="s">
        <v>17323</v>
      </c>
      <c r="VNC1" s="1" t="s">
        <v>17324</v>
      </c>
      <c r="VND1" s="1" t="s">
        <v>17325</v>
      </c>
      <c r="VNE1" s="1" t="s">
        <v>17326</v>
      </c>
      <c r="VNF1" s="1" t="s">
        <v>17327</v>
      </c>
      <c r="VNG1" s="1" t="s">
        <v>17328</v>
      </c>
      <c r="VNH1" s="1" t="s">
        <v>17329</v>
      </c>
      <c r="VNI1" s="1" t="s">
        <v>17330</v>
      </c>
      <c r="VNJ1" s="1" t="s">
        <v>17331</v>
      </c>
      <c r="VNK1" s="1" t="s">
        <v>17332</v>
      </c>
      <c r="VNL1" s="1" t="s">
        <v>17333</v>
      </c>
      <c r="VNM1" s="1" t="s">
        <v>17334</v>
      </c>
      <c r="VNN1" s="1" t="s">
        <v>17335</v>
      </c>
      <c r="VNO1" s="1" t="s">
        <v>17336</v>
      </c>
      <c r="VNP1" s="1" t="s">
        <v>17337</v>
      </c>
      <c r="VNQ1" s="1" t="s">
        <v>17338</v>
      </c>
      <c r="VNR1" s="1" t="s">
        <v>17339</v>
      </c>
      <c r="VNS1" s="1" t="s">
        <v>17340</v>
      </c>
      <c r="VNT1" s="1" t="s">
        <v>17341</v>
      </c>
      <c r="VNU1" s="1" t="s">
        <v>17342</v>
      </c>
      <c r="VNV1" s="1" t="s">
        <v>17343</v>
      </c>
      <c r="VNW1" s="1" t="s">
        <v>17344</v>
      </c>
      <c r="VNX1" s="1" t="s">
        <v>17345</v>
      </c>
      <c r="VNY1" s="1" t="s">
        <v>17346</v>
      </c>
      <c r="VNZ1" s="1" t="s">
        <v>17347</v>
      </c>
      <c r="VOA1" s="1" t="s">
        <v>17348</v>
      </c>
      <c r="VOB1" s="1" t="s">
        <v>17349</v>
      </c>
      <c r="VOC1" s="1" t="s">
        <v>17350</v>
      </c>
      <c r="VOD1" s="1" t="s">
        <v>17351</v>
      </c>
      <c r="VOE1" s="1" t="s">
        <v>17352</v>
      </c>
      <c r="VOF1" s="1" t="s">
        <v>17353</v>
      </c>
      <c r="VOG1" s="1" t="s">
        <v>17354</v>
      </c>
      <c r="VOH1" s="1" t="s">
        <v>17355</v>
      </c>
      <c r="VOI1" s="1" t="s">
        <v>17356</v>
      </c>
      <c r="VOJ1" s="1" t="s">
        <v>17357</v>
      </c>
      <c r="VOK1" s="1" t="s">
        <v>17358</v>
      </c>
      <c r="VOL1" s="1" t="s">
        <v>17359</v>
      </c>
      <c r="VOM1" s="1" t="s">
        <v>17360</v>
      </c>
      <c r="VON1" s="1" t="s">
        <v>17361</v>
      </c>
      <c r="VOO1" s="1" t="s">
        <v>17362</v>
      </c>
      <c r="VOP1" s="1" t="s">
        <v>17363</v>
      </c>
      <c r="VOQ1" s="1" t="s">
        <v>17364</v>
      </c>
      <c r="VOR1" s="1" t="s">
        <v>17365</v>
      </c>
      <c r="VOS1" s="1" t="s">
        <v>17366</v>
      </c>
      <c r="VOT1" s="1" t="s">
        <v>17367</v>
      </c>
      <c r="VOU1" s="1" t="s">
        <v>17368</v>
      </c>
      <c r="VOV1" s="1" t="s">
        <v>17369</v>
      </c>
      <c r="VOW1" s="1" t="s">
        <v>17370</v>
      </c>
      <c r="VOX1" s="1" t="s">
        <v>17371</v>
      </c>
      <c r="VOY1" s="1" t="s">
        <v>17372</v>
      </c>
      <c r="VOZ1" s="1" t="s">
        <v>17373</v>
      </c>
      <c r="VPA1" s="1" t="s">
        <v>17374</v>
      </c>
      <c r="VPB1" s="1" t="s">
        <v>17375</v>
      </c>
      <c r="VPC1" s="1" t="s">
        <v>17376</v>
      </c>
      <c r="VPD1" s="1" t="s">
        <v>17377</v>
      </c>
      <c r="VPE1" s="1" t="s">
        <v>17378</v>
      </c>
      <c r="VPF1" s="1" t="s">
        <v>17379</v>
      </c>
      <c r="VPG1" s="1" t="s">
        <v>17380</v>
      </c>
      <c r="VPH1" s="1" t="s">
        <v>17381</v>
      </c>
      <c r="VPI1" s="1" t="s">
        <v>17382</v>
      </c>
      <c r="VPJ1" s="1" t="s">
        <v>17383</v>
      </c>
      <c r="VPK1" s="1" t="s">
        <v>17384</v>
      </c>
      <c r="VPL1" s="1" t="s">
        <v>17385</v>
      </c>
      <c r="VPM1" s="1" t="s">
        <v>17386</v>
      </c>
      <c r="VPN1" s="1" t="s">
        <v>17387</v>
      </c>
      <c r="VPO1" s="1" t="s">
        <v>17388</v>
      </c>
      <c r="VPP1" s="1" t="s">
        <v>17389</v>
      </c>
      <c r="VPQ1" s="1" t="s">
        <v>17390</v>
      </c>
      <c r="VPR1" s="1" t="s">
        <v>17391</v>
      </c>
      <c r="VPS1" s="1" t="s">
        <v>17392</v>
      </c>
      <c r="VPT1" s="1" t="s">
        <v>17393</v>
      </c>
      <c r="VPU1" s="1" t="s">
        <v>17394</v>
      </c>
      <c r="VPV1" s="1" t="s">
        <v>17395</v>
      </c>
      <c r="VPW1" s="1" t="s">
        <v>17396</v>
      </c>
      <c r="VPX1" s="1" t="s">
        <v>17397</v>
      </c>
      <c r="VPY1" s="1" t="s">
        <v>17398</v>
      </c>
      <c r="VPZ1" s="1" t="s">
        <v>17399</v>
      </c>
      <c r="VQA1" s="1" t="s">
        <v>17400</v>
      </c>
      <c r="VQB1" s="1" t="s">
        <v>17401</v>
      </c>
      <c r="VQC1" s="1" t="s">
        <v>17402</v>
      </c>
      <c r="VQD1" s="1" t="s">
        <v>17403</v>
      </c>
      <c r="VQE1" s="1" t="s">
        <v>17404</v>
      </c>
      <c r="VQF1" s="1" t="s">
        <v>17405</v>
      </c>
      <c r="VQG1" s="1" t="s">
        <v>17406</v>
      </c>
      <c r="VQH1" s="1" t="s">
        <v>17407</v>
      </c>
      <c r="VQI1" s="1" t="s">
        <v>17408</v>
      </c>
      <c r="VQJ1" s="1" t="s">
        <v>17409</v>
      </c>
      <c r="VQK1" s="1" t="s">
        <v>17410</v>
      </c>
      <c r="VQL1" s="1" t="s">
        <v>17411</v>
      </c>
      <c r="VQM1" s="1" t="s">
        <v>17412</v>
      </c>
      <c r="VQN1" s="1" t="s">
        <v>17413</v>
      </c>
      <c r="VQO1" s="1" t="s">
        <v>17414</v>
      </c>
      <c r="VQP1" s="1" t="s">
        <v>17415</v>
      </c>
      <c r="VQQ1" s="1" t="s">
        <v>17416</v>
      </c>
      <c r="VQR1" s="1" t="s">
        <v>17417</v>
      </c>
      <c r="VQS1" s="1" t="s">
        <v>17418</v>
      </c>
      <c r="VQT1" s="1" t="s">
        <v>17419</v>
      </c>
      <c r="VQU1" s="1" t="s">
        <v>17420</v>
      </c>
      <c r="VQV1" s="1" t="s">
        <v>17421</v>
      </c>
      <c r="VQW1" s="1" t="s">
        <v>17422</v>
      </c>
      <c r="VQX1" s="1" t="s">
        <v>17423</v>
      </c>
      <c r="VQY1" s="1" t="s">
        <v>17424</v>
      </c>
      <c r="VQZ1" s="1" t="s">
        <v>17425</v>
      </c>
      <c r="VRA1" s="1" t="s">
        <v>17426</v>
      </c>
      <c r="VRB1" s="1" t="s">
        <v>17427</v>
      </c>
      <c r="VRC1" s="1" t="s">
        <v>17428</v>
      </c>
      <c r="VRD1" s="1" t="s">
        <v>17429</v>
      </c>
      <c r="VRE1" s="1" t="s">
        <v>17430</v>
      </c>
      <c r="VRF1" s="1" t="s">
        <v>17431</v>
      </c>
      <c r="VRG1" s="1" t="s">
        <v>17432</v>
      </c>
      <c r="VRH1" s="1" t="s">
        <v>17433</v>
      </c>
      <c r="VRI1" s="1" t="s">
        <v>17434</v>
      </c>
      <c r="VRJ1" s="1" t="s">
        <v>17435</v>
      </c>
      <c r="VRK1" s="1" t="s">
        <v>17436</v>
      </c>
      <c r="VRL1" s="1" t="s">
        <v>17437</v>
      </c>
      <c r="VRM1" s="1" t="s">
        <v>17438</v>
      </c>
      <c r="VRN1" s="1" t="s">
        <v>17439</v>
      </c>
      <c r="VRO1" s="1" t="s">
        <v>17440</v>
      </c>
      <c r="VRP1" s="1" t="s">
        <v>17441</v>
      </c>
      <c r="VRQ1" s="1" t="s">
        <v>17442</v>
      </c>
      <c r="VRR1" s="1" t="s">
        <v>17443</v>
      </c>
      <c r="VRS1" s="1" t="s">
        <v>17444</v>
      </c>
      <c r="VRT1" s="1" t="s">
        <v>17445</v>
      </c>
      <c r="VRU1" s="1" t="s">
        <v>17446</v>
      </c>
      <c r="VRV1" s="1" t="s">
        <v>17447</v>
      </c>
      <c r="VRW1" s="1" t="s">
        <v>17448</v>
      </c>
      <c r="VRX1" s="1" t="s">
        <v>17449</v>
      </c>
      <c r="VRY1" s="1" t="s">
        <v>17450</v>
      </c>
      <c r="VRZ1" s="1" t="s">
        <v>17451</v>
      </c>
      <c r="VSA1" s="1" t="s">
        <v>17452</v>
      </c>
      <c r="VSB1" s="1" t="s">
        <v>17453</v>
      </c>
      <c r="VSC1" s="1" t="s">
        <v>17454</v>
      </c>
      <c r="VSD1" s="1" t="s">
        <v>17455</v>
      </c>
      <c r="VSE1" s="1" t="s">
        <v>17456</v>
      </c>
      <c r="VSF1" s="1" t="s">
        <v>17457</v>
      </c>
      <c r="VSG1" s="1" t="s">
        <v>17458</v>
      </c>
      <c r="VSH1" s="1" t="s">
        <v>17459</v>
      </c>
      <c r="VSI1" s="1" t="s">
        <v>17460</v>
      </c>
      <c r="VSJ1" s="1" t="s">
        <v>17461</v>
      </c>
      <c r="VSK1" s="1" t="s">
        <v>17462</v>
      </c>
      <c r="VSL1" s="1" t="s">
        <v>17463</v>
      </c>
      <c r="VSM1" s="1" t="s">
        <v>17464</v>
      </c>
      <c r="VSN1" s="1" t="s">
        <v>17465</v>
      </c>
      <c r="VSO1" s="1" t="s">
        <v>17466</v>
      </c>
      <c r="VSP1" s="1" t="s">
        <v>17467</v>
      </c>
      <c r="VSQ1" s="1" t="s">
        <v>17468</v>
      </c>
      <c r="VSR1" s="1" t="s">
        <v>17469</v>
      </c>
      <c r="VSS1" s="1" t="s">
        <v>17470</v>
      </c>
      <c r="VST1" s="1" t="s">
        <v>17471</v>
      </c>
      <c r="VSU1" s="1" t="s">
        <v>17472</v>
      </c>
      <c r="VSV1" s="1" t="s">
        <v>17473</v>
      </c>
      <c r="VSW1" s="1" t="s">
        <v>17474</v>
      </c>
      <c r="VSX1" s="1" t="s">
        <v>17475</v>
      </c>
      <c r="VSY1" s="1" t="s">
        <v>17476</v>
      </c>
      <c r="VSZ1" s="1" t="s">
        <v>17477</v>
      </c>
      <c r="VTA1" s="1" t="s">
        <v>17478</v>
      </c>
      <c r="VTB1" s="1" t="s">
        <v>17479</v>
      </c>
      <c r="VTC1" s="1" t="s">
        <v>17480</v>
      </c>
      <c r="VTD1" s="1" t="s">
        <v>17481</v>
      </c>
      <c r="VTE1" s="1" t="s">
        <v>17482</v>
      </c>
      <c r="VTF1" s="1" t="s">
        <v>17483</v>
      </c>
      <c r="VTG1" s="1" t="s">
        <v>17484</v>
      </c>
      <c r="VTH1" s="1" t="s">
        <v>17485</v>
      </c>
      <c r="VTI1" s="1" t="s">
        <v>17486</v>
      </c>
      <c r="VTJ1" s="1" t="s">
        <v>17487</v>
      </c>
      <c r="VTK1" s="1" t="s">
        <v>17488</v>
      </c>
      <c r="VTL1" s="1" t="s">
        <v>17489</v>
      </c>
      <c r="VTM1" s="1" t="s">
        <v>17490</v>
      </c>
      <c r="VTN1" s="1" t="s">
        <v>17491</v>
      </c>
      <c r="VTO1" s="1" t="s">
        <v>17492</v>
      </c>
      <c r="VTP1" s="1" t="s">
        <v>17493</v>
      </c>
      <c r="VTQ1" s="1" t="s">
        <v>17494</v>
      </c>
      <c r="VTR1" s="1" t="s">
        <v>17495</v>
      </c>
      <c r="VTS1" s="1" t="s">
        <v>17496</v>
      </c>
      <c r="VTT1" s="1" t="s">
        <v>17497</v>
      </c>
      <c r="VTU1" s="1" t="s">
        <v>17498</v>
      </c>
      <c r="VTV1" s="1" t="s">
        <v>17499</v>
      </c>
      <c r="VTW1" s="1" t="s">
        <v>17500</v>
      </c>
      <c r="VTX1" s="1" t="s">
        <v>17501</v>
      </c>
      <c r="VTY1" s="1" t="s">
        <v>17502</v>
      </c>
      <c r="VTZ1" s="1" t="s">
        <v>17503</v>
      </c>
      <c r="VUA1" s="1" t="s">
        <v>17504</v>
      </c>
      <c r="VUB1" s="1" t="s">
        <v>17505</v>
      </c>
      <c r="VUC1" s="1" t="s">
        <v>17506</v>
      </c>
      <c r="VUD1" s="1" t="s">
        <v>17507</v>
      </c>
      <c r="VUE1" s="1" t="s">
        <v>17508</v>
      </c>
      <c r="VUF1" s="1" t="s">
        <v>17509</v>
      </c>
      <c r="VUG1" s="1" t="s">
        <v>17510</v>
      </c>
      <c r="VUH1" s="1" t="s">
        <v>17511</v>
      </c>
      <c r="VUI1" s="1" t="s">
        <v>17512</v>
      </c>
      <c r="VUJ1" s="1" t="s">
        <v>17513</v>
      </c>
      <c r="VUK1" s="1" t="s">
        <v>17514</v>
      </c>
      <c r="VUL1" s="1" t="s">
        <v>17515</v>
      </c>
      <c r="VUM1" s="1" t="s">
        <v>17516</v>
      </c>
      <c r="VUN1" s="1" t="s">
        <v>17517</v>
      </c>
      <c r="VUO1" s="1" t="s">
        <v>17518</v>
      </c>
      <c r="VUP1" s="1" t="s">
        <v>17519</v>
      </c>
      <c r="VUQ1" s="1" t="s">
        <v>17520</v>
      </c>
      <c r="VUR1" s="1" t="s">
        <v>17521</v>
      </c>
      <c r="VUS1" s="1" t="s">
        <v>17522</v>
      </c>
      <c r="VUT1" s="1" t="s">
        <v>17523</v>
      </c>
      <c r="VUU1" s="1" t="s">
        <v>17524</v>
      </c>
      <c r="VUV1" s="1" t="s">
        <v>17525</v>
      </c>
      <c r="VUW1" s="1" t="s">
        <v>17526</v>
      </c>
      <c r="VUX1" s="1" t="s">
        <v>17527</v>
      </c>
      <c r="VUY1" s="1" t="s">
        <v>17528</v>
      </c>
      <c r="VUZ1" s="1" t="s">
        <v>17529</v>
      </c>
      <c r="VVA1" s="1" t="s">
        <v>17530</v>
      </c>
      <c r="VVB1" s="1" t="s">
        <v>17531</v>
      </c>
      <c r="VVC1" s="1" t="s">
        <v>17532</v>
      </c>
      <c r="VVD1" s="1" t="s">
        <v>17533</v>
      </c>
      <c r="VVE1" s="1" t="s">
        <v>17534</v>
      </c>
      <c r="VVF1" s="1" t="s">
        <v>17535</v>
      </c>
      <c r="VVG1" s="1" t="s">
        <v>17536</v>
      </c>
      <c r="VVH1" s="1" t="s">
        <v>17537</v>
      </c>
      <c r="VVI1" s="1" t="s">
        <v>17538</v>
      </c>
      <c r="VVJ1" s="1" t="s">
        <v>17539</v>
      </c>
      <c r="VVK1" s="1" t="s">
        <v>17540</v>
      </c>
      <c r="VVL1" s="1" t="s">
        <v>17541</v>
      </c>
      <c r="VVM1" s="1" t="s">
        <v>17542</v>
      </c>
      <c r="VVN1" s="1" t="s">
        <v>17543</v>
      </c>
      <c r="VVO1" s="1" t="s">
        <v>17544</v>
      </c>
      <c r="VVP1" s="1" t="s">
        <v>17545</v>
      </c>
      <c r="VVQ1" s="1" t="s">
        <v>17546</v>
      </c>
      <c r="VVR1" s="1" t="s">
        <v>17547</v>
      </c>
      <c r="VVS1" s="1" t="s">
        <v>17548</v>
      </c>
      <c r="VVT1" s="1" t="s">
        <v>17549</v>
      </c>
      <c r="VVU1" s="1" t="s">
        <v>17550</v>
      </c>
      <c r="VVV1" s="1" t="s">
        <v>17551</v>
      </c>
      <c r="VVW1" s="1" t="s">
        <v>17552</v>
      </c>
      <c r="VVX1" s="1" t="s">
        <v>17553</v>
      </c>
      <c r="VVY1" s="1" t="s">
        <v>17554</v>
      </c>
      <c r="VVZ1" s="1" t="s">
        <v>17555</v>
      </c>
      <c r="VWA1" s="1" t="s">
        <v>17556</v>
      </c>
      <c r="VWB1" s="1" t="s">
        <v>17557</v>
      </c>
      <c r="VWC1" s="1" t="s">
        <v>17558</v>
      </c>
      <c r="VWD1" s="1" t="s">
        <v>17559</v>
      </c>
      <c r="VWE1" s="1" t="s">
        <v>17560</v>
      </c>
      <c r="VWF1" s="1" t="s">
        <v>17561</v>
      </c>
      <c r="VWG1" s="1" t="s">
        <v>17562</v>
      </c>
      <c r="VWH1" s="1" t="s">
        <v>17563</v>
      </c>
      <c r="VWI1" s="1" t="s">
        <v>17564</v>
      </c>
      <c r="VWJ1" s="1" t="s">
        <v>17565</v>
      </c>
      <c r="VWK1" s="1" t="s">
        <v>17566</v>
      </c>
      <c r="VWL1" s="1" t="s">
        <v>17567</v>
      </c>
      <c r="VWM1" s="1" t="s">
        <v>17568</v>
      </c>
      <c r="VWN1" s="1" t="s">
        <v>17569</v>
      </c>
      <c r="VWO1" s="1" t="s">
        <v>17570</v>
      </c>
      <c r="VWP1" s="1" t="s">
        <v>17571</v>
      </c>
      <c r="VWQ1" s="1" t="s">
        <v>17572</v>
      </c>
      <c r="VWR1" s="1" t="s">
        <v>17573</v>
      </c>
      <c r="VWS1" s="1" t="s">
        <v>17574</v>
      </c>
      <c r="VWT1" s="1" t="s">
        <v>17575</v>
      </c>
      <c r="VWU1" s="1" t="s">
        <v>17576</v>
      </c>
      <c r="VWV1" s="1" t="s">
        <v>17577</v>
      </c>
      <c r="VWW1" s="1" t="s">
        <v>17578</v>
      </c>
      <c r="VWX1" s="1" t="s">
        <v>17579</v>
      </c>
      <c r="VWY1" s="1" t="s">
        <v>17580</v>
      </c>
      <c r="VWZ1" s="1" t="s">
        <v>17581</v>
      </c>
      <c r="VXA1" s="1" t="s">
        <v>17582</v>
      </c>
      <c r="VXB1" s="1" t="s">
        <v>17583</v>
      </c>
      <c r="VXC1" s="1" t="s">
        <v>17584</v>
      </c>
      <c r="VXD1" s="1" t="s">
        <v>17585</v>
      </c>
      <c r="VXE1" s="1" t="s">
        <v>17586</v>
      </c>
      <c r="VXF1" s="1" t="s">
        <v>17587</v>
      </c>
      <c r="VXG1" s="1" t="s">
        <v>17588</v>
      </c>
      <c r="VXH1" s="1" t="s">
        <v>17589</v>
      </c>
      <c r="VXI1" s="1" t="s">
        <v>17590</v>
      </c>
      <c r="VXJ1" s="1" t="s">
        <v>17591</v>
      </c>
      <c r="VXK1" s="1" t="s">
        <v>17592</v>
      </c>
      <c r="VXL1" s="1" t="s">
        <v>17593</v>
      </c>
      <c r="VXM1" s="1" t="s">
        <v>17594</v>
      </c>
      <c r="VXN1" s="1" t="s">
        <v>17595</v>
      </c>
      <c r="VXO1" s="1" t="s">
        <v>17596</v>
      </c>
      <c r="VXP1" s="1" t="s">
        <v>17597</v>
      </c>
      <c r="VXQ1" s="1" t="s">
        <v>17598</v>
      </c>
      <c r="VXR1" s="1" t="s">
        <v>17599</v>
      </c>
      <c r="VXS1" s="1" t="s">
        <v>17600</v>
      </c>
      <c r="VXT1" s="1" t="s">
        <v>17601</v>
      </c>
      <c r="VXU1" s="1" t="s">
        <v>17602</v>
      </c>
      <c r="VXV1" s="1" t="s">
        <v>17603</v>
      </c>
      <c r="VXW1" s="1" t="s">
        <v>17604</v>
      </c>
      <c r="VXX1" s="1" t="s">
        <v>17605</v>
      </c>
      <c r="VXY1" s="1" t="s">
        <v>17606</v>
      </c>
      <c r="VXZ1" s="1" t="s">
        <v>17607</v>
      </c>
      <c r="VYA1" s="1" t="s">
        <v>17608</v>
      </c>
      <c r="VYB1" s="1" t="s">
        <v>17609</v>
      </c>
      <c r="VYC1" s="1" t="s">
        <v>17610</v>
      </c>
      <c r="VYD1" s="1" t="s">
        <v>17611</v>
      </c>
      <c r="VYE1" s="1" t="s">
        <v>17612</v>
      </c>
      <c r="VYF1" s="1" t="s">
        <v>17613</v>
      </c>
      <c r="VYG1" s="1" t="s">
        <v>17614</v>
      </c>
      <c r="VYH1" s="1" t="s">
        <v>17615</v>
      </c>
      <c r="VYI1" s="1" t="s">
        <v>17616</v>
      </c>
      <c r="VYJ1" s="1" t="s">
        <v>17617</v>
      </c>
      <c r="VYK1" s="1" t="s">
        <v>17618</v>
      </c>
      <c r="VYL1" s="1" t="s">
        <v>17619</v>
      </c>
      <c r="VYM1" s="1" t="s">
        <v>17620</v>
      </c>
      <c r="VYN1" s="1" t="s">
        <v>17621</v>
      </c>
      <c r="VYO1" s="1" t="s">
        <v>17622</v>
      </c>
      <c r="VYP1" s="1" t="s">
        <v>17623</v>
      </c>
      <c r="VYQ1" s="1" t="s">
        <v>17624</v>
      </c>
      <c r="VYR1" s="1" t="s">
        <v>17625</v>
      </c>
      <c r="VYS1" s="1" t="s">
        <v>17626</v>
      </c>
      <c r="VYT1" s="1" t="s">
        <v>17627</v>
      </c>
      <c r="VYU1" s="1" t="s">
        <v>17628</v>
      </c>
      <c r="VYV1" s="1" t="s">
        <v>17629</v>
      </c>
      <c r="VYW1" s="1" t="s">
        <v>17630</v>
      </c>
      <c r="VYX1" s="1" t="s">
        <v>17631</v>
      </c>
      <c r="VYY1" s="1" t="s">
        <v>17632</v>
      </c>
      <c r="VYZ1" s="1" t="s">
        <v>17633</v>
      </c>
      <c r="VZA1" s="1" t="s">
        <v>17634</v>
      </c>
      <c r="VZB1" s="1" t="s">
        <v>17635</v>
      </c>
      <c r="VZC1" s="1" t="s">
        <v>17636</v>
      </c>
      <c r="VZD1" s="1" t="s">
        <v>17637</v>
      </c>
      <c r="VZE1" s="1" t="s">
        <v>17638</v>
      </c>
      <c r="VZF1" s="1" t="s">
        <v>17639</v>
      </c>
      <c r="VZG1" s="1" t="s">
        <v>17640</v>
      </c>
      <c r="VZH1" s="1" t="s">
        <v>17641</v>
      </c>
      <c r="VZI1" s="1" t="s">
        <v>17642</v>
      </c>
      <c r="VZJ1" s="1" t="s">
        <v>17643</v>
      </c>
      <c r="VZK1" s="1" t="s">
        <v>17644</v>
      </c>
      <c r="VZL1" s="1" t="s">
        <v>17645</v>
      </c>
      <c r="VZM1" s="1" t="s">
        <v>17646</v>
      </c>
      <c r="VZN1" s="1" t="s">
        <v>17647</v>
      </c>
      <c r="VZO1" s="1" t="s">
        <v>17648</v>
      </c>
      <c r="VZP1" s="1" t="s">
        <v>17649</v>
      </c>
      <c r="VZQ1" s="1" t="s">
        <v>17650</v>
      </c>
      <c r="VZR1" s="1" t="s">
        <v>17651</v>
      </c>
      <c r="VZS1" s="1" t="s">
        <v>17652</v>
      </c>
      <c r="VZT1" s="1" t="s">
        <v>17653</v>
      </c>
      <c r="VZU1" s="1" t="s">
        <v>17654</v>
      </c>
      <c r="VZV1" s="1" t="s">
        <v>17655</v>
      </c>
      <c r="VZW1" s="1" t="s">
        <v>17656</v>
      </c>
      <c r="VZX1" s="1" t="s">
        <v>17657</v>
      </c>
      <c r="VZY1" s="1" t="s">
        <v>17658</v>
      </c>
      <c r="VZZ1" s="1" t="s">
        <v>17659</v>
      </c>
      <c r="WAA1" s="1" t="s">
        <v>17660</v>
      </c>
      <c r="WAB1" s="1" t="s">
        <v>17661</v>
      </c>
      <c r="WAC1" s="1" t="s">
        <v>17662</v>
      </c>
      <c r="WAD1" s="1" t="s">
        <v>17663</v>
      </c>
      <c r="WAE1" s="1" t="s">
        <v>17664</v>
      </c>
      <c r="WAF1" s="1" t="s">
        <v>17665</v>
      </c>
      <c r="WAG1" s="1" t="s">
        <v>17666</v>
      </c>
      <c r="WAH1" s="1" t="s">
        <v>17667</v>
      </c>
      <c r="WAI1" s="1" t="s">
        <v>17668</v>
      </c>
      <c r="WAJ1" s="1" t="s">
        <v>17669</v>
      </c>
      <c r="WAK1" s="1" t="s">
        <v>17670</v>
      </c>
      <c r="WAL1" s="1" t="s">
        <v>17671</v>
      </c>
      <c r="WAM1" s="1" t="s">
        <v>17672</v>
      </c>
      <c r="WAN1" s="1" t="s">
        <v>17673</v>
      </c>
      <c r="WAO1" s="1" t="s">
        <v>17674</v>
      </c>
      <c r="WAP1" s="1" t="s">
        <v>17675</v>
      </c>
      <c r="WAQ1" s="1" t="s">
        <v>17676</v>
      </c>
      <c r="WAR1" s="1" t="s">
        <v>17677</v>
      </c>
      <c r="WAS1" s="1" t="s">
        <v>17678</v>
      </c>
      <c r="WAT1" s="1" t="s">
        <v>17679</v>
      </c>
      <c r="WAU1" s="1" t="s">
        <v>17680</v>
      </c>
      <c r="WAV1" s="1" t="s">
        <v>17681</v>
      </c>
      <c r="WAW1" s="1" t="s">
        <v>17682</v>
      </c>
      <c r="WAX1" s="1" t="s">
        <v>17683</v>
      </c>
      <c r="WAY1" s="1" t="s">
        <v>17684</v>
      </c>
      <c r="WAZ1" s="1" t="s">
        <v>17685</v>
      </c>
      <c r="WBA1" s="1" t="s">
        <v>17686</v>
      </c>
      <c r="WBB1" s="1" t="s">
        <v>17687</v>
      </c>
      <c r="WBC1" s="1" t="s">
        <v>17688</v>
      </c>
      <c r="WBD1" s="1" t="s">
        <v>17689</v>
      </c>
      <c r="WBE1" s="1" t="s">
        <v>17690</v>
      </c>
      <c r="WBF1" s="1" t="s">
        <v>17691</v>
      </c>
      <c r="WBG1" s="1" t="s">
        <v>17692</v>
      </c>
      <c r="WBH1" s="1" t="s">
        <v>17693</v>
      </c>
      <c r="WBI1" s="1" t="s">
        <v>17694</v>
      </c>
      <c r="WBJ1" s="1" t="s">
        <v>17695</v>
      </c>
      <c r="WBK1" s="1" t="s">
        <v>17696</v>
      </c>
      <c r="WBL1" s="1" t="s">
        <v>17697</v>
      </c>
      <c r="WBM1" s="1" t="s">
        <v>17698</v>
      </c>
      <c r="WBN1" s="1" t="s">
        <v>17699</v>
      </c>
      <c r="WBO1" s="1" t="s">
        <v>17700</v>
      </c>
      <c r="WBP1" s="1" t="s">
        <v>17701</v>
      </c>
      <c r="WBQ1" s="1" t="s">
        <v>17702</v>
      </c>
      <c r="WBR1" s="1" t="s">
        <v>17703</v>
      </c>
      <c r="WBS1" s="1" t="s">
        <v>17704</v>
      </c>
      <c r="WBT1" s="1" t="s">
        <v>17705</v>
      </c>
      <c r="WBU1" s="1" t="s">
        <v>17706</v>
      </c>
      <c r="WBV1" s="1" t="s">
        <v>17707</v>
      </c>
      <c r="WBW1" s="1" t="s">
        <v>17708</v>
      </c>
      <c r="WBX1" s="1" t="s">
        <v>17709</v>
      </c>
      <c r="WBY1" s="1" t="s">
        <v>17710</v>
      </c>
      <c r="WBZ1" s="1" t="s">
        <v>17711</v>
      </c>
      <c r="WCA1" s="1" t="s">
        <v>17712</v>
      </c>
      <c r="WCB1" s="1" t="s">
        <v>17713</v>
      </c>
      <c r="WCC1" s="1" t="s">
        <v>17714</v>
      </c>
      <c r="WCD1" s="1" t="s">
        <v>17715</v>
      </c>
      <c r="WCE1" s="1" t="s">
        <v>17716</v>
      </c>
      <c r="WCF1" s="1" t="s">
        <v>17717</v>
      </c>
      <c r="WCG1" s="1" t="s">
        <v>17718</v>
      </c>
      <c r="WCH1" s="1" t="s">
        <v>17719</v>
      </c>
      <c r="WCI1" s="1" t="s">
        <v>17720</v>
      </c>
      <c r="WCJ1" s="1" t="s">
        <v>17721</v>
      </c>
      <c r="WCK1" s="1" t="s">
        <v>17722</v>
      </c>
      <c r="WCL1" s="1" t="s">
        <v>17723</v>
      </c>
      <c r="WCM1" s="1" t="s">
        <v>17724</v>
      </c>
      <c r="WCN1" s="1" t="s">
        <v>17725</v>
      </c>
      <c r="WCO1" s="1" t="s">
        <v>17726</v>
      </c>
      <c r="WCP1" s="1" t="s">
        <v>17727</v>
      </c>
      <c r="WCQ1" s="1" t="s">
        <v>17728</v>
      </c>
      <c r="WCR1" s="1" t="s">
        <v>17729</v>
      </c>
      <c r="WCS1" s="1" t="s">
        <v>17730</v>
      </c>
      <c r="WCT1" s="1" t="s">
        <v>17731</v>
      </c>
      <c r="WCU1" s="1" t="s">
        <v>17732</v>
      </c>
      <c r="WCV1" s="1" t="s">
        <v>17733</v>
      </c>
      <c r="WCW1" s="1" t="s">
        <v>17734</v>
      </c>
      <c r="WCX1" s="1" t="s">
        <v>17735</v>
      </c>
      <c r="WCY1" s="1" t="s">
        <v>17736</v>
      </c>
      <c r="WCZ1" s="1" t="s">
        <v>17737</v>
      </c>
      <c r="WDA1" s="1" t="s">
        <v>17738</v>
      </c>
      <c r="WDB1" s="1" t="s">
        <v>17739</v>
      </c>
      <c r="WDC1" s="1" t="s">
        <v>17740</v>
      </c>
      <c r="WDD1" s="1" t="s">
        <v>17741</v>
      </c>
      <c r="WDE1" s="1" t="s">
        <v>17742</v>
      </c>
      <c r="WDF1" s="1" t="s">
        <v>17743</v>
      </c>
      <c r="WDG1" s="1" t="s">
        <v>17744</v>
      </c>
      <c r="WDH1" s="1" t="s">
        <v>17745</v>
      </c>
      <c r="WDI1" s="1" t="s">
        <v>17746</v>
      </c>
      <c r="WDJ1" s="1" t="s">
        <v>17747</v>
      </c>
      <c r="WDK1" s="1" t="s">
        <v>17748</v>
      </c>
      <c r="WDL1" s="1" t="s">
        <v>17749</v>
      </c>
      <c r="WDM1" s="1" t="s">
        <v>17750</v>
      </c>
      <c r="WDN1" s="1" t="s">
        <v>17751</v>
      </c>
      <c r="WDO1" s="1" t="s">
        <v>17752</v>
      </c>
      <c r="WDP1" s="1" t="s">
        <v>17753</v>
      </c>
      <c r="WDQ1" s="1" t="s">
        <v>17754</v>
      </c>
      <c r="WDR1" s="1" t="s">
        <v>17755</v>
      </c>
      <c r="WDS1" s="1" t="s">
        <v>17756</v>
      </c>
      <c r="WDT1" s="1" t="s">
        <v>17757</v>
      </c>
      <c r="WDU1" s="1" t="s">
        <v>17758</v>
      </c>
      <c r="WDV1" s="1" t="s">
        <v>17759</v>
      </c>
      <c r="WDW1" s="1" t="s">
        <v>17760</v>
      </c>
      <c r="WDX1" s="1" t="s">
        <v>17761</v>
      </c>
      <c r="WDY1" s="1" t="s">
        <v>17762</v>
      </c>
      <c r="WDZ1" s="1" t="s">
        <v>17763</v>
      </c>
      <c r="WEA1" s="1" t="s">
        <v>17764</v>
      </c>
      <c r="WEB1" s="1" t="s">
        <v>17765</v>
      </c>
      <c r="WEC1" s="1" t="s">
        <v>17766</v>
      </c>
      <c r="WED1" s="1" t="s">
        <v>17767</v>
      </c>
      <c r="WEE1" s="1" t="s">
        <v>17768</v>
      </c>
      <c r="WEF1" s="1" t="s">
        <v>17769</v>
      </c>
      <c r="WEG1" s="1" t="s">
        <v>17770</v>
      </c>
      <c r="WEH1" s="1" t="s">
        <v>17771</v>
      </c>
      <c r="WEI1" s="1" t="s">
        <v>17772</v>
      </c>
      <c r="WEJ1" s="1" t="s">
        <v>17773</v>
      </c>
      <c r="WEK1" s="1" t="s">
        <v>17774</v>
      </c>
      <c r="WEL1" s="1" t="s">
        <v>17775</v>
      </c>
      <c r="WEM1" s="1" t="s">
        <v>17776</v>
      </c>
      <c r="WEN1" s="1" t="s">
        <v>17777</v>
      </c>
      <c r="WEO1" s="1" t="s">
        <v>17778</v>
      </c>
      <c r="WEP1" s="1" t="s">
        <v>17779</v>
      </c>
      <c r="WEQ1" s="1" t="s">
        <v>17780</v>
      </c>
      <c r="WER1" s="1" t="s">
        <v>17781</v>
      </c>
      <c r="WES1" s="1" t="s">
        <v>17782</v>
      </c>
      <c r="WET1" s="1" t="s">
        <v>17783</v>
      </c>
      <c r="WEU1" s="1" t="s">
        <v>17784</v>
      </c>
      <c r="WEV1" s="1" t="s">
        <v>17785</v>
      </c>
      <c r="WEW1" s="1" t="s">
        <v>17786</v>
      </c>
      <c r="WEX1" s="1" t="s">
        <v>17787</v>
      </c>
      <c r="WEY1" s="1" t="s">
        <v>17788</v>
      </c>
      <c r="WEZ1" s="1" t="s">
        <v>17789</v>
      </c>
      <c r="WFA1" s="1" t="s">
        <v>17790</v>
      </c>
      <c r="WFB1" s="1" t="s">
        <v>17791</v>
      </c>
      <c r="WFC1" s="1" t="s">
        <v>17792</v>
      </c>
      <c r="WFD1" s="1" t="s">
        <v>17793</v>
      </c>
      <c r="WFE1" s="1" t="s">
        <v>17794</v>
      </c>
      <c r="WFF1" s="1" t="s">
        <v>17795</v>
      </c>
      <c r="WFG1" s="1" t="s">
        <v>17796</v>
      </c>
      <c r="WFH1" s="1" t="s">
        <v>17797</v>
      </c>
      <c r="WFI1" s="1" t="s">
        <v>17798</v>
      </c>
      <c r="WFJ1" s="1" t="s">
        <v>17799</v>
      </c>
      <c r="WFK1" s="1" t="s">
        <v>17800</v>
      </c>
      <c r="WFL1" s="1" t="s">
        <v>17801</v>
      </c>
      <c r="WFM1" s="1" t="s">
        <v>17802</v>
      </c>
      <c r="WFN1" s="1" t="s">
        <v>17803</v>
      </c>
      <c r="WFO1" s="1" t="s">
        <v>17804</v>
      </c>
      <c r="WFP1" s="1" t="s">
        <v>17805</v>
      </c>
      <c r="WFQ1" s="1" t="s">
        <v>17806</v>
      </c>
      <c r="WFR1" s="1" t="s">
        <v>17807</v>
      </c>
      <c r="WFS1" s="1" t="s">
        <v>17808</v>
      </c>
      <c r="WFT1" s="1" t="s">
        <v>17809</v>
      </c>
      <c r="WFU1" s="1" t="s">
        <v>17810</v>
      </c>
      <c r="WFV1" s="1" t="s">
        <v>17811</v>
      </c>
      <c r="WFW1" s="1" t="s">
        <v>17812</v>
      </c>
      <c r="WFX1" s="1" t="s">
        <v>17813</v>
      </c>
      <c r="WFY1" s="1" t="s">
        <v>17814</v>
      </c>
      <c r="WFZ1" s="1" t="s">
        <v>17815</v>
      </c>
      <c r="WGA1" s="1" t="s">
        <v>17816</v>
      </c>
      <c r="WGB1" s="1" t="s">
        <v>17817</v>
      </c>
      <c r="WGC1" s="1" t="s">
        <v>17818</v>
      </c>
      <c r="WGD1" s="1" t="s">
        <v>17819</v>
      </c>
      <c r="WGE1" s="1" t="s">
        <v>17820</v>
      </c>
      <c r="WGF1" s="1" t="s">
        <v>17821</v>
      </c>
      <c r="WGG1" s="1" t="s">
        <v>17822</v>
      </c>
      <c r="WGH1" s="1" t="s">
        <v>17823</v>
      </c>
      <c r="WGI1" s="1" t="s">
        <v>17824</v>
      </c>
      <c r="WGJ1" s="1" t="s">
        <v>17825</v>
      </c>
      <c r="WGK1" s="1" t="s">
        <v>17826</v>
      </c>
      <c r="WGL1" s="1" t="s">
        <v>17827</v>
      </c>
      <c r="WGM1" s="1" t="s">
        <v>17828</v>
      </c>
      <c r="WGN1" s="1" t="s">
        <v>17829</v>
      </c>
      <c r="WGO1" s="1" t="s">
        <v>17830</v>
      </c>
      <c r="WGP1" s="1" t="s">
        <v>17831</v>
      </c>
      <c r="WGQ1" s="1" t="s">
        <v>17832</v>
      </c>
      <c r="WGR1" s="1" t="s">
        <v>17833</v>
      </c>
      <c r="WGS1" s="1" t="s">
        <v>17834</v>
      </c>
      <c r="WGT1" s="1" t="s">
        <v>17835</v>
      </c>
      <c r="WGU1" s="1" t="s">
        <v>17836</v>
      </c>
      <c r="WGV1" s="1" t="s">
        <v>17837</v>
      </c>
      <c r="WGW1" s="1" t="s">
        <v>17838</v>
      </c>
      <c r="WGX1" s="1" t="s">
        <v>17839</v>
      </c>
      <c r="WGY1" s="1" t="s">
        <v>17840</v>
      </c>
      <c r="WGZ1" s="1" t="s">
        <v>17841</v>
      </c>
      <c r="WHA1" s="1" t="s">
        <v>17842</v>
      </c>
      <c r="WHB1" s="1" t="s">
        <v>17843</v>
      </c>
      <c r="WHC1" s="1" t="s">
        <v>17844</v>
      </c>
      <c r="WHD1" s="1" t="s">
        <v>17845</v>
      </c>
      <c r="WHE1" s="1" t="s">
        <v>17846</v>
      </c>
      <c r="WHF1" s="1" t="s">
        <v>17847</v>
      </c>
      <c r="WHG1" s="1" t="s">
        <v>17848</v>
      </c>
      <c r="WHH1" s="1" t="s">
        <v>17849</v>
      </c>
      <c r="WHI1" s="1" t="s">
        <v>17850</v>
      </c>
      <c r="WHJ1" s="1" t="s">
        <v>17851</v>
      </c>
      <c r="WHK1" s="1" t="s">
        <v>17852</v>
      </c>
      <c r="WHL1" s="1" t="s">
        <v>17853</v>
      </c>
      <c r="WHM1" s="1" t="s">
        <v>17854</v>
      </c>
      <c r="WHN1" s="1" t="s">
        <v>17855</v>
      </c>
      <c r="WHO1" s="1" t="s">
        <v>17856</v>
      </c>
      <c r="WHP1" s="1" t="s">
        <v>17857</v>
      </c>
      <c r="WHQ1" s="1" t="s">
        <v>17858</v>
      </c>
      <c r="WHR1" s="1" t="s">
        <v>17859</v>
      </c>
      <c r="WHS1" s="1" t="s">
        <v>17860</v>
      </c>
      <c r="WHT1" s="1" t="s">
        <v>17861</v>
      </c>
      <c r="WHU1" s="1" t="s">
        <v>17862</v>
      </c>
      <c r="WHV1" s="1" t="s">
        <v>17863</v>
      </c>
      <c r="WHW1" s="1" t="s">
        <v>17864</v>
      </c>
      <c r="WHX1" s="1" t="s">
        <v>17865</v>
      </c>
      <c r="WHY1" s="1" t="s">
        <v>17866</v>
      </c>
      <c r="WHZ1" s="1" t="s">
        <v>17867</v>
      </c>
      <c r="WIA1" s="1" t="s">
        <v>17868</v>
      </c>
      <c r="WIB1" s="1" t="s">
        <v>17869</v>
      </c>
      <c r="WIC1" s="1" t="s">
        <v>17870</v>
      </c>
      <c r="WID1" s="1" t="s">
        <v>17871</v>
      </c>
      <c r="WIE1" s="1" t="s">
        <v>17872</v>
      </c>
      <c r="WIF1" s="1" t="s">
        <v>17873</v>
      </c>
      <c r="WIG1" s="1" t="s">
        <v>17874</v>
      </c>
      <c r="WIH1" s="1" t="s">
        <v>17875</v>
      </c>
      <c r="WII1" s="1" t="s">
        <v>17876</v>
      </c>
      <c r="WIJ1" s="1" t="s">
        <v>17877</v>
      </c>
      <c r="WIK1" s="1" t="s">
        <v>17878</v>
      </c>
      <c r="WIL1" s="1" t="s">
        <v>17879</v>
      </c>
      <c r="WIM1" s="1" t="s">
        <v>17880</v>
      </c>
      <c r="WIN1" s="1" t="s">
        <v>17881</v>
      </c>
      <c r="WIO1" s="1" t="s">
        <v>17882</v>
      </c>
      <c r="WIP1" s="1" t="s">
        <v>17883</v>
      </c>
      <c r="WIQ1" s="1" t="s">
        <v>17884</v>
      </c>
      <c r="WIR1" s="1" t="s">
        <v>17885</v>
      </c>
      <c r="WIS1" s="1" t="s">
        <v>17886</v>
      </c>
      <c r="WIT1" s="1" t="s">
        <v>17887</v>
      </c>
      <c r="WIU1" s="1" t="s">
        <v>17888</v>
      </c>
      <c r="WIV1" s="1" t="s">
        <v>17889</v>
      </c>
      <c r="WIW1" s="1" t="s">
        <v>17890</v>
      </c>
      <c r="WIX1" s="1" t="s">
        <v>17891</v>
      </c>
      <c r="WIY1" s="1" t="s">
        <v>17892</v>
      </c>
      <c r="WIZ1" s="1" t="s">
        <v>17893</v>
      </c>
      <c r="WJA1" s="1" t="s">
        <v>17894</v>
      </c>
      <c r="WJB1" s="1" t="s">
        <v>17895</v>
      </c>
      <c r="WJC1" s="1" t="s">
        <v>17896</v>
      </c>
      <c r="WJD1" s="1" t="s">
        <v>17897</v>
      </c>
      <c r="WJE1" s="1" t="s">
        <v>17898</v>
      </c>
      <c r="WJF1" s="1" t="s">
        <v>17899</v>
      </c>
      <c r="WJG1" s="1" t="s">
        <v>17900</v>
      </c>
      <c r="WJH1" s="1" t="s">
        <v>17901</v>
      </c>
      <c r="WJI1" s="1" t="s">
        <v>17902</v>
      </c>
      <c r="WJJ1" s="1" t="s">
        <v>17903</v>
      </c>
      <c r="WJK1" s="1" t="s">
        <v>17904</v>
      </c>
      <c r="WJL1" s="1" t="s">
        <v>17905</v>
      </c>
      <c r="WJM1" s="1" t="s">
        <v>17906</v>
      </c>
      <c r="WJN1" s="1" t="s">
        <v>17907</v>
      </c>
      <c r="WJO1" s="1" t="s">
        <v>17908</v>
      </c>
      <c r="WJP1" s="1" t="s">
        <v>17909</v>
      </c>
      <c r="WJQ1" s="1" t="s">
        <v>17910</v>
      </c>
      <c r="WJR1" s="1" t="s">
        <v>17911</v>
      </c>
      <c r="WJS1" s="1" t="s">
        <v>17912</v>
      </c>
      <c r="WJT1" s="1" t="s">
        <v>17913</v>
      </c>
      <c r="WJU1" s="1" t="s">
        <v>17914</v>
      </c>
      <c r="WJV1" s="1" t="s">
        <v>17915</v>
      </c>
      <c r="WJW1" s="1" t="s">
        <v>17916</v>
      </c>
      <c r="WJX1" s="1" t="s">
        <v>17917</v>
      </c>
      <c r="WJY1" s="1" t="s">
        <v>17918</v>
      </c>
      <c r="WJZ1" s="1" t="s">
        <v>17919</v>
      </c>
      <c r="WKA1" s="1" t="s">
        <v>17920</v>
      </c>
      <c r="WKB1" s="1" t="s">
        <v>17921</v>
      </c>
      <c r="WKC1" s="1" t="s">
        <v>17922</v>
      </c>
      <c r="WKD1" s="1" t="s">
        <v>17923</v>
      </c>
      <c r="WKE1" s="1" t="s">
        <v>17924</v>
      </c>
      <c r="WKF1" s="1" t="s">
        <v>17925</v>
      </c>
      <c r="WKG1" s="1" t="s">
        <v>17926</v>
      </c>
      <c r="WKH1" s="1" t="s">
        <v>17927</v>
      </c>
      <c r="WKI1" s="1" t="s">
        <v>17928</v>
      </c>
      <c r="WKJ1" s="1" t="s">
        <v>17929</v>
      </c>
      <c r="WKK1" s="1" t="s">
        <v>17930</v>
      </c>
      <c r="WKL1" s="1" t="s">
        <v>17931</v>
      </c>
      <c r="WKM1" s="1" t="s">
        <v>17932</v>
      </c>
      <c r="WKN1" s="1" t="s">
        <v>17933</v>
      </c>
      <c r="WKO1" s="1" t="s">
        <v>17934</v>
      </c>
      <c r="WKP1" s="1" t="s">
        <v>17935</v>
      </c>
      <c r="WKQ1" s="1" t="s">
        <v>17936</v>
      </c>
      <c r="WKR1" s="1" t="s">
        <v>17937</v>
      </c>
      <c r="WKS1" s="1" t="s">
        <v>17938</v>
      </c>
      <c r="WKT1" s="1" t="s">
        <v>17939</v>
      </c>
      <c r="WKU1" s="1" t="s">
        <v>17940</v>
      </c>
      <c r="WKV1" s="1" t="s">
        <v>17941</v>
      </c>
      <c r="WKW1" s="1" t="s">
        <v>17942</v>
      </c>
      <c r="WKX1" s="1" t="s">
        <v>17943</v>
      </c>
      <c r="WKY1" s="1" t="s">
        <v>17944</v>
      </c>
      <c r="WKZ1" s="1" t="s">
        <v>17945</v>
      </c>
      <c r="WLA1" s="1" t="s">
        <v>17946</v>
      </c>
      <c r="WLB1" s="1" t="s">
        <v>17947</v>
      </c>
      <c r="WLC1" s="1" t="s">
        <v>17948</v>
      </c>
      <c r="WLD1" s="1" t="s">
        <v>17949</v>
      </c>
      <c r="WLE1" s="1" t="s">
        <v>17950</v>
      </c>
      <c r="WLF1" s="1" t="s">
        <v>17951</v>
      </c>
      <c r="WLG1" s="1" t="s">
        <v>17952</v>
      </c>
      <c r="WLH1" s="1" t="s">
        <v>17953</v>
      </c>
      <c r="WLI1" s="1" t="s">
        <v>17954</v>
      </c>
      <c r="WLJ1" s="1" t="s">
        <v>17955</v>
      </c>
      <c r="WLK1" s="1" t="s">
        <v>17956</v>
      </c>
      <c r="WLL1" s="1" t="s">
        <v>17957</v>
      </c>
      <c r="WLM1" s="1" t="s">
        <v>17958</v>
      </c>
      <c r="WLN1" s="1" t="s">
        <v>17959</v>
      </c>
      <c r="WLO1" s="1" t="s">
        <v>17960</v>
      </c>
      <c r="WLP1" s="1" t="s">
        <v>17961</v>
      </c>
      <c r="WLQ1" s="1" t="s">
        <v>17962</v>
      </c>
      <c r="WLR1" s="1" t="s">
        <v>17963</v>
      </c>
      <c r="WLS1" s="1" t="s">
        <v>17964</v>
      </c>
      <c r="WLT1" s="1" t="s">
        <v>17965</v>
      </c>
      <c r="WLU1" s="1" t="s">
        <v>17966</v>
      </c>
      <c r="WLV1" s="1" t="s">
        <v>17967</v>
      </c>
      <c r="WLW1" s="1" t="s">
        <v>17968</v>
      </c>
      <c r="WLX1" s="1" t="s">
        <v>17969</v>
      </c>
      <c r="WLY1" s="1" t="s">
        <v>17970</v>
      </c>
      <c r="WLZ1" s="1" t="s">
        <v>17971</v>
      </c>
      <c r="WMA1" s="1" t="s">
        <v>17972</v>
      </c>
      <c r="WMB1" s="1" t="s">
        <v>17973</v>
      </c>
      <c r="WMC1" s="1" t="s">
        <v>17974</v>
      </c>
      <c r="WMD1" s="1" t="s">
        <v>17975</v>
      </c>
      <c r="WME1" s="1" t="s">
        <v>17976</v>
      </c>
      <c r="WMF1" s="1" t="s">
        <v>17977</v>
      </c>
      <c r="WMG1" s="1" t="s">
        <v>17978</v>
      </c>
      <c r="WMH1" s="1" t="s">
        <v>17979</v>
      </c>
      <c r="WMI1" s="1" t="s">
        <v>17980</v>
      </c>
      <c r="WMJ1" s="1" t="s">
        <v>17981</v>
      </c>
      <c r="WMK1" s="1" t="s">
        <v>17982</v>
      </c>
      <c r="WML1" s="1" t="s">
        <v>17983</v>
      </c>
      <c r="WMM1" s="1" t="s">
        <v>17984</v>
      </c>
      <c r="WMN1" s="1" t="s">
        <v>17985</v>
      </c>
      <c r="WMO1" s="1" t="s">
        <v>17986</v>
      </c>
      <c r="WMP1" s="1" t="s">
        <v>17987</v>
      </c>
      <c r="WMQ1" s="1" t="s">
        <v>17988</v>
      </c>
      <c r="WMR1" s="1" t="s">
        <v>17989</v>
      </c>
      <c r="WMS1" s="1" t="s">
        <v>17990</v>
      </c>
      <c r="WMT1" s="1" t="s">
        <v>17991</v>
      </c>
      <c r="WMU1" s="1" t="s">
        <v>17992</v>
      </c>
      <c r="WMV1" s="1" t="s">
        <v>17993</v>
      </c>
      <c r="WMW1" s="1" t="s">
        <v>17994</v>
      </c>
      <c r="WMX1" s="1" t="s">
        <v>17995</v>
      </c>
      <c r="WMY1" s="1" t="s">
        <v>17996</v>
      </c>
      <c r="WMZ1" s="1" t="s">
        <v>17997</v>
      </c>
      <c r="WNA1" s="1" t="s">
        <v>17998</v>
      </c>
      <c r="WNB1" s="1" t="s">
        <v>17999</v>
      </c>
      <c r="WNC1" s="1" t="s">
        <v>18000</v>
      </c>
      <c r="WND1" s="1" t="s">
        <v>18001</v>
      </c>
      <c r="WNE1" s="1" t="s">
        <v>18002</v>
      </c>
      <c r="WNF1" s="1" t="s">
        <v>18003</v>
      </c>
      <c r="WNG1" s="1" t="s">
        <v>18004</v>
      </c>
      <c r="WNH1" s="1" t="s">
        <v>18005</v>
      </c>
      <c r="WNI1" s="1" t="s">
        <v>18006</v>
      </c>
      <c r="WNJ1" s="1" t="s">
        <v>18007</v>
      </c>
      <c r="WNK1" s="1" t="s">
        <v>18008</v>
      </c>
      <c r="WNL1" s="1" t="s">
        <v>18009</v>
      </c>
      <c r="WNM1" s="1" t="s">
        <v>18010</v>
      </c>
      <c r="WNN1" s="1" t="s">
        <v>18011</v>
      </c>
      <c r="WNO1" s="1" t="s">
        <v>18012</v>
      </c>
      <c r="WNP1" s="1" t="s">
        <v>18013</v>
      </c>
      <c r="WNQ1" s="1" t="s">
        <v>18014</v>
      </c>
      <c r="WNR1" s="1" t="s">
        <v>18015</v>
      </c>
      <c r="WNS1" s="1" t="s">
        <v>18016</v>
      </c>
      <c r="WNT1" s="1" t="s">
        <v>18017</v>
      </c>
      <c r="WNU1" s="1" t="s">
        <v>18018</v>
      </c>
      <c r="WNV1" s="1" t="s">
        <v>18019</v>
      </c>
      <c r="WNW1" s="1" t="s">
        <v>18020</v>
      </c>
      <c r="WNX1" s="1" t="s">
        <v>18021</v>
      </c>
      <c r="WNY1" s="1" t="s">
        <v>18022</v>
      </c>
      <c r="WNZ1" s="1" t="s">
        <v>18023</v>
      </c>
      <c r="WOA1" s="1" t="s">
        <v>18024</v>
      </c>
      <c r="WOB1" s="1" t="s">
        <v>18025</v>
      </c>
      <c r="WOC1" s="1" t="s">
        <v>18026</v>
      </c>
      <c r="WOD1" s="1" t="s">
        <v>18027</v>
      </c>
      <c r="WOE1" s="1" t="s">
        <v>18028</v>
      </c>
      <c r="WOF1" s="1" t="s">
        <v>18029</v>
      </c>
      <c r="WOG1" s="1" t="s">
        <v>18030</v>
      </c>
      <c r="WOH1" s="1" t="s">
        <v>18031</v>
      </c>
      <c r="WOI1" s="1" t="s">
        <v>18032</v>
      </c>
      <c r="WOJ1" s="1" t="s">
        <v>18033</v>
      </c>
      <c r="WOK1" s="1" t="s">
        <v>18034</v>
      </c>
      <c r="WOL1" s="1" t="s">
        <v>18035</v>
      </c>
      <c r="WOM1" s="1" t="s">
        <v>18036</v>
      </c>
      <c r="WON1" s="1" t="s">
        <v>18037</v>
      </c>
      <c r="WOO1" s="1" t="s">
        <v>18038</v>
      </c>
      <c r="WOP1" s="1" t="s">
        <v>18039</v>
      </c>
      <c r="WOQ1" s="1" t="s">
        <v>18040</v>
      </c>
      <c r="WOR1" s="1" t="s">
        <v>18041</v>
      </c>
      <c r="WOS1" s="1" t="s">
        <v>18042</v>
      </c>
      <c r="WOT1" s="1" t="s">
        <v>18043</v>
      </c>
      <c r="WOU1" s="1" t="s">
        <v>18044</v>
      </c>
      <c r="WOV1" s="1" t="s">
        <v>18045</v>
      </c>
      <c r="WOW1" s="1" t="s">
        <v>18046</v>
      </c>
      <c r="WOX1" s="1" t="s">
        <v>18047</v>
      </c>
      <c r="WOY1" s="1" t="s">
        <v>18048</v>
      </c>
      <c r="WOZ1" s="1" t="s">
        <v>18049</v>
      </c>
      <c r="WPA1" s="1" t="s">
        <v>18050</v>
      </c>
      <c r="WPB1" s="1" t="s">
        <v>18051</v>
      </c>
      <c r="WPC1" s="1" t="s">
        <v>18052</v>
      </c>
      <c r="WPD1" s="1" t="s">
        <v>18053</v>
      </c>
      <c r="WPE1" s="1" t="s">
        <v>18054</v>
      </c>
      <c r="WPF1" s="1" t="s">
        <v>18055</v>
      </c>
      <c r="WPG1" s="1" t="s">
        <v>18056</v>
      </c>
      <c r="WPH1" s="1" t="s">
        <v>18057</v>
      </c>
      <c r="WPI1" s="1" t="s">
        <v>18058</v>
      </c>
      <c r="WPJ1" s="1" t="s">
        <v>18059</v>
      </c>
      <c r="WPK1" s="1" t="s">
        <v>18060</v>
      </c>
      <c r="WPL1" s="1" t="s">
        <v>18061</v>
      </c>
      <c r="WPM1" s="1" t="s">
        <v>18062</v>
      </c>
      <c r="WPN1" s="1" t="s">
        <v>18063</v>
      </c>
      <c r="WPO1" s="1" t="s">
        <v>18064</v>
      </c>
      <c r="WPP1" s="1" t="s">
        <v>18065</v>
      </c>
      <c r="WPQ1" s="1" t="s">
        <v>18066</v>
      </c>
      <c r="WPR1" s="1" t="s">
        <v>18067</v>
      </c>
      <c r="WPS1" s="1" t="s">
        <v>18068</v>
      </c>
      <c r="WPT1" s="1" t="s">
        <v>18069</v>
      </c>
      <c r="WPU1" s="1" t="s">
        <v>18070</v>
      </c>
      <c r="WPV1" s="1" t="s">
        <v>18071</v>
      </c>
      <c r="WPW1" s="1" t="s">
        <v>18072</v>
      </c>
      <c r="WPX1" s="1" t="s">
        <v>18073</v>
      </c>
      <c r="WPY1" s="1" t="s">
        <v>18074</v>
      </c>
      <c r="WPZ1" s="1" t="s">
        <v>18075</v>
      </c>
      <c r="WQA1" s="1" t="s">
        <v>18076</v>
      </c>
      <c r="WQB1" s="1" t="s">
        <v>18077</v>
      </c>
      <c r="WQC1" s="1" t="s">
        <v>18078</v>
      </c>
      <c r="WQD1" s="1" t="s">
        <v>18079</v>
      </c>
      <c r="WQE1" s="1" t="s">
        <v>18080</v>
      </c>
      <c r="WQF1" s="1" t="s">
        <v>18081</v>
      </c>
      <c r="WQG1" s="1" t="s">
        <v>18082</v>
      </c>
      <c r="WQH1" s="1" t="s">
        <v>18083</v>
      </c>
      <c r="WQI1" s="1" t="s">
        <v>18084</v>
      </c>
      <c r="WQJ1" s="1" t="s">
        <v>18085</v>
      </c>
      <c r="WQK1" s="1" t="s">
        <v>18086</v>
      </c>
      <c r="WQL1" s="1" t="s">
        <v>18087</v>
      </c>
      <c r="WQM1" s="1" t="s">
        <v>18088</v>
      </c>
      <c r="WQN1" s="1" t="s">
        <v>18089</v>
      </c>
      <c r="WQO1" s="1" t="s">
        <v>18090</v>
      </c>
      <c r="WQP1" s="1" t="s">
        <v>18091</v>
      </c>
      <c r="WQQ1" s="1" t="s">
        <v>18092</v>
      </c>
      <c r="WQR1" s="1" t="s">
        <v>18093</v>
      </c>
      <c r="WQS1" s="1" t="s">
        <v>18094</v>
      </c>
      <c r="WQT1" s="1" t="s">
        <v>18095</v>
      </c>
      <c r="WQU1" s="1" t="s">
        <v>18096</v>
      </c>
      <c r="WQV1" s="1" t="s">
        <v>18097</v>
      </c>
      <c r="WQW1" s="1" t="s">
        <v>18098</v>
      </c>
      <c r="WQX1" s="1" t="s">
        <v>18099</v>
      </c>
      <c r="WQY1" s="1" t="s">
        <v>18100</v>
      </c>
      <c r="WQZ1" s="1" t="s">
        <v>18101</v>
      </c>
      <c r="WRA1" s="1" t="s">
        <v>18102</v>
      </c>
      <c r="WRB1" s="1" t="s">
        <v>18103</v>
      </c>
      <c r="WRC1" s="1" t="s">
        <v>18104</v>
      </c>
      <c r="WRD1" s="1" t="s">
        <v>18105</v>
      </c>
      <c r="WRE1" s="1" t="s">
        <v>18106</v>
      </c>
      <c r="WRF1" s="1" t="s">
        <v>18107</v>
      </c>
      <c r="WRG1" s="1" t="s">
        <v>18108</v>
      </c>
      <c r="WRH1" s="1" t="s">
        <v>18109</v>
      </c>
      <c r="WRI1" s="1" t="s">
        <v>18110</v>
      </c>
      <c r="WRJ1" s="1" t="s">
        <v>18111</v>
      </c>
      <c r="WRK1" s="1" t="s">
        <v>18112</v>
      </c>
      <c r="WRL1" s="1" t="s">
        <v>18113</v>
      </c>
      <c r="WRM1" s="1" t="s">
        <v>18114</v>
      </c>
      <c r="WRN1" s="1" t="s">
        <v>18115</v>
      </c>
      <c r="WRO1" s="1" t="s">
        <v>18116</v>
      </c>
      <c r="WRP1" s="1" t="s">
        <v>18117</v>
      </c>
      <c r="WRQ1" s="1" t="s">
        <v>18118</v>
      </c>
      <c r="WRR1" s="1" t="s">
        <v>18119</v>
      </c>
      <c r="WRS1" s="1" t="s">
        <v>18120</v>
      </c>
      <c r="WRT1" s="1" t="s">
        <v>18121</v>
      </c>
      <c r="WRU1" s="1" t="s">
        <v>18122</v>
      </c>
      <c r="WRV1" s="1" t="s">
        <v>18123</v>
      </c>
      <c r="WRW1" s="1" t="s">
        <v>18124</v>
      </c>
      <c r="WRX1" s="1" t="s">
        <v>18125</v>
      </c>
      <c r="WRY1" s="1" t="s">
        <v>18126</v>
      </c>
      <c r="WRZ1" s="1" t="s">
        <v>18127</v>
      </c>
      <c r="WSA1" s="1" t="s">
        <v>18128</v>
      </c>
      <c r="WSB1" s="1" t="s">
        <v>18129</v>
      </c>
      <c r="WSC1" s="1" t="s">
        <v>18130</v>
      </c>
      <c r="WSD1" s="1" t="s">
        <v>18131</v>
      </c>
      <c r="WSE1" s="1" t="s">
        <v>18132</v>
      </c>
      <c r="WSF1" s="1" t="s">
        <v>18133</v>
      </c>
      <c r="WSG1" s="1" t="s">
        <v>18134</v>
      </c>
      <c r="WSH1" s="1" t="s">
        <v>18135</v>
      </c>
      <c r="WSI1" s="1" t="s">
        <v>18136</v>
      </c>
      <c r="WSJ1" s="1" t="s">
        <v>18137</v>
      </c>
      <c r="WSK1" s="1" t="s">
        <v>18138</v>
      </c>
      <c r="WSL1" s="1" t="s">
        <v>18139</v>
      </c>
      <c r="WSM1" s="1" t="s">
        <v>18140</v>
      </c>
      <c r="WSN1" s="1" t="s">
        <v>18141</v>
      </c>
      <c r="WSO1" s="1" t="s">
        <v>18142</v>
      </c>
      <c r="WSP1" s="1" t="s">
        <v>18143</v>
      </c>
      <c r="WSQ1" s="1" t="s">
        <v>18144</v>
      </c>
      <c r="WSR1" s="1" t="s">
        <v>18145</v>
      </c>
      <c r="WSS1" s="1" t="s">
        <v>18146</v>
      </c>
      <c r="WST1" s="1" t="s">
        <v>18147</v>
      </c>
      <c r="WSU1" s="1" t="s">
        <v>18148</v>
      </c>
      <c r="WSV1" s="1" t="s">
        <v>18149</v>
      </c>
      <c r="WSW1" s="1" t="s">
        <v>18150</v>
      </c>
      <c r="WSX1" s="1" t="s">
        <v>18151</v>
      </c>
      <c r="WSY1" s="1" t="s">
        <v>18152</v>
      </c>
      <c r="WSZ1" s="1" t="s">
        <v>18153</v>
      </c>
      <c r="WTA1" s="1" t="s">
        <v>18154</v>
      </c>
      <c r="WTB1" s="1" t="s">
        <v>18155</v>
      </c>
      <c r="WTC1" s="1" t="s">
        <v>18156</v>
      </c>
      <c r="WTD1" s="1" t="s">
        <v>18157</v>
      </c>
      <c r="WTE1" s="1" t="s">
        <v>18158</v>
      </c>
      <c r="WTF1" s="1" t="s">
        <v>18159</v>
      </c>
      <c r="WTG1" s="1" t="s">
        <v>18160</v>
      </c>
      <c r="WTH1" s="1" t="s">
        <v>18161</v>
      </c>
      <c r="WTI1" s="1" t="s">
        <v>18162</v>
      </c>
      <c r="WTJ1" s="1" t="s">
        <v>18163</v>
      </c>
      <c r="WTK1" s="1" t="s">
        <v>18164</v>
      </c>
      <c r="WTL1" s="1" t="s">
        <v>18165</v>
      </c>
      <c r="WTM1" s="1" t="s">
        <v>18166</v>
      </c>
      <c r="WTN1" s="1" t="s">
        <v>18167</v>
      </c>
      <c r="WTO1" s="1" t="s">
        <v>18168</v>
      </c>
      <c r="WTP1" s="1" t="s">
        <v>18169</v>
      </c>
      <c r="WTQ1" s="1" t="s">
        <v>18170</v>
      </c>
      <c r="WTR1" s="1" t="s">
        <v>18171</v>
      </c>
      <c r="WTS1" s="1" t="s">
        <v>18172</v>
      </c>
      <c r="WTT1" s="1" t="s">
        <v>18173</v>
      </c>
      <c r="WTU1" s="1" t="s">
        <v>18174</v>
      </c>
      <c r="WTV1" s="1" t="s">
        <v>18175</v>
      </c>
      <c r="WTW1" s="1" t="s">
        <v>18176</v>
      </c>
      <c r="WTX1" s="1" t="s">
        <v>18177</v>
      </c>
      <c r="WTY1" s="1" t="s">
        <v>18178</v>
      </c>
      <c r="WTZ1" s="1" t="s">
        <v>18179</v>
      </c>
      <c r="WUA1" s="1" t="s">
        <v>18180</v>
      </c>
      <c r="WUB1" s="1" t="s">
        <v>18181</v>
      </c>
      <c r="WUC1" s="1" t="s">
        <v>18182</v>
      </c>
      <c r="WUD1" s="1" t="s">
        <v>18183</v>
      </c>
      <c r="WUE1" s="1" t="s">
        <v>18184</v>
      </c>
      <c r="WUF1" s="1" t="s">
        <v>18185</v>
      </c>
      <c r="WUG1" s="1" t="s">
        <v>18186</v>
      </c>
      <c r="WUH1" s="1" t="s">
        <v>18187</v>
      </c>
      <c r="WUI1" s="1" t="s">
        <v>18188</v>
      </c>
      <c r="WUJ1" s="1" t="s">
        <v>18189</v>
      </c>
      <c r="WUK1" s="1" t="s">
        <v>18190</v>
      </c>
      <c r="WUL1" s="1" t="s">
        <v>18191</v>
      </c>
      <c r="WUM1" s="1" t="s">
        <v>18192</v>
      </c>
      <c r="WUN1" s="1" t="s">
        <v>18193</v>
      </c>
      <c r="WUO1" s="1" t="s">
        <v>18194</v>
      </c>
      <c r="WUP1" s="1" t="s">
        <v>18195</v>
      </c>
      <c r="WUQ1" s="1" t="s">
        <v>18196</v>
      </c>
      <c r="WUR1" s="1" t="s">
        <v>18197</v>
      </c>
      <c r="WUS1" s="1" t="s">
        <v>18198</v>
      </c>
      <c r="WUT1" s="1" t="s">
        <v>18199</v>
      </c>
      <c r="WUU1" s="1" t="s">
        <v>18200</v>
      </c>
      <c r="WUV1" s="1" t="s">
        <v>18201</v>
      </c>
      <c r="WUW1" s="1" t="s">
        <v>18202</v>
      </c>
      <c r="WUX1" s="1" t="s">
        <v>18203</v>
      </c>
      <c r="WUY1" s="1" t="s">
        <v>18204</v>
      </c>
      <c r="WUZ1" s="1" t="s">
        <v>18205</v>
      </c>
      <c r="WVA1" s="1" t="s">
        <v>18206</v>
      </c>
      <c r="WVB1" s="1" t="s">
        <v>18207</v>
      </c>
      <c r="WVC1" s="1" t="s">
        <v>18208</v>
      </c>
      <c r="WVD1" s="1" t="s">
        <v>18209</v>
      </c>
      <c r="WVE1" s="1" t="s">
        <v>18210</v>
      </c>
      <c r="WVF1" s="1" t="s">
        <v>18211</v>
      </c>
      <c r="WVG1" s="1" t="s">
        <v>18212</v>
      </c>
      <c r="WVH1" s="1" t="s">
        <v>18213</v>
      </c>
      <c r="WVI1" s="1" t="s">
        <v>18214</v>
      </c>
      <c r="WVJ1" s="1" t="s">
        <v>18215</v>
      </c>
      <c r="WVK1" s="1" t="s">
        <v>18216</v>
      </c>
      <c r="WVL1" s="1" t="s">
        <v>18217</v>
      </c>
      <c r="WVM1" s="1" t="s">
        <v>18218</v>
      </c>
      <c r="WVN1" s="1" t="s">
        <v>18219</v>
      </c>
      <c r="WVO1" s="1" t="s">
        <v>18220</v>
      </c>
      <c r="WVP1" s="1" t="s">
        <v>18221</v>
      </c>
      <c r="WVQ1" s="1" t="s">
        <v>18222</v>
      </c>
      <c r="WVR1" s="1" t="s">
        <v>18223</v>
      </c>
      <c r="WVS1" s="1" t="s">
        <v>18224</v>
      </c>
      <c r="WVT1" s="1" t="s">
        <v>18225</v>
      </c>
      <c r="WVU1" s="1" t="s">
        <v>18226</v>
      </c>
      <c r="WVV1" s="1" t="s">
        <v>18227</v>
      </c>
      <c r="WVW1" s="1" t="s">
        <v>18228</v>
      </c>
      <c r="WVX1" s="1" t="s">
        <v>18229</v>
      </c>
      <c r="WVY1" s="1" t="s">
        <v>18230</v>
      </c>
      <c r="WVZ1" s="1" t="s">
        <v>18231</v>
      </c>
      <c r="WWA1" s="1" t="s">
        <v>18232</v>
      </c>
      <c r="WWB1" s="1" t="s">
        <v>18233</v>
      </c>
      <c r="WWC1" s="1" t="s">
        <v>18234</v>
      </c>
      <c r="WWD1" s="1" t="s">
        <v>18235</v>
      </c>
      <c r="WWE1" s="1" t="s">
        <v>18236</v>
      </c>
      <c r="WWF1" s="1" t="s">
        <v>18237</v>
      </c>
      <c r="WWG1" s="1" t="s">
        <v>18238</v>
      </c>
      <c r="WWH1" s="1" t="s">
        <v>18239</v>
      </c>
      <c r="WWI1" s="1" t="s">
        <v>18240</v>
      </c>
      <c r="WWJ1" s="1" t="s">
        <v>18241</v>
      </c>
      <c r="WWK1" s="1" t="s">
        <v>18242</v>
      </c>
      <c r="WWL1" s="1" t="s">
        <v>18243</v>
      </c>
      <c r="WWM1" s="1" t="s">
        <v>18244</v>
      </c>
      <c r="WWN1" s="1" t="s">
        <v>18245</v>
      </c>
      <c r="WWO1" s="1" t="s">
        <v>18246</v>
      </c>
      <c r="WWP1" s="1" t="s">
        <v>18247</v>
      </c>
      <c r="WWQ1" s="1" t="s">
        <v>18248</v>
      </c>
      <c r="WWR1" s="1" t="s">
        <v>18249</v>
      </c>
      <c r="WWS1" s="1" t="s">
        <v>18250</v>
      </c>
      <c r="WWT1" s="1" t="s">
        <v>18251</v>
      </c>
      <c r="WWU1" s="1" t="s">
        <v>18252</v>
      </c>
      <c r="WWV1" s="1" t="s">
        <v>18253</v>
      </c>
      <c r="WWW1" s="1" t="s">
        <v>18254</v>
      </c>
      <c r="WWX1" s="1" t="s">
        <v>18255</v>
      </c>
      <c r="WWY1" s="1" t="s">
        <v>18256</v>
      </c>
      <c r="WWZ1" s="1" t="s">
        <v>18257</v>
      </c>
      <c r="WXA1" s="1" t="s">
        <v>18258</v>
      </c>
      <c r="WXB1" s="1" t="s">
        <v>18259</v>
      </c>
      <c r="WXC1" s="1" t="s">
        <v>18260</v>
      </c>
      <c r="WXD1" s="1" t="s">
        <v>18261</v>
      </c>
      <c r="WXE1" s="1" t="s">
        <v>18262</v>
      </c>
      <c r="WXF1" s="1" t="s">
        <v>18263</v>
      </c>
      <c r="WXG1" s="1" t="s">
        <v>18264</v>
      </c>
      <c r="WXH1" s="1" t="s">
        <v>18265</v>
      </c>
      <c r="WXI1" s="1" t="s">
        <v>18266</v>
      </c>
      <c r="WXJ1" s="1" t="s">
        <v>18267</v>
      </c>
      <c r="WXK1" s="1" t="s">
        <v>18268</v>
      </c>
      <c r="WXL1" s="1" t="s">
        <v>18269</v>
      </c>
      <c r="WXM1" s="1" t="s">
        <v>18270</v>
      </c>
      <c r="WXN1" s="1" t="s">
        <v>18271</v>
      </c>
      <c r="WXO1" s="1" t="s">
        <v>18272</v>
      </c>
      <c r="WXP1" s="1" t="s">
        <v>18273</v>
      </c>
      <c r="WXQ1" s="1" t="s">
        <v>18274</v>
      </c>
      <c r="WXR1" s="1" t="s">
        <v>18275</v>
      </c>
      <c r="WXS1" s="1" t="s">
        <v>18276</v>
      </c>
      <c r="WXT1" s="1" t="s">
        <v>18277</v>
      </c>
      <c r="WXU1" s="1" t="s">
        <v>18278</v>
      </c>
      <c r="WXV1" s="1" t="s">
        <v>18279</v>
      </c>
      <c r="WXW1" s="1" t="s">
        <v>18280</v>
      </c>
      <c r="WXX1" s="1" t="s">
        <v>18281</v>
      </c>
      <c r="WXY1" s="1" t="s">
        <v>18282</v>
      </c>
      <c r="WXZ1" s="1" t="s">
        <v>18283</v>
      </c>
      <c r="WYA1" s="1" t="s">
        <v>18284</v>
      </c>
      <c r="WYB1" s="1" t="s">
        <v>18285</v>
      </c>
      <c r="WYC1" s="1" t="s">
        <v>18286</v>
      </c>
      <c r="WYD1" s="1" t="s">
        <v>18287</v>
      </c>
      <c r="WYE1" s="1" t="s">
        <v>18288</v>
      </c>
      <c r="WYF1" s="1" t="s">
        <v>18289</v>
      </c>
      <c r="WYG1" s="1" t="s">
        <v>18290</v>
      </c>
      <c r="WYH1" s="1" t="s">
        <v>18291</v>
      </c>
      <c r="WYI1" s="1" t="s">
        <v>18292</v>
      </c>
      <c r="WYJ1" s="1" t="s">
        <v>18293</v>
      </c>
      <c r="WYK1" s="1" t="s">
        <v>18294</v>
      </c>
      <c r="WYL1" s="1" t="s">
        <v>18295</v>
      </c>
      <c r="WYM1" s="1" t="s">
        <v>18296</v>
      </c>
      <c r="WYN1" s="1" t="s">
        <v>18297</v>
      </c>
      <c r="WYO1" s="1" t="s">
        <v>18298</v>
      </c>
      <c r="WYP1" s="1" t="s">
        <v>18299</v>
      </c>
      <c r="WYQ1" s="1" t="s">
        <v>18300</v>
      </c>
      <c r="WYR1" s="1" t="s">
        <v>18301</v>
      </c>
      <c r="WYS1" s="1" t="s">
        <v>18302</v>
      </c>
      <c r="WYT1" s="1" t="s">
        <v>18303</v>
      </c>
      <c r="WYU1" s="1" t="s">
        <v>18304</v>
      </c>
      <c r="WYV1" s="1" t="s">
        <v>18305</v>
      </c>
      <c r="WYW1" s="1" t="s">
        <v>18306</v>
      </c>
      <c r="WYX1" s="1" t="s">
        <v>18307</v>
      </c>
      <c r="WYY1" s="1" t="s">
        <v>18308</v>
      </c>
      <c r="WYZ1" s="1" t="s">
        <v>18309</v>
      </c>
      <c r="WZA1" s="1" t="s">
        <v>18310</v>
      </c>
      <c r="WZB1" s="1" t="s">
        <v>18311</v>
      </c>
      <c r="WZC1" s="1" t="s">
        <v>18312</v>
      </c>
      <c r="WZD1" s="1" t="s">
        <v>18313</v>
      </c>
      <c r="WZE1" s="1" t="s">
        <v>18314</v>
      </c>
      <c r="WZF1" s="1" t="s">
        <v>18315</v>
      </c>
      <c r="WZG1" s="1" t="s">
        <v>18316</v>
      </c>
      <c r="WZH1" s="1" t="s">
        <v>18317</v>
      </c>
      <c r="WZI1" s="1" t="s">
        <v>18318</v>
      </c>
      <c r="WZJ1" s="1" t="s">
        <v>18319</v>
      </c>
      <c r="WZK1" s="1" t="s">
        <v>18320</v>
      </c>
      <c r="WZL1" s="1" t="s">
        <v>18321</v>
      </c>
      <c r="WZM1" s="1" t="s">
        <v>18322</v>
      </c>
      <c r="WZN1" s="1" t="s">
        <v>18323</v>
      </c>
      <c r="WZO1" s="1" t="s">
        <v>18324</v>
      </c>
      <c r="WZP1" s="1" t="s">
        <v>18325</v>
      </c>
      <c r="WZQ1" s="1" t="s">
        <v>18326</v>
      </c>
      <c r="WZR1" s="1" t="s">
        <v>18327</v>
      </c>
      <c r="WZS1" s="1" t="s">
        <v>18328</v>
      </c>
      <c r="WZT1" s="1" t="s">
        <v>18329</v>
      </c>
      <c r="WZU1" s="1" t="s">
        <v>18330</v>
      </c>
      <c r="WZV1" s="1" t="s">
        <v>18331</v>
      </c>
      <c r="WZW1" s="1" t="s">
        <v>18332</v>
      </c>
      <c r="WZX1" s="1" t="s">
        <v>18333</v>
      </c>
      <c r="WZY1" s="1" t="s">
        <v>18334</v>
      </c>
      <c r="WZZ1" s="1" t="s">
        <v>18335</v>
      </c>
      <c r="XAA1" s="1" t="s">
        <v>18336</v>
      </c>
      <c r="XAB1" s="1" t="s">
        <v>18337</v>
      </c>
      <c r="XAC1" s="1" t="s">
        <v>18338</v>
      </c>
      <c r="XAD1" s="1" t="s">
        <v>18339</v>
      </c>
      <c r="XAE1" s="1" t="s">
        <v>18340</v>
      </c>
      <c r="XAF1" s="1" t="s">
        <v>18341</v>
      </c>
      <c r="XAG1" s="1" t="s">
        <v>18342</v>
      </c>
      <c r="XAH1" s="1" t="s">
        <v>18343</v>
      </c>
      <c r="XAI1" s="1" t="s">
        <v>18344</v>
      </c>
      <c r="XAJ1" s="1" t="s">
        <v>18345</v>
      </c>
      <c r="XAK1" s="1" t="s">
        <v>18346</v>
      </c>
      <c r="XAL1" s="1" t="s">
        <v>18347</v>
      </c>
      <c r="XAM1" s="1" t="s">
        <v>18348</v>
      </c>
      <c r="XAN1" s="1" t="s">
        <v>18349</v>
      </c>
      <c r="XAO1" s="1" t="s">
        <v>18350</v>
      </c>
      <c r="XAP1" s="1" t="s">
        <v>18351</v>
      </c>
      <c r="XAQ1" s="1" t="s">
        <v>18352</v>
      </c>
      <c r="XAR1" s="1" t="s">
        <v>18353</v>
      </c>
      <c r="XAS1" s="1" t="s">
        <v>18354</v>
      </c>
      <c r="XAT1" s="1" t="s">
        <v>18355</v>
      </c>
      <c r="XAU1" s="1" t="s">
        <v>18356</v>
      </c>
      <c r="XAV1" s="1" t="s">
        <v>18357</v>
      </c>
      <c r="XAW1" s="1" t="s">
        <v>18358</v>
      </c>
      <c r="XAX1" s="1" t="s">
        <v>18359</v>
      </c>
      <c r="XAY1" s="1" t="s">
        <v>18360</v>
      </c>
      <c r="XAZ1" s="1" t="s">
        <v>18361</v>
      </c>
      <c r="XBA1" s="1" t="s">
        <v>18362</v>
      </c>
      <c r="XBB1" s="1" t="s">
        <v>18363</v>
      </c>
      <c r="XBC1" s="1" t="s">
        <v>18364</v>
      </c>
      <c r="XBD1" s="1" t="s">
        <v>18365</v>
      </c>
      <c r="XBE1" s="1" t="s">
        <v>18366</v>
      </c>
      <c r="XBF1" s="1" t="s">
        <v>18367</v>
      </c>
      <c r="XBG1" s="1" t="s">
        <v>18368</v>
      </c>
      <c r="XBH1" s="1" t="s">
        <v>18369</v>
      </c>
      <c r="XBI1" s="1" t="s">
        <v>18370</v>
      </c>
      <c r="XBJ1" s="1" t="s">
        <v>18371</v>
      </c>
      <c r="XBK1" s="1" t="s">
        <v>18372</v>
      </c>
      <c r="XBL1" s="1" t="s">
        <v>18373</v>
      </c>
      <c r="XBM1" s="1" t="s">
        <v>18374</v>
      </c>
      <c r="XBN1" s="1" t="s">
        <v>18375</v>
      </c>
      <c r="XBO1" s="1" t="s">
        <v>18376</v>
      </c>
      <c r="XBP1" s="1" t="s">
        <v>18377</v>
      </c>
      <c r="XBQ1" s="1" t="s">
        <v>18378</v>
      </c>
      <c r="XBR1" s="1" t="s">
        <v>18379</v>
      </c>
      <c r="XBS1" s="1" t="s">
        <v>18380</v>
      </c>
      <c r="XBT1" s="1" t="s">
        <v>18381</v>
      </c>
      <c r="XBU1" s="1" t="s">
        <v>18382</v>
      </c>
      <c r="XBV1" s="1" t="s">
        <v>18383</v>
      </c>
      <c r="XBW1" s="1" t="s">
        <v>18384</v>
      </c>
      <c r="XBX1" s="1" t="s">
        <v>18385</v>
      </c>
      <c r="XBY1" s="1" t="s">
        <v>18386</v>
      </c>
      <c r="XBZ1" s="1" t="s">
        <v>18387</v>
      </c>
      <c r="XCA1" s="1" t="s">
        <v>18388</v>
      </c>
      <c r="XCB1" s="1" t="s">
        <v>18389</v>
      </c>
      <c r="XCC1" s="1" t="s">
        <v>18390</v>
      </c>
      <c r="XCD1" s="1" t="s">
        <v>18391</v>
      </c>
      <c r="XCE1" s="1" t="s">
        <v>18392</v>
      </c>
      <c r="XCF1" s="1" t="s">
        <v>18393</v>
      </c>
      <c r="XCG1" s="1" t="s">
        <v>18394</v>
      </c>
      <c r="XCH1" s="1" t="s">
        <v>18395</v>
      </c>
      <c r="XCI1" s="1" t="s">
        <v>18396</v>
      </c>
      <c r="XCJ1" s="1" t="s">
        <v>18397</v>
      </c>
      <c r="XCK1" s="1" t="s">
        <v>18398</v>
      </c>
      <c r="XCL1" s="1" t="s">
        <v>18399</v>
      </c>
      <c r="XCM1" s="1" t="s">
        <v>18400</v>
      </c>
      <c r="XCN1" s="1" t="s">
        <v>18401</v>
      </c>
      <c r="XCO1" s="1" t="s">
        <v>18402</v>
      </c>
      <c r="XCP1" s="1" t="s">
        <v>18403</v>
      </c>
      <c r="XCQ1" s="1" t="s">
        <v>18404</v>
      </c>
      <c r="XCR1" s="1" t="s">
        <v>18405</v>
      </c>
      <c r="XCS1" s="1" t="s">
        <v>18406</v>
      </c>
      <c r="XCT1" s="1" t="s">
        <v>18407</v>
      </c>
      <c r="XCU1" s="1" t="s">
        <v>18408</v>
      </c>
      <c r="XCV1" s="1" t="s">
        <v>18409</v>
      </c>
      <c r="XCW1" s="1" t="s">
        <v>18410</v>
      </c>
      <c r="XCX1" s="1" t="s">
        <v>18411</v>
      </c>
      <c r="XCY1" s="1" t="s">
        <v>18412</v>
      </c>
      <c r="XCZ1" s="1" t="s">
        <v>18413</v>
      </c>
      <c r="XDA1" s="1" t="s">
        <v>18414</v>
      </c>
      <c r="XDB1" s="1" t="s">
        <v>18415</v>
      </c>
      <c r="XDC1" s="1" t="s">
        <v>18416</v>
      </c>
      <c r="XDD1" s="1" t="s">
        <v>18417</v>
      </c>
      <c r="XDE1" s="1" t="s">
        <v>18418</v>
      </c>
      <c r="XDF1" s="1" t="s">
        <v>18419</v>
      </c>
      <c r="XDG1" s="1" t="s">
        <v>18420</v>
      </c>
      <c r="XDH1" s="1" t="s">
        <v>18421</v>
      </c>
      <c r="XDI1" s="1" t="s">
        <v>18422</v>
      </c>
      <c r="XDJ1" s="1" t="s">
        <v>18423</v>
      </c>
      <c r="XDK1" s="1" t="s">
        <v>18424</v>
      </c>
      <c r="XDL1" s="1" t="s">
        <v>18425</v>
      </c>
      <c r="XDM1" s="1" t="s">
        <v>18426</v>
      </c>
      <c r="XDN1" s="1" t="s">
        <v>18427</v>
      </c>
      <c r="XDO1" s="1" t="s">
        <v>18428</v>
      </c>
      <c r="XDP1" s="1" t="s">
        <v>18429</v>
      </c>
      <c r="XDQ1" s="1" t="s">
        <v>18430</v>
      </c>
      <c r="XDR1" s="1" t="s">
        <v>18431</v>
      </c>
      <c r="XDS1" s="1" t="s">
        <v>18432</v>
      </c>
      <c r="XDT1" s="1" t="s">
        <v>18433</v>
      </c>
      <c r="XDU1" s="1" t="s">
        <v>18434</v>
      </c>
      <c r="XDV1" s="1" t="s">
        <v>18435</v>
      </c>
      <c r="XDW1" s="1" t="s">
        <v>18436</v>
      </c>
      <c r="XDX1" s="1" t="s">
        <v>18437</v>
      </c>
      <c r="XDY1" s="1" t="s">
        <v>18438</v>
      </c>
      <c r="XDZ1" s="1" t="s">
        <v>18439</v>
      </c>
      <c r="XEA1" s="1" t="s">
        <v>18440</v>
      </c>
      <c r="XEB1" s="1" t="s">
        <v>18441</v>
      </c>
      <c r="XEC1" s="1" t="s">
        <v>18442</v>
      </c>
      <c r="XED1" s="1" t="s">
        <v>18443</v>
      </c>
      <c r="XEE1" s="1" t="s">
        <v>18444</v>
      </c>
      <c r="XEF1" s="1" t="s">
        <v>18445</v>
      </c>
      <c r="XEG1" s="1" t="s">
        <v>18446</v>
      </c>
      <c r="XEH1" s="1" t="s">
        <v>18447</v>
      </c>
      <c r="XEI1" s="1" t="s">
        <v>18448</v>
      </c>
      <c r="XEJ1" s="1" t="s">
        <v>18449</v>
      </c>
      <c r="XEK1" s="1" t="s">
        <v>18450</v>
      </c>
      <c r="XEL1" s="1" t="s">
        <v>18451</v>
      </c>
      <c r="XEM1" s="1" t="s">
        <v>18452</v>
      </c>
      <c r="XEN1" s="1" t="s">
        <v>18453</v>
      </c>
      <c r="XEO1" s="1" t="s">
        <v>18454</v>
      </c>
      <c r="XEP1" s="1" t="s">
        <v>18455</v>
      </c>
      <c r="XEQ1" s="1" t="s">
        <v>18456</v>
      </c>
      <c r="XER1" s="1" t="s">
        <v>18457</v>
      </c>
      <c r="XES1" s="1" t="s">
        <v>18458</v>
      </c>
      <c r="XET1" s="1" t="s">
        <v>18459</v>
      </c>
      <c r="XEU1" s="1" t="s">
        <v>18460</v>
      </c>
      <c r="XEV1" s="1" t="s">
        <v>18461</v>
      </c>
      <c r="XEW1" s="1" t="s">
        <v>18462</v>
      </c>
      <c r="XEX1" s="1" t="s">
        <v>18463</v>
      </c>
      <c r="XEY1" s="1" t="s">
        <v>18464</v>
      </c>
      <c r="XEZ1" s="1" t="s">
        <v>18465</v>
      </c>
      <c r="XFA1" s="1" t="s">
        <v>18466</v>
      </c>
      <c r="XFB1" s="1" t="s">
        <v>18467</v>
      </c>
      <c r="XFC1" s="1" t="s">
        <v>18468</v>
      </c>
      <c r="XFD1" s="1" t="s">
        <v>18469</v>
      </c>
    </row>
    <row r="2" spans="1:16384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 0)</f>
        <v>0</v>
      </c>
      <c r="G2" s="5" t="s">
        <v>14</v>
      </c>
      <c r="H2">
        <v>0</v>
      </c>
      <c r="I2">
        <f>IFERROR((E2/H2), 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LEFT(R2,FIND("/",R2) -1)</f>
        <v>food</v>
      </c>
      <c r="T2" t="str">
        <f>MID(R2,FIND("/",R2)+1, LEN(R2)-FIND("/",R2))</f>
        <v>food trucks</v>
      </c>
    </row>
    <row r="3" spans="1:16384" ht="23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ROUND((E3/D3*100), 0)</f>
        <v>1040</v>
      </c>
      <c r="G3" s="5" t="s">
        <v>20</v>
      </c>
      <c r="H3">
        <v>158</v>
      </c>
      <c r="I3" s="6">
        <f t="shared" ref="I3:I66" si="1">IFERROR((E3/H3), 0)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>LEFT(R3,FIND("/",R3) -1)</f>
        <v>music</v>
      </c>
      <c r="T3" t="str">
        <f t="shared" ref="T3:T66" si="4">MID(R3,FIND("/",R3)+1, LEN(R3)-FIND("/",R3))</f>
        <v>rock</v>
      </c>
    </row>
    <row r="4" spans="1:16384" ht="36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s="5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>
        <f>LEFT(R4,FIND("/",R4) -1)</f>
        <v>technology</v>
      </c>
      <c r="T4" t="str">
        <f t="shared" si="4"/>
        <v>web</v>
      </c>
    </row>
    <row r="5" spans="1:16384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s="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ref="S5:S68" si="5">LEFT(R5,FIND("/",R5) -1)</f>
        <v>music</v>
      </c>
      <c r="T5" t="str">
        <f t="shared" si="4"/>
        <v>rock</v>
      </c>
    </row>
    <row r="6" spans="1:16384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s="5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>
        <f t="shared" si="5"/>
        <v>theater</v>
      </c>
      <c r="T6" t="str">
        <f t="shared" si="4"/>
        <v>plays</v>
      </c>
    </row>
    <row r="7" spans="1:16384" ht="23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s="5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5"/>
        <v>theater</v>
      </c>
      <c r="T7" t="str">
        <f t="shared" si="4"/>
        <v>plays</v>
      </c>
    </row>
    <row r="8" spans="1:16384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s="5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5"/>
        <v>film &amp; video</v>
      </c>
      <c r="T8" t="str">
        <f t="shared" si="4"/>
        <v>documentary</v>
      </c>
    </row>
    <row r="9" spans="1:16384" ht="23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s="5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5"/>
        <v>theater</v>
      </c>
      <c r="T9" t="str">
        <f t="shared" si="4"/>
        <v>plays</v>
      </c>
    </row>
    <row r="10" spans="1:16384" ht="23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s="5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5"/>
        <v>theater</v>
      </c>
      <c r="T10" t="str">
        <f t="shared" si="4"/>
        <v>plays</v>
      </c>
    </row>
    <row r="11" spans="1:16384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s="5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>
        <f t="shared" si="5"/>
        <v>music</v>
      </c>
      <c r="T11" t="str">
        <f t="shared" si="4"/>
        <v>electric music</v>
      </c>
    </row>
    <row r="12" spans="1:16384" ht="23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s="5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5"/>
        <v>film &amp; video</v>
      </c>
      <c r="T12" t="str">
        <f t="shared" si="4"/>
        <v>drama</v>
      </c>
    </row>
    <row r="13" spans="1:16384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s="5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5"/>
        <v>theater</v>
      </c>
      <c r="T13" t="str">
        <f t="shared" si="4"/>
        <v>plays</v>
      </c>
    </row>
    <row r="14" spans="1:16384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s="5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5"/>
        <v>film &amp; video</v>
      </c>
      <c r="T14" t="str">
        <f t="shared" si="4"/>
        <v>drama</v>
      </c>
    </row>
    <row r="15" spans="1:16384" ht="36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s="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5"/>
        <v>music</v>
      </c>
      <c r="T15" t="str">
        <f t="shared" si="4"/>
        <v>indie rock</v>
      </c>
    </row>
    <row r="16" spans="1:16384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s="5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5"/>
        <v>music</v>
      </c>
      <c r="T16" t="str">
        <f t="shared" si="4"/>
        <v>indie rock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s="5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>
        <f t="shared" si="5"/>
        <v>technology</v>
      </c>
      <c r="T17" t="str">
        <f t="shared" si="4"/>
        <v>wearables</v>
      </c>
    </row>
    <row r="18" spans="1:20" ht="23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s="5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>
        <f t="shared" si="5"/>
        <v>publishing</v>
      </c>
      <c r="T18" t="str">
        <f t="shared" si="4"/>
        <v>nonfiction</v>
      </c>
    </row>
    <row r="19" spans="1:20" ht="23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s="5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>
        <f t="shared" si="5"/>
        <v>film &amp; video</v>
      </c>
      <c r="T19" t="str">
        <f t="shared" si="4"/>
        <v>animation</v>
      </c>
    </row>
    <row r="20" spans="1:20" ht="23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s="5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5"/>
        <v>theater</v>
      </c>
      <c r="T20" t="str">
        <f t="shared" si="4"/>
        <v>plays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s="5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5"/>
        <v>theater</v>
      </c>
      <c r="T21" t="str">
        <f t="shared" si="4"/>
        <v>plays</v>
      </c>
    </row>
    <row r="22" spans="1:20" ht="23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s="5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5"/>
        <v>film &amp; video</v>
      </c>
      <c r="T22" t="str">
        <f t="shared" si="4"/>
        <v>drama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s="5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5"/>
        <v>theater</v>
      </c>
      <c r="T23" t="str">
        <f t="shared" si="4"/>
        <v>plays</v>
      </c>
    </row>
    <row r="24" spans="1:20" ht="23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s="5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5"/>
        <v>theater</v>
      </c>
      <c r="T24" t="str">
        <f t="shared" si="4"/>
        <v>plays</v>
      </c>
    </row>
    <row r="25" spans="1:20" ht="23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s="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5"/>
        <v>film &amp; video</v>
      </c>
      <c r="T25" t="str">
        <f t="shared" si="4"/>
        <v>documentary</v>
      </c>
    </row>
    <row r="26" spans="1:20" ht="23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s="5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5"/>
        <v>technology</v>
      </c>
      <c r="T26" t="str">
        <f t="shared" si="4"/>
        <v>wearables</v>
      </c>
    </row>
    <row r="27" spans="1:20" ht="23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s="5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5"/>
        <v>games</v>
      </c>
      <c r="T27" t="str">
        <f t="shared" si="4"/>
        <v>video games</v>
      </c>
    </row>
    <row r="28" spans="1:20" ht="23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s="5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5"/>
        <v>theater</v>
      </c>
      <c r="T28" t="str">
        <f t="shared" si="4"/>
        <v>plays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s="5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5"/>
        <v>music</v>
      </c>
      <c r="T29" t="str">
        <f t="shared" si="4"/>
        <v>rock</v>
      </c>
    </row>
    <row r="30" spans="1:20" ht="23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s="5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>
        <f t="shared" si="5"/>
        <v>theater</v>
      </c>
      <c r="T30" t="str">
        <f t="shared" si="4"/>
        <v>plays</v>
      </c>
    </row>
    <row r="31" spans="1:20" ht="23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s="5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5"/>
        <v>film &amp; video</v>
      </c>
      <c r="T31" t="str">
        <f t="shared" si="4"/>
        <v>shorts</v>
      </c>
    </row>
    <row r="32" spans="1:20" ht="23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s="5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5"/>
        <v>film &amp; video</v>
      </c>
      <c r="T32" t="str">
        <f t="shared" si="4"/>
        <v>animation</v>
      </c>
    </row>
    <row r="33" spans="1:20" ht="23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s="5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>
        <f t="shared" si="5"/>
        <v>games</v>
      </c>
      <c r="T33" t="str">
        <f t="shared" si="4"/>
        <v>video games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s="5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>
        <f t="shared" si="5"/>
        <v>film &amp; video</v>
      </c>
      <c r="T34" t="str">
        <f t="shared" si="4"/>
        <v>documentary</v>
      </c>
    </row>
    <row r="35" spans="1:20" ht="23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s="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>
        <f t="shared" si="5"/>
        <v>theater</v>
      </c>
      <c r="T35" t="str">
        <f t="shared" si="4"/>
        <v>plays</v>
      </c>
    </row>
    <row r="36" spans="1:20" ht="36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s="5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5"/>
        <v>film &amp; video</v>
      </c>
      <c r="T36" t="str">
        <f t="shared" si="4"/>
        <v>documentary</v>
      </c>
    </row>
    <row r="37" spans="1:20" ht="23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s="5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>
        <f t="shared" si="5"/>
        <v>film &amp; video</v>
      </c>
      <c r="T37" t="str">
        <f t="shared" si="4"/>
        <v>drama</v>
      </c>
    </row>
    <row r="38" spans="1:20" ht="23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s="5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5"/>
        <v>theater</v>
      </c>
      <c r="T38" t="str">
        <f t="shared" si="4"/>
        <v>plays</v>
      </c>
    </row>
    <row r="39" spans="1:20" ht="36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s="5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>
        <f t="shared" si="5"/>
        <v>publishing</v>
      </c>
      <c r="T39" t="str">
        <f t="shared" si="4"/>
        <v>fiction</v>
      </c>
    </row>
    <row r="40" spans="1:20" ht="23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s="5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5"/>
        <v>photography</v>
      </c>
      <c r="T40" t="str">
        <f t="shared" si="4"/>
        <v>photography books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s="5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5"/>
        <v>theater</v>
      </c>
      <c r="T41" t="str">
        <f t="shared" si="4"/>
        <v>plays</v>
      </c>
    </row>
    <row r="42" spans="1:20" ht="23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s="5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5"/>
        <v>technology</v>
      </c>
      <c r="T42" t="str">
        <f t="shared" si="4"/>
        <v>wearables</v>
      </c>
    </row>
    <row r="43" spans="1:20" ht="23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s="5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5"/>
        <v>music</v>
      </c>
      <c r="T43" t="str">
        <f t="shared" si="4"/>
        <v>rock</v>
      </c>
    </row>
    <row r="44" spans="1:20" ht="23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s="5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5"/>
        <v>food</v>
      </c>
      <c r="T44" t="str">
        <f t="shared" si="4"/>
        <v>food trucks</v>
      </c>
    </row>
    <row r="45" spans="1:20" ht="23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s="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5"/>
        <v>publishing</v>
      </c>
      <c r="T45" t="str">
        <f t="shared" si="4"/>
        <v>radio &amp; podcasts</v>
      </c>
    </row>
    <row r="46" spans="1:20" ht="23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s="5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5"/>
        <v>publishing</v>
      </c>
      <c r="T46" t="str">
        <f t="shared" si="4"/>
        <v>fiction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s="5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>
        <f t="shared" si="5"/>
        <v>theater</v>
      </c>
      <c r="T47" t="str">
        <f t="shared" si="4"/>
        <v>plays</v>
      </c>
    </row>
    <row r="48" spans="1:20" ht="23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s="5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5"/>
        <v>music</v>
      </c>
      <c r="T48" t="str">
        <f t="shared" si="4"/>
        <v>rock</v>
      </c>
    </row>
    <row r="49" spans="1:20" ht="23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s="5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5"/>
        <v>theater</v>
      </c>
      <c r="T49" t="str">
        <f t="shared" si="4"/>
        <v>plays</v>
      </c>
    </row>
    <row r="50" spans="1:20" ht="23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s="5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5"/>
        <v>theater</v>
      </c>
      <c r="T50" t="str">
        <f t="shared" si="4"/>
        <v>plays</v>
      </c>
    </row>
    <row r="51" spans="1:20" ht="23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s="5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>
        <f t="shared" si="5"/>
        <v>music</v>
      </c>
      <c r="T51" t="str">
        <f t="shared" si="4"/>
        <v>rock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s="5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5"/>
        <v>music</v>
      </c>
      <c r="T52" t="str">
        <f t="shared" si="4"/>
        <v>metal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s="5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5"/>
        <v>technology</v>
      </c>
      <c r="T53" t="str">
        <f t="shared" si="4"/>
        <v>wearables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s="5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5"/>
        <v>theater</v>
      </c>
      <c r="T54" t="str">
        <f t="shared" si="4"/>
        <v>plays</v>
      </c>
    </row>
    <row r="55" spans="1:20" ht="23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s="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5"/>
        <v>film &amp; video</v>
      </c>
      <c r="T55" t="str">
        <f t="shared" si="4"/>
        <v>drama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s="5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5"/>
        <v>technology</v>
      </c>
      <c r="T56" t="str">
        <f t="shared" si="4"/>
        <v>wearables</v>
      </c>
    </row>
    <row r="57" spans="1:20" ht="36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s="5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5"/>
        <v>music</v>
      </c>
      <c r="T57" t="str">
        <f t="shared" si="4"/>
        <v>jazz</v>
      </c>
    </row>
    <row r="58" spans="1:20" ht="36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s="5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>
        <f t="shared" si="5"/>
        <v>technology</v>
      </c>
      <c r="T58" t="str">
        <f t="shared" si="4"/>
        <v>wearables</v>
      </c>
    </row>
    <row r="59" spans="1:20" ht="23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s="5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5"/>
        <v>games</v>
      </c>
      <c r="T59" t="str">
        <f t="shared" si="4"/>
        <v>video games</v>
      </c>
    </row>
    <row r="60" spans="1:20" ht="23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s="5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5"/>
        <v>theater</v>
      </c>
      <c r="T60" t="str">
        <f t="shared" si="4"/>
        <v>plays</v>
      </c>
    </row>
    <row r="61" spans="1:20" ht="23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s="5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5"/>
        <v>theater</v>
      </c>
      <c r="T61" t="str">
        <f t="shared" si="4"/>
        <v>plays</v>
      </c>
    </row>
    <row r="62" spans="1:20" ht="23" hidden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s="5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5"/>
        <v>theater</v>
      </c>
      <c r="T62" t="str">
        <f t="shared" si="4"/>
        <v>plays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s="5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5"/>
        <v>theater</v>
      </c>
      <c r="T63" t="str">
        <f t="shared" si="4"/>
        <v>plays</v>
      </c>
    </row>
    <row r="64" spans="1:20" ht="36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s="5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5"/>
        <v>technology</v>
      </c>
      <c r="T64" t="str">
        <f t="shared" si="4"/>
        <v>web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s="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5"/>
        <v>theater</v>
      </c>
      <c r="T65" t="str">
        <f t="shared" si="4"/>
        <v>plays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s="5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5"/>
        <v>technology</v>
      </c>
      <c r="T66" t="str">
        <f t="shared" si="4"/>
        <v>web</v>
      </c>
    </row>
    <row r="67" spans="1:20" ht="23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ROUND((E67/D67*100), 0)</f>
        <v>236</v>
      </c>
      <c r="G67" s="5" t="s">
        <v>20</v>
      </c>
      <c r="H67">
        <v>236</v>
      </c>
      <c r="I67" s="6">
        <f t="shared" ref="I67:I130" si="7">IFERROR((E67/H67), 0)</f>
        <v>61.038135593220339</v>
      </c>
      <c r="J67" t="s">
        <v>21</v>
      </c>
      <c r="K67" t="s">
        <v>22</v>
      </c>
      <c r="L67">
        <v>1296108000</v>
      </c>
      <c r="M67" s="9">
        <f t="shared" ref="M67:M130" si="8">(((L67/60)/60)/24)+DATE(1970,1,1)</f>
        <v>40570.25</v>
      </c>
      <c r="N67">
        <v>1296712800</v>
      </c>
      <c r="O67" s="9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si="5"/>
        <v>theater</v>
      </c>
      <c r="T67" t="str">
        <f t="shared" ref="T67:T130" si="10">MID(R67,FIND("/",R67)+1, LEN(R67)-FIND("/",R67))</f>
        <v>plays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s="5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 s="9">
        <f t="shared" si="8"/>
        <v>42102.208333333328</v>
      </c>
      <c r="N68">
        <v>1428901200</v>
      </c>
      <c r="O68" s="9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5"/>
        <v>theater</v>
      </c>
      <c r="T68" t="str">
        <f t="shared" si="10"/>
        <v>plays</v>
      </c>
    </row>
    <row r="69" spans="1:20" ht="36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s="5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 s="9">
        <f t="shared" si="8"/>
        <v>40203.25</v>
      </c>
      <c r="N69">
        <v>1264831200</v>
      </c>
      <c r="O69" s="9">
        <f t="shared" si="9"/>
        <v>40208.25</v>
      </c>
      <c r="P69" t="b">
        <v>0</v>
      </c>
      <c r="Q69" t="b">
        <v>1</v>
      </c>
      <c r="R69" t="s">
        <v>65</v>
      </c>
      <c r="S69" t="str">
        <f t="shared" ref="S69:S132" si="11">LEFT(R69,FIND("/",R69) -1)</f>
        <v>technology</v>
      </c>
      <c r="T69" t="str">
        <f t="shared" si="10"/>
        <v>wearables</v>
      </c>
    </row>
    <row r="70" spans="1:20" ht="23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s="5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 s="9">
        <f t="shared" si="8"/>
        <v>42943.208333333328</v>
      </c>
      <c r="N70">
        <v>1505192400</v>
      </c>
      <c r="O70" s="9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1"/>
        <v>theater</v>
      </c>
      <c r="T70" t="str">
        <f t="shared" si="10"/>
        <v>plays</v>
      </c>
    </row>
    <row r="71" spans="1:20" ht="23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s="5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 s="9">
        <f t="shared" si="8"/>
        <v>40531.25</v>
      </c>
      <c r="N71">
        <v>1295676000</v>
      </c>
      <c r="O71" s="9">
        <f t="shared" si="9"/>
        <v>40565.25</v>
      </c>
      <c r="P71" t="b">
        <v>0</v>
      </c>
      <c r="Q71" t="b">
        <v>0</v>
      </c>
      <c r="R71" t="s">
        <v>33</v>
      </c>
      <c r="S71" t="str">
        <f t="shared" si="11"/>
        <v>theater</v>
      </c>
      <c r="T71" t="str">
        <f t="shared" si="10"/>
        <v>plays</v>
      </c>
    </row>
    <row r="72" spans="1:20" ht="23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s="5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 s="9">
        <f t="shared" si="8"/>
        <v>40484.208333333336</v>
      </c>
      <c r="N72">
        <v>1292911200</v>
      </c>
      <c r="O72" s="9">
        <f t="shared" si="9"/>
        <v>40533.25</v>
      </c>
      <c r="P72" t="b">
        <v>0</v>
      </c>
      <c r="Q72" t="b">
        <v>1</v>
      </c>
      <c r="R72" t="s">
        <v>33</v>
      </c>
      <c r="S72" t="str">
        <f t="shared" si="11"/>
        <v>theater</v>
      </c>
      <c r="T72" t="str">
        <f t="shared" si="10"/>
        <v>plays</v>
      </c>
    </row>
    <row r="73" spans="1:20" ht="36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s="5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 s="9">
        <f t="shared" si="8"/>
        <v>43799.25</v>
      </c>
      <c r="N73">
        <v>1575439200</v>
      </c>
      <c r="O73" s="9">
        <f t="shared" si="9"/>
        <v>43803.25</v>
      </c>
      <c r="P73" t="b">
        <v>0</v>
      </c>
      <c r="Q73" t="b">
        <v>0</v>
      </c>
      <c r="R73" t="s">
        <v>33</v>
      </c>
      <c r="S73" t="str">
        <f t="shared" si="11"/>
        <v>theater</v>
      </c>
      <c r="T73" t="str">
        <f t="shared" si="10"/>
        <v>plays</v>
      </c>
    </row>
    <row r="74" spans="1:20" ht="23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s="5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 s="9">
        <f t="shared" si="8"/>
        <v>42186.208333333328</v>
      </c>
      <c r="N74">
        <v>1438837200</v>
      </c>
      <c r="O74" s="9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1"/>
        <v>film &amp; video</v>
      </c>
      <c r="T74" t="str">
        <f t="shared" si="10"/>
        <v>animation</v>
      </c>
    </row>
    <row r="75" spans="1:20" ht="23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s="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 s="9">
        <f t="shared" si="8"/>
        <v>42701.25</v>
      </c>
      <c r="N75">
        <v>1480485600</v>
      </c>
      <c r="O75" s="9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1"/>
        <v>music</v>
      </c>
      <c r="T75" t="str">
        <f t="shared" si="10"/>
        <v>jazz</v>
      </c>
    </row>
    <row r="76" spans="1:20" ht="23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s="5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 s="9">
        <f t="shared" si="8"/>
        <v>42456.208333333328</v>
      </c>
      <c r="N76">
        <v>1459141200</v>
      </c>
      <c r="O76" s="9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1"/>
        <v>music</v>
      </c>
      <c r="T76" t="str">
        <f t="shared" si="10"/>
        <v>metal</v>
      </c>
    </row>
    <row r="77" spans="1:20" ht="23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s="5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 s="9">
        <f t="shared" si="8"/>
        <v>43296.208333333328</v>
      </c>
      <c r="N77">
        <v>1532322000</v>
      </c>
      <c r="O77" s="9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1"/>
        <v>photography</v>
      </c>
      <c r="T77" t="str">
        <f t="shared" si="10"/>
        <v>photography books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s="5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 s="9">
        <f t="shared" si="8"/>
        <v>42027.25</v>
      </c>
      <c r="N78">
        <v>1426222800</v>
      </c>
      <c r="O78" s="9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1"/>
        <v>theater</v>
      </c>
      <c r="T78" t="str">
        <f t="shared" si="10"/>
        <v>plays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s="5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 s="9">
        <f t="shared" si="8"/>
        <v>40448.208333333336</v>
      </c>
      <c r="N79">
        <v>1286773200</v>
      </c>
      <c r="O79" s="9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1"/>
        <v>film &amp; video</v>
      </c>
      <c r="T79" t="str">
        <f t="shared" si="10"/>
        <v>animation</v>
      </c>
    </row>
    <row r="80" spans="1:20" ht="36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s="5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 s="9">
        <f t="shared" si="8"/>
        <v>43206.208333333328</v>
      </c>
      <c r="N80">
        <v>1523941200</v>
      </c>
      <c r="O80" s="9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1"/>
        <v>publishing</v>
      </c>
      <c r="T80" t="str">
        <f t="shared" si="10"/>
        <v>translations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s="5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 s="9">
        <f t="shared" si="8"/>
        <v>43267.208333333328</v>
      </c>
      <c r="N81">
        <v>1529557200</v>
      </c>
      <c r="O81" s="9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1"/>
        <v>theater</v>
      </c>
      <c r="T81" t="str">
        <f t="shared" si="10"/>
        <v>plays</v>
      </c>
    </row>
    <row r="82" spans="1:20" ht="23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s="5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 s="9">
        <f t="shared" si="8"/>
        <v>42976.208333333328</v>
      </c>
      <c r="N82">
        <v>1506574800</v>
      </c>
      <c r="O82" s="9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1"/>
        <v>games</v>
      </c>
      <c r="T82" t="str">
        <f t="shared" si="10"/>
        <v>video games</v>
      </c>
    </row>
    <row r="83" spans="1:20" ht="23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s="5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 s="9">
        <f t="shared" si="8"/>
        <v>43062.25</v>
      </c>
      <c r="N83">
        <v>1513576800</v>
      </c>
      <c r="O83" s="9">
        <f t="shared" si="9"/>
        <v>43087.25</v>
      </c>
      <c r="P83" t="b">
        <v>0</v>
      </c>
      <c r="Q83" t="b">
        <v>0</v>
      </c>
      <c r="R83" t="s">
        <v>23</v>
      </c>
      <c r="S83" t="str">
        <f t="shared" si="11"/>
        <v>music</v>
      </c>
      <c r="T83" t="str">
        <f t="shared" si="10"/>
        <v>rock</v>
      </c>
    </row>
    <row r="84" spans="1:20" ht="23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s="5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 s="9">
        <f t="shared" si="8"/>
        <v>43482.25</v>
      </c>
      <c r="N84">
        <v>1548309600</v>
      </c>
      <c r="O84" s="9">
        <f t="shared" si="9"/>
        <v>43489.25</v>
      </c>
      <c r="P84" t="b">
        <v>0</v>
      </c>
      <c r="Q84" t="b">
        <v>1</v>
      </c>
      <c r="R84" t="s">
        <v>89</v>
      </c>
      <c r="S84" t="str">
        <f t="shared" si="11"/>
        <v>games</v>
      </c>
      <c r="T84" t="str">
        <f t="shared" si="10"/>
        <v>video games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s="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 s="9">
        <f t="shared" si="8"/>
        <v>42579.208333333328</v>
      </c>
      <c r="N85">
        <v>1471582800</v>
      </c>
      <c r="O85" s="9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1"/>
        <v>music</v>
      </c>
      <c r="T85" t="str">
        <f t="shared" si="10"/>
        <v>electric music</v>
      </c>
    </row>
    <row r="86" spans="1:20" ht="23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s="5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 s="9">
        <f t="shared" si="8"/>
        <v>41118.208333333336</v>
      </c>
      <c r="N86">
        <v>1344315600</v>
      </c>
      <c r="O86" s="9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1"/>
        <v>technology</v>
      </c>
      <c r="T86" t="str">
        <f t="shared" si="10"/>
        <v>wearables</v>
      </c>
    </row>
    <row r="87" spans="1:20" ht="23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s="5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 s="9">
        <f t="shared" si="8"/>
        <v>40797.208333333336</v>
      </c>
      <c r="N87">
        <v>1316408400</v>
      </c>
      <c r="O87" s="9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1"/>
        <v>music</v>
      </c>
      <c r="T87" t="str">
        <f t="shared" si="10"/>
        <v>indie rock</v>
      </c>
    </row>
    <row r="88" spans="1:20" ht="23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s="5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 s="9">
        <f t="shared" si="8"/>
        <v>42128.208333333328</v>
      </c>
      <c r="N88">
        <v>1431838800</v>
      </c>
      <c r="O88" s="9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1"/>
        <v>theater</v>
      </c>
      <c r="T88" t="str">
        <f t="shared" si="10"/>
        <v>plays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s="5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 s="9">
        <f t="shared" si="8"/>
        <v>40610.25</v>
      </c>
      <c r="N89">
        <v>1300510800</v>
      </c>
      <c r="O89" s="9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1"/>
        <v>music</v>
      </c>
      <c r="T89" t="str">
        <f t="shared" si="10"/>
        <v>rock</v>
      </c>
    </row>
    <row r="90" spans="1:20" ht="23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s="5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 s="9">
        <f t="shared" si="8"/>
        <v>42110.208333333328</v>
      </c>
      <c r="N90">
        <v>1431061200</v>
      </c>
      <c r="O90" s="9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1"/>
        <v>publishing</v>
      </c>
      <c r="T90" t="str">
        <f t="shared" si="10"/>
        <v>translations</v>
      </c>
    </row>
    <row r="91" spans="1:20" ht="23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s="5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 s="9">
        <f t="shared" si="8"/>
        <v>40283.208333333336</v>
      </c>
      <c r="N91">
        <v>1271480400</v>
      </c>
      <c r="O91" s="9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1"/>
        <v>theater</v>
      </c>
      <c r="T91" t="str">
        <f t="shared" si="10"/>
        <v>plays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s="5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 s="9">
        <f t="shared" si="8"/>
        <v>42425.25</v>
      </c>
      <c r="N92">
        <v>1456380000</v>
      </c>
      <c r="O92" s="9">
        <f t="shared" si="9"/>
        <v>42425.25</v>
      </c>
      <c r="P92" t="b">
        <v>0</v>
      </c>
      <c r="Q92" t="b">
        <v>1</v>
      </c>
      <c r="R92" t="s">
        <v>33</v>
      </c>
      <c r="S92" t="str">
        <f t="shared" si="11"/>
        <v>theater</v>
      </c>
      <c r="T92" t="str">
        <f t="shared" si="10"/>
        <v>plays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s="5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 s="9">
        <f t="shared" si="8"/>
        <v>42588.208333333328</v>
      </c>
      <c r="N93">
        <v>1472878800</v>
      </c>
      <c r="O93" s="9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1"/>
        <v>publishing</v>
      </c>
      <c r="T93" t="str">
        <f t="shared" si="10"/>
        <v>translations</v>
      </c>
    </row>
    <row r="94" spans="1:20" ht="36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s="5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 s="9">
        <f t="shared" si="8"/>
        <v>40352.208333333336</v>
      </c>
      <c r="N94">
        <v>1277355600</v>
      </c>
      <c r="O94" s="9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1"/>
        <v>games</v>
      </c>
      <c r="T94" t="str">
        <f t="shared" si="10"/>
        <v>video games</v>
      </c>
    </row>
    <row r="95" spans="1:20" ht="23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s="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 s="9">
        <f t="shared" si="8"/>
        <v>41202.208333333336</v>
      </c>
      <c r="N95">
        <v>1351054800</v>
      </c>
      <c r="O95" s="9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1"/>
        <v>theater</v>
      </c>
      <c r="T95" t="str">
        <f t="shared" si="10"/>
        <v>plays</v>
      </c>
    </row>
    <row r="96" spans="1:20" ht="23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s="5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 s="9">
        <f t="shared" si="8"/>
        <v>43562.208333333328</v>
      </c>
      <c r="N96">
        <v>1555563600</v>
      </c>
      <c r="O96" s="9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1"/>
        <v>technology</v>
      </c>
      <c r="T96" t="str">
        <f t="shared" si="10"/>
        <v>web</v>
      </c>
    </row>
    <row r="97" spans="1:20" ht="36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s="5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 s="9">
        <f t="shared" si="8"/>
        <v>43752.208333333328</v>
      </c>
      <c r="N97">
        <v>1571634000</v>
      </c>
      <c r="O97" s="9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1"/>
        <v>film &amp; video</v>
      </c>
      <c r="T97" t="str">
        <f t="shared" si="10"/>
        <v>documentary</v>
      </c>
    </row>
    <row r="98" spans="1:20" ht="23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s="5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 s="9">
        <f t="shared" si="8"/>
        <v>40612.25</v>
      </c>
      <c r="N98">
        <v>1300856400</v>
      </c>
      <c r="O98" s="9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1"/>
        <v>theater</v>
      </c>
      <c r="T98" t="str">
        <f t="shared" si="10"/>
        <v>plays</v>
      </c>
    </row>
    <row r="99" spans="1:20" ht="23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s="5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 s="9">
        <f t="shared" si="8"/>
        <v>42180.208333333328</v>
      </c>
      <c r="N99">
        <v>1439874000</v>
      </c>
      <c r="O99" s="9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1"/>
        <v>food</v>
      </c>
      <c r="T99" t="str">
        <f t="shared" si="10"/>
        <v>food trucks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s="5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 s="9">
        <f t="shared" si="8"/>
        <v>42212.208333333328</v>
      </c>
      <c r="N100">
        <v>1438318800</v>
      </c>
      <c r="O100" s="9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1"/>
        <v>games</v>
      </c>
      <c r="T100" t="str">
        <f t="shared" si="10"/>
        <v>video games</v>
      </c>
    </row>
    <row r="101" spans="1:20" ht="36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s="5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 s="9">
        <f t="shared" si="8"/>
        <v>41968.25</v>
      </c>
      <c r="N101">
        <v>1419400800</v>
      </c>
      <c r="O101" s="9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1"/>
        <v>theater</v>
      </c>
      <c r="T101" t="str">
        <f t="shared" si="10"/>
        <v>plays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s="5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 s="9">
        <f t="shared" si="8"/>
        <v>40835.208333333336</v>
      </c>
      <c r="N102">
        <v>1320555600</v>
      </c>
      <c r="O102" s="9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1"/>
        <v>theater</v>
      </c>
      <c r="T102" t="str">
        <f t="shared" si="10"/>
        <v>plays</v>
      </c>
    </row>
    <row r="103" spans="1:20" ht="23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s="5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 s="9">
        <f t="shared" si="8"/>
        <v>42056.25</v>
      </c>
      <c r="N103">
        <v>1425103200</v>
      </c>
      <c r="O103" s="9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1"/>
        <v>music</v>
      </c>
      <c r="T103" t="str">
        <f t="shared" si="10"/>
        <v>electric music</v>
      </c>
    </row>
    <row r="104" spans="1:20" ht="23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s="5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 s="9">
        <f t="shared" si="8"/>
        <v>43234.208333333328</v>
      </c>
      <c r="N104">
        <v>1526878800</v>
      </c>
      <c r="O104" s="9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1"/>
        <v>technology</v>
      </c>
      <c r="T104" t="str">
        <f t="shared" si="10"/>
        <v>wearables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s="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 s="9">
        <f t="shared" si="8"/>
        <v>40475.208333333336</v>
      </c>
      <c r="N105">
        <v>1288674000</v>
      </c>
      <c r="O105" s="9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1"/>
        <v>music</v>
      </c>
      <c r="T105" t="str">
        <f t="shared" si="10"/>
        <v>electric music</v>
      </c>
    </row>
    <row r="106" spans="1:20" ht="23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s="5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 s="9">
        <f t="shared" si="8"/>
        <v>42878.208333333328</v>
      </c>
      <c r="N106">
        <v>1495602000</v>
      </c>
      <c r="O106" s="9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1"/>
        <v>music</v>
      </c>
      <c r="T106" t="str">
        <f t="shared" si="10"/>
        <v>indie rock</v>
      </c>
    </row>
    <row r="107" spans="1:20" ht="23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s="5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 s="9">
        <f t="shared" si="8"/>
        <v>41366.208333333336</v>
      </c>
      <c r="N107">
        <v>1366434000</v>
      </c>
      <c r="O107" s="9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1"/>
        <v>technology</v>
      </c>
      <c r="T107" t="str">
        <f t="shared" si="10"/>
        <v>web</v>
      </c>
    </row>
    <row r="108" spans="1:20" ht="23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s="5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 s="9">
        <f t="shared" si="8"/>
        <v>43716.208333333328</v>
      </c>
      <c r="N108">
        <v>1568350800</v>
      </c>
      <c r="O108" s="9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1"/>
        <v>theater</v>
      </c>
      <c r="T108" t="str">
        <f t="shared" si="10"/>
        <v>plays</v>
      </c>
    </row>
    <row r="109" spans="1:20" ht="36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s="5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 s="9">
        <f t="shared" si="8"/>
        <v>43213.208333333328</v>
      </c>
      <c r="N109">
        <v>1525928400</v>
      </c>
      <c r="O109" s="9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1"/>
        <v>theater</v>
      </c>
      <c r="T109" t="str">
        <f t="shared" si="10"/>
        <v>plays</v>
      </c>
    </row>
    <row r="110" spans="1:20" ht="36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s="5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 s="9">
        <f t="shared" si="8"/>
        <v>41005.208333333336</v>
      </c>
      <c r="N110">
        <v>1336885200</v>
      </c>
      <c r="O110" s="9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1"/>
        <v>film &amp; video</v>
      </c>
      <c r="T110" t="str">
        <f t="shared" si="10"/>
        <v>documentary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s="5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 s="9">
        <f t="shared" si="8"/>
        <v>41651.25</v>
      </c>
      <c r="N111">
        <v>1389679200</v>
      </c>
      <c r="O111" s="9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1"/>
        <v>film &amp; video</v>
      </c>
      <c r="T111" t="str">
        <f t="shared" si="10"/>
        <v>television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s="5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 s="9">
        <f t="shared" si="8"/>
        <v>43354.208333333328</v>
      </c>
      <c r="N112">
        <v>1538283600</v>
      </c>
      <c r="O112" s="9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1"/>
        <v>food</v>
      </c>
      <c r="T112" t="str">
        <f t="shared" si="10"/>
        <v>food trucks</v>
      </c>
    </row>
    <row r="113" spans="1:20" ht="23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s="5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 s="9">
        <f t="shared" si="8"/>
        <v>41174.208333333336</v>
      </c>
      <c r="N113">
        <v>1348808400</v>
      </c>
      <c r="O113" s="9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1"/>
        <v>publishing</v>
      </c>
      <c r="T113" t="str">
        <f t="shared" si="10"/>
        <v>radio &amp; podcasts</v>
      </c>
    </row>
    <row r="114" spans="1:20" ht="23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s="5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 s="9">
        <f t="shared" si="8"/>
        <v>41875.208333333336</v>
      </c>
      <c r="N114">
        <v>1410152400</v>
      </c>
      <c r="O114" s="9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1"/>
        <v>technology</v>
      </c>
      <c r="T114" t="str">
        <f t="shared" si="10"/>
        <v>web</v>
      </c>
    </row>
    <row r="115" spans="1:20" ht="23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s="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 s="9">
        <f t="shared" si="8"/>
        <v>42990.208333333328</v>
      </c>
      <c r="N115">
        <v>1505797200</v>
      </c>
      <c r="O115" s="9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1"/>
        <v>food</v>
      </c>
      <c r="T115" t="str">
        <f t="shared" si="10"/>
        <v>food trucks</v>
      </c>
    </row>
    <row r="116" spans="1:20" ht="23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s="5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 s="9">
        <f t="shared" si="8"/>
        <v>43564.208333333328</v>
      </c>
      <c r="N116">
        <v>1554872400</v>
      </c>
      <c r="O116" s="9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1"/>
        <v>technology</v>
      </c>
      <c r="T116" t="str">
        <f t="shared" si="10"/>
        <v>wearables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s="5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 s="9">
        <f t="shared" si="8"/>
        <v>43056.25</v>
      </c>
      <c r="N117">
        <v>1513922400</v>
      </c>
      <c r="O117" s="9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1"/>
        <v>publishing</v>
      </c>
      <c r="T117" t="str">
        <f t="shared" si="10"/>
        <v>fiction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s="5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 s="9">
        <f t="shared" si="8"/>
        <v>42265.208333333328</v>
      </c>
      <c r="N118">
        <v>1442638800</v>
      </c>
      <c r="O118" s="9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1"/>
        <v>theater</v>
      </c>
      <c r="T118" t="str">
        <f t="shared" si="10"/>
        <v>plays</v>
      </c>
    </row>
    <row r="119" spans="1:20" ht="23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s="5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 s="9">
        <f t="shared" si="8"/>
        <v>40808.208333333336</v>
      </c>
      <c r="N119">
        <v>1317186000</v>
      </c>
      <c r="O119" s="9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1"/>
        <v>film &amp; video</v>
      </c>
      <c r="T119" t="str">
        <f t="shared" si="10"/>
        <v>television</v>
      </c>
    </row>
    <row r="120" spans="1:20" ht="23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s="5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 s="9">
        <f t="shared" si="8"/>
        <v>41665.25</v>
      </c>
      <c r="N120">
        <v>1391234400</v>
      </c>
      <c r="O120" s="9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1"/>
        <v>photography</v>
      </c>
      <c r="T120" t="str">
        <f t="shared" si="10"/>
        <v>photography books</v>
      </c>
    </row>
    <row r="121" spans="1:20" ht="36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s="5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 s="9">
        <f t="shared" si="8"/>
        <v>41806.208333333336</v>
      </c>
      <c r="N121">
        <v>1404363600</v>
      </c>
      <c r="O121" s="9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1"/>
        <v>film &amp; video</v>
      </c>
      <c r="T121" t="str">
        <f t="shared" si="10"/>
        <v>documentary</v>
      </c>
    </row>
    <row r="122" spans="1:20" ht="23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s="5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 s="9">
        <f t="shared" si="8"/>
        <v>42111.208333333328</v>
      </c>
      <c r="N122">
        <v>1429592400</v>
      </c>
      <c r="O122" s="9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1"/>
        <v>games</v>
      </c>
      <c r="T122" t="str">
        <f t="shared" si="10"/>
        <v>mobile games</v>
      </c>
    </row>
    <row r="123" spans="1:20" ht="23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s="5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 s="9">
        <f t="shared" si="8"/>
        <v>41917.208333333336</v>
      </c>
      <c r="N123">
        <v>1413608400</v>
      </c>
      <c r="O123" s="9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1"/>
        <v>games</v>
      </c>
      <c r="T123" t="str">
        <f t="shared" si="10"/>
        <v>video games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s="5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 s="9">
        <f t="shared" si="8"/>
        <v>41970.25</v>
      </c>
      <c r="N124">
        <v>1419400800</v>
      </c>
      <c r="O124" s="9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1"/>
        <v>publishing</v>
      </c>
      <c r="T124" t="str">
        <f t="shared" si="10"/>
        <v>fiction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s="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 s="9">
        <f t="shared" si="8"/>
        <v>42332.25</v>
      </c>
      <c r="N125">
        <v>1448604000</v>
      </c>
      <c r="O125" s="9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1"/>
        <v>theater</v>
      </c>
      <c r="T125" t="str">
        <f t="shared" si="10"/>
        <v>plays</v>
      </c>
    </row>
    <row r="126" spans="1:20" ht="23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s="5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 s="9">
        <f t="shared" si="8"/>
        <v>43598.208333333328</v>
      </c>
      <c r="N126">
        <v>1562302800</v>
      </c>
      <c r="O126" s="9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1"/>
        <v>photography</v>
      </c>
      <c r="T126" t="str">
        <f t="shared" si="10"/>
        <v>photography books</v>
      </c>
    </row>
    <row r="127" spans="1:20" ht="23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s="5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 s="9">
        <f t="shared" si="8"/>
        <v>43362.208333333328</v>
      </c>
      <c r="N127">
        <v>1537678800</v>
      </c>
      <c r="O127" s="9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1"/>
        <v>theater</v>
      </c>
      <c r="T127" t="str">
        <f t="shared" si="10"/>
        <v>plays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s="5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 s="9">
        <f t="shared" si="8"/>
        <v>42596.208333333328</v>
      </c>
      <c r="N128">
        <v>1473570000</v>
      </c>
      <c r="O128" s="9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1"/>
        <v>theater</v>
      </c>
      <c r="T128" t="str">
        <f t="shared" si="10"/>
        <v>plays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s="5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 s="9">
        <f t="shared" si="8"/>
        <v>40310.208333333336</v>
      </c>
      <c r="N129">
        <v>1273899600</v>
      </c>
      <c r="O129" s="9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1"/>
        <v>theater</v>
      </c>
      <c r="T129" t="str">
        <f t="shared" si="10"/>
        <v>plays</v>
      </c>
    </row>
    <row r="130" spans="1:20" ht="23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s="5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 s="9">
        <f t="shared" si="8"/>
        <v>40417.208333333336</v>
      </c>
      <c r="N130">
        <v>1284008400</v>
      </c>
      <c r="O130" s="9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1"/>
        <v>music</v>
      </c>
      <c r="T130" t="str">
        <f t="shared" si="10"/>
        <v>rock</v>
      </c>
    </row>
    <row r="131" spans="1:20" ht="23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ROUND((E131/D131*100), 0)</f>
        <v>3</v>
      </c>
      <c r="G131" s="5" t="s">
        <v>74</v>
      </c>
      <c r="H131">
        <v>55</v>
      </c>
      <c r="I131" s="6">
        <f t="shared" ref="I131:I194" si="13">IFERROR((E131/H131), 0)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4">(((L131/60)/60)/24)+DATE(1970,1,1)</f>
        <v>42038.25</v>
      </c>
      <c r="N131">
        <v>1425103200</v>
      </c>
      <c r="O131" s="9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si="11"/>
        <v>food</v>
      </c>
      <c r="T131" t="str">
        <f t="shared" ref="T131:T194" si="16">MID(R131,FIND("/",R131)+1, LEN(R131)-FIND("/",R131))</f>
        <v>food trucks</v>
      </c>
    </row>
    <row r="132" spans="1:20" ht="23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s="5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 s="9">
        <f t="shared" si="14"/>
        <v>40842.208333333336</v>
      </c>
      <c r="N132">
        <v>1320991200</v>
      </c>
      <c r="O132" s="9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1"/>
        <v>film &amp; video</v>
      </c>
      <c r="T132" t="str">
        <f t="shared" si="16"/>
        <v>drama</v>
      </c>
    </row>
    <row r="133" spans="1:20" ht="36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s="5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 s="9">
        <f t="shared" si="14"/>
        <v>41607.25</v>
      </c>
      <c r="N133">
        <v>1386828000</v>
      </c>
      <c r="O133" s="9">
        <f t="shared" si="15"/>
        <v>41620.25</v>
      </c>
      <c r="P133" t="b">
        <v>0</v>
      </c>
      <c r="Q133" t="b">
        <v>0</v>
      </c>
      <c r="R133" t="s">
        <v>28</v>
      </c>
      <c r="S133" t="str">
        <f t="shared" ref="S133:S196" si="17">LEFT(R133,FIND("/",R133) -1)</f>
        <v>technology</v>
      </c>
      <c r="T133" t="str">
        <f t="shared" si="16"/>
        <v>web</v>
      </c>
    </row>
    <row r="134" spans="1:20" ht="23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s="5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 s="9">
        <f t="shared" si="14"/>
        <v>43112.25</v>
      </c>
      <c r="N134">
        <v>1517119200</v>
      </c>
      <c r="O134" s="9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7"/>
        <v>theater</v>
      </c>
      <c r="T134" t="str">
        <f t="shared" si="16"/>
        <v>plays</v>
      </c>
    </row>
    <row r="135" spans="1:20" ht="23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s="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 s="9">
        <f t="shared" si="14"/>
        <v>40767.208333333336</v>
      </c>
      <c r="N135">
        <v>1315026000</v>
      </c>
      <c r="O135" s="9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7"/>
        <v>music</v>
      </c>
      <c r="T135" t="str">
        <f t="shared" si="16"/>
        <v>world music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s="5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 s="9">
        <f t="shared" si="14"/>
        <v>40713.208333333336</v>
      </c>
      <c r="N136">
        <v>1312693200</v>
      </c>
      <c r="O136" s="9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7"/>
        <v>film &amp; video</v>
      </c>
      <c r="T136" t="str">
        <f t="shared" si="16"/>
        <v>documentary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s="5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 s="9">
        <f t="shared" si="14"/>
        <v>41340.25</v>
      </c>
      <c r="N137">
        <v>1363064400</v>
      </c>
      <c r="O137" s="9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7"/>
        <v>theater</v>
      </c>
      <c r="T137" t="str">
        <f t="shared" si="16"/>
        <v>plays</v>
      </c>
    </row>
    <row r="138" spans="1:20" ht="23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s="5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 s="9">
        <f t="shared" si="14"/>
        <v>41797.208333333336</v>
      </c>
      <c r="N138">
        <v>1403154000</v>
      </c>
      <c r="O138" s="9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7"/>
        <v>film &amp; video</v>
      </c>
      <c r="T138" t="str">
        <f t="shared" si="16"/>
        <v>drama</v>
      </c>
    </row>
    <row r="139" spans="1:20" ht="23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s="5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 s="9">
        <f t="shared" si="14"/>
        <v>40457.208333333336</v>
      </c>
      <c r="N139">
        <v>1286859600</v>
      </c>
      <c r="O139" s="9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7"/>
        <v>publishing</v>
      </c>
      <c r="T139" t="str">
        <f t="shared" si="16"/>
        <v>nonfiction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s="5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 s="9">
        <f t="shared" si="14"/>
        <v>41180.208333333336</v>
      </c>
      <c r="N140">
        <v>1349326800</v>
      </c>
      <c r="O140" s="9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7"/>
        <v>games</v>
      </c>
      <c r="T140" t="str">
        <f t="shared" si="16"/>
        <v>mobile games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s="5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 s="9">
        <f t="shared" si="14"/>
        <v>42115.208333333328</v>
      </c>
      <c r="N141">
        <v>1430974800</v>
      </c>
      <c r="O141" s="9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7"/>
        <v>technology</v>
      </c>
      <c r="T141" t="str">
        <f t="shared" si="16"/>
        <v>wearables</v>
      </c>
    </row>
    <row r="142" spans="1:20" ht="36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s="5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 s="9">
        <f t="shared" si="14"/>
        <v>43156.25</v>
      </c>
      <c r="N142">
        <v>1519970400</v>
      </c>
      <c r="O142" s="9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7"/>
        <v>film &amp; video</v>
      </c>
      <c r="T142" t="str">
        <f t="shared" si="16"/>
        <v>documentary</v>
      </c>
    </row>
    <row r="143" spans="1:20" ht="23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s="5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 s="9">
        <f t="shared" si="14"/>
        <v>42167.208333333328</v>
      </c>
      <c r="N143">
        <v>1434603600</v>
      </c>
      <c r="O143" s="9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7"/>
        <v>technology</v>
      </c>
      <c r="T143" t="str">
        <f t="shared" si="16"/>
        <v>web</v>
      </c>
    </row>
    <row r="144" spans="1:20" ht="36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s="5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 s="9">
        <f t="shared" si="14"/>
        <v>41005.208333333336</v>
      </c>
      <c r="N144">
        <v>1337230800</v>
      </c>
      <c r="O144" s="9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7"/>
        <v>technology</v>
      </c>
      <c r="T144" t="str">
        <f t="shared" si="16"/>
        <v>web</v>
      </c>
    </row>
    <row r="145" spans="1:20" ht="23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s="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 s="9">
        <f t="shared" si="14"/>
        <v>40357.208333333336</v>
      </c>
      <c r="N145">
        <v>1279429200</v>
      </c>
      <c r="O145" s="9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7"/>
        <v>music</v>
      </c>
      <c r="T145" t="str">
        <f t="shared" si="16"/>
        <v>indie rock</v>
      </c>
    </row>
    <row r="146" spans="1:20" ht="23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s="5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 s="9">
        <f t="shared" si="14"/>
        <v>43633.208333333328</v>
      </c>
      <c r="N146">
        <v>1561438800</v>
      </c>
      <c r="O146" s="9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7"/>
        <v>theater</v>
      </c>
      <c r="T146" t="str">
        <f t="shared" si="16"/>
        <v>plays</v>
      </c>
    </row>
    <row r="147" spans="1:20" ht="23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s="5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 s="9">
        <f t="shared" si="14"/>
        <v>41889.208333333336</v>
      </c>
      <c r="N147">
        <v>1410498000</v>
      </c>
      <c r="O147" s="9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7"/>
        <v>technology</v>
      </c>
      <c r="T147" t="str">
        <f t="shared" si="16"/>
        <v>wearables</v>
      </c>
    </row>
    <row r="148" spans="1:20" ht="36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s="5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 s="9">
        <f t="shared" si="14"/>
        <v>40855.25</v>
      </c>
      <c r="N148">
        <v>1322460000</v>
      </c>
      <c r="O148" s="9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7"/>
        <v>theater</v>
      </c>
      <c r="T148" t="str">
        <f t="shared" si="16"/>
        <v>plays</v>
      </c>
    </row>
    <row r="149" spans="1:20" ht="36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s="5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 s="9">
        <f t="shared" si="14"/>
        <v>42534.208333333328</v>
      </c>
      <c r="N149">
        <v>1466312400</v>
      </c>
      <c r="O149" s="9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7"/>
        <v>theater</v>
      </c>
      <c r="T149" t="str">
        <f t="shared" si="16"/>
        <v>plays</v>
      </c>
    </row>
    <row r="150" spans="1:20" ht="23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s="5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 s="9">
        <f t="shared" si="14"/>
        <v>42941.208333333328</v>
      </c>
      <c r="N150">
        <v>1501736400</v>
      </c>
      <c r="O150" s="9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7"/>
        <v>technology</v>
      </c>
      <c r="T150" t="str">
        <f t="shared" si="16"/>
        <v>wearables</v>
      </c>
    </row>
    <row r="151" spans="1:20" ht="23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s="5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 s="9">
        <f t="shared" si="14"/>
        <v>41275.25</v>
      </c>
      <c r="N151">
        <v>1361512800</v>
      </c>
      <c r="O151" s="9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7"/>
        <v>music</v>
      </c>
      <c r="T151" t="str">
        <f t="shared" si="16"/>
        <v>indie rock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s="5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 s="9">
        <f t="shared" si="14"/>
        <v>43450.25</v>
      </c>
      <c r="N152">
        <v>1545026400</v>
      </c>
      <c r="O152" s="9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7"/>
        <v>music</v>
      </c>
      <c r="T152" t="str">
        <f t="shared" si="16"/>
        <v>rock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s="5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 s="9">
        <f t="shared" si="14"/>
        <v>41799.208333333336</v>
      </c>
      <c r="N153">
        <v>1406696400</v>
      </c>
      <c r="O153" s="9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7"/>
        <v>music</v>
      </c>
      <c r="T153" t="str">
        <f t="shared" si="16"/>
        <v>electric music</v>
      </c>
    </row>
    <row r="154" spans="1:20" ht="23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s="5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 s="9">
        <f t="shared" si="14"/>
        <v>42783.25</v>
      </c>
      <c r="N154">
        <v>1487916000</v>
      </c>
      <c r="O154" s="9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7"/>
        <v>music</v>
      </c>
      <c r="T154" t="str">
        <f t="shared" si="16"/>
        <v>indie rock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s="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 s="9">
        <f t="shared" si="14"/>
        <v>41201.208333333336</v>
      </c>
      <c r="N155">
        <v>1351141200</v>
      </c>
      <c r="O155" s="9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7"/>
        <v>theater</v>
      </c>
      <c r="T155" t="str">
        <f t="shared" si="16"/>
        <v>plays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s="5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 s="9">
        <f t="shared" si="14"/>
        <v>42502.208333333328</v>
      </c>
      <c r="N156">
        <v>1465016400</v>
      </c>
      <c r="O156" s="9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7"/>
        <v>music</v>
      </c>
      <c r="T156" t="str">
        <f t="shared" si="16"/>
        <v>indie rock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s="5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 s="9">
        <f t="shared" si="14"/>
        <v>40262.208333333336</v>
      </c>
      <c r="N157">
        <v>1270789200</v>
      </c>
      <c r="O157" s="9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7"/>
        <v>theater</v>
      </c>
      <c r="T157" t="str">
        <f t="shared" si="16"/>
        <v>plays</v>
      </c>
    </row>
    <row r="158" spans="1:20" ht="23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s="5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 s="9">
        <f t="shared" si="14"/>
        <v>43743.208333333328</v>
      </c>
      <c r="N158">
        <v>1572325200</v>
      </c>
      <c r="O158" s="9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7"/>
        <v>music</v>
      </c>
      <c r="T158" t="str">
        <f t="shared" si="16"/>
        <v>rock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s="5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 s="9">
        <f t="shared" si="14"/>
        <v>41638.25</v>
      </c>
      <c r="N159">
        <v>1389420000</v>
      </c>
      <c r="O159" s="9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7"/>
        <v>photography</v>
      </c>
      <c r="T159" t="str">
        <f t="shared" si="16"/>
        <v>photography books</v>
      </c>
    </row>
    <row r="160" spans="1:20" ht="23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s="5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 s="9">
        <f t="shared" si="14"/>
        <v>42346.25</v>
      </c>
      <c r="N160">
        <v>1449640800</v>
      </c>
      <c r="O160" s="9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7"/>
        <v>music</v>
      </c>
      <c r="T160" t="str">
        <f t="shared" si="16"/>
        <v>rock</v>
      </c>
    </row>
    <row r="161" spans="1:20" ht="23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s="5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 s="9">
        <f t="shared" si="14"/>
        <v>43551.208333333328</v>
      </c>
      <c r="N161">
        <v>1555218000</v>
      </c>
      <c r="O161" s="9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7"/>
        <v>theater</v>
      </c>
      <c r="T161" t="str">
        <f t="shared" si="16"/>
        <v>plays</v>
      </c>
    </row>
    <row r="162" spans="1:20" ht="23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s="5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 s="9">
        <f t="shared" si="14"/>
        <v>43582.208333333328</v>
      </c>
      <c r="N162">
        <v>1557723600</v>
      </c>
      <c r="O162" s="9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7"/>
        <v>technology</v>
      </c>
      <c r="T162" t="str">
        <f t="shared" si="16"/>
        <v>wearables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s="5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 s="9">
        <f t="shared" si="14"/>
        <v>42270.208333333328</v>
      </c>
      <c r="N163">
        <v>1443502800</v>
      </c>
      <c r="O163" s="9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7"/>
        <v>technology</v>
      </c>
      <c r="T163" t="str">
        <f t="shared" si="16"/>
        <v>web</v>
      </c>
    </row>
    <row r="164" spans="1:20" ht="36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s="5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 s="9">
        <f t="shared" si="14"/>
        <v>43442.25</v>
      </c>
      <c r="N164">
        <v>1546840800</v>
      </c>
      <c r="O164" s="9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7"/>
        <v>music</v>
      </c>
      <c r="T164" t="str">
        <f t="shared" si="16"/>
        <v>rock</v>
      </c>
    </row>
    <row r="165" spans="1:20" ht="23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s="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 s="9">
        <f t="shared" si="14"/>
        <v>43028.208333333328</v>
      </c>
      <c r="N165">
        <v>1512712800</v>
      </c>
      <c r="O165" s="9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7"/>
        <v>photography</v>
      </c>
      <c r="T165" t="str">
        <f t="shared" si="16"/>
        <v>photography books</v>
      </c>
    </row>
    <row r="166" spans="1:20" ht="23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s="5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 s="9">
        <f t="shared" si="14"/>
        <v>43016.208333333328</v>
      </c>
      <c r="N166">
        <v>1507525200</v>
      </c>
      <c r="O166" s="9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7"/>
        <v>theater</v>
      </c>
      <c r="T166" t="str">
        <f t="shared" si="16"/>
        <v>plays</v>
      </c>
    </row>
    <row r="167" spans="1:20" ht="23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s="5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 s="9">
        <f t="shared" si="14"/>
        <v>42948.208333333328</v>
      </c>
      <c r="N167">
        <v>1504328400</v>
      </c>
      <c r="O167" s="9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7"/>
        <v>technology</v>
      </c>
      <c r="T167" t="str">
        <f t="shared" si="16"/>
        <v>web</v>
      </c>
    </row>
    <row r="168" spans="1:20" ht="23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s="5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 s="9">
        <f t="shared" si="14"/>
        <v>40534.25</v>
      </c>
      <c r="N168">
        <v>1293343200</v>
      </c>
      <c r="O168" s="9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7"/>
        <v>photography</v>
      </c>
      <c r="T168" t="str">
        <f t="shared" si="16"/>
        <v>photography books</v>
      </c>
    </row>
    <row r="169" spans="1:20" ht="23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s="5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 s="9">
        <f t="shared" si="14"/>
        <v>41435.208333333336</v>
      </c>
      <c r="N169">
        <v>1371704400</v>
      </c>
      <c r="O169" s="9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7"/>
        <v>theater</v>
      </c>
      <c r="T169" t="str">
        <f t="shared" si="16"/>
        <v>plays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s="5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 s="9">
        <f t="shared" si="14"/>
        <v>43518.25</v>
      </c>
      <c r="N170">
        <v>1552798800</v>
      </c>
      <c r="O170" s="9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7"/>
        <v>music</v>
      </c>
      <c r="T170" t="str">
        <f t="shared" si="16"/>
        <v>indie rock</v>
      </c>
    </row>
    <row r="171" spans="1:20" ht="23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s="5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 s="9">
        <f t="shared" si="14"/>
        <v>41077.208333333336</v>
      </c>
      <c r="N171">
        <v>1342328400</v>
      </c>
      <c r="O171" s="9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7"/>
        <v>film &amp; video</v>
      </c>
      <c r="T171" t="str">
        <f t="shared" si="16"/>
        <v>shorts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s="5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 s="9">
        <f t="shared" si="14"/>
        <v>42950.208333333328</v>
      </c>
      <c r="N172">
        <v>1502341200</v>
      </c>
      <c r="O172" s="9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7"/>
        <v>music</v>
      </c>
      <c r="T172" t="str">
        <f t="shared" si="16"/>
        <v>indie rock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s="5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 s="9">
        <f t="shared" si="14"/>
        <v>41718.208333333336</v>
      </c>
      <c r="N173">
        <v>1397192400</v>
      </c>
      <c r="O173" s="9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7"/>
        <v>publishing</v>
      </c>
      <c r="T173" t="str">
        <f t="shared" si="16"/>
        <v>translations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s="5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 s="9">
        <f t="shared" si="14"/>
        <v>41839.208333333336</v>
      </c>
      <c r="N174">
        <v>1407042000</v>
      </c>
      <c r="O174" s="9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7"/>
        <v>film &amp; video</v>
      </c>
      <c r="T174" t="str">
        <f t="shared" si="16"/>
        <v>documentary</v>
      </c>
    </row>
    <row r="175" spans="1:20" ht="36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s="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 s="9">
        <f t="shared" si="14"/>
        <v>41412.208333333336</v>
      </c>
      <c r="N175">
        <v>1369371600</v>
      </c>
      <c r="O175" s="9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7"/>
        <v>theater</v>
      </c>
      <c r="T175" t="str">
        <f t="shared" si="16"/>
        <v>plays</v>
      </c>
    </row>
    <row r="176" spans="1:20" ht="23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s="5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 s="9">
        <f t="shared" si="14"/>
        <v>42282.208333333328</v>
      </c>
      <c r="N176">
        <v>1444107600</v>
      </c>
      <c r="O176" s="9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7"/>
        <v>technology</v>
      </c>
      <c r="T176" t="str">
        <f t="shared" si="16"/>
        <v>wearables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s="5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 s="9">
        <f t="shared" si="14"/>
        <v>42613.208333333328</v>
      </c>
      <c r="N177">
        <v>1474261200</v>
      </c>
      <c r="O177" s="9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7"/>
        <v>theater</v>
      </c>
      <c r="T177" t="str">
        <f t="shared" si="16"/>
        <v>plays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s="5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 s="9">
        <f t="shared" si="14"/>
        <v>42616.208333333328</v>
      </c>
      <c r="N178">
        <v>1473656400</v>
      </c>
      <c r="O178" s="9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7"/>
        <v>theater</v>
      </c>
      <c r="T178" t="str">
        <f t="shared" si="16"/>
        <v>plays</v>
      </c>
    </row>
    <row r="179" spans="1:20" ht="23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s="5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 s="9">
        <f t="shared" si="14"/>
        <v>40497.25</v>
      </c>
      <c r="N179">
        <v>1291960800</v>
      </c>
      <c r="O179" s="9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7"/>
        <v>theater</v>
      </c>
      <c r="T179" t="str">
        <f t="shared" si="16"/>
        <v>plays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s="5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 s="9">
        <f t="shared" si="14"/>
        <v>42999.208333333328</v>
      </c>
      <c r="N180">
        <v>1506747600</v>
      </c>
      <c r="O180" s="9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7"/>
        <v>food</v>
      </c>
      <c r="T180" t="str">
        <f t="shared" si="16"/>
        <v>food trucks</v>
      </c>
    </row>
    <row r="181" spans="1:20" ht="36" hidden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s="5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 s="9">
        <f t="shared" si="14"/>
        <v>41350.208333333336</v>
      </c>
      <c r="N181">
        <v>1363582800</v>
      </c>
      <c r="O181" s="9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7"/>
        <v>theater</v>
      </c>
      <c r="T181" t="str">
        <f t="shared" si="16"/>
        <v>plays</v>
      </c>
    </row>
    <row r="182" spans="1:20" ht="23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s="5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 s="9">
        <f t="shared" si="14"/>
        <v>40259.208333333336</v>
      </c>
      <c r="N182">
        <v>1269666000</v>
      </c>
      <c r="O182" s="9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7"/>
        <v>technology</v>
      </c>
      <c r="T182" t="str">
        <f t="shared" si="16"/>
        <v>wearables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s="5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 s="9">
        <f t="shared" si="14"/>
        <v>43012.208333333328</v>
      </c>
      <c r="N183">
        <v>1508648400</v>
      </c>
      <c r="O183" s="9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7"/>
        <v>technology</v>
      </c>
      <c r="T183" t="str">
        <f t="shared" si="16"/>
        <v>web</v>
      </c>
    </row>
    <row r="184" spans="1:20" ht="36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s="5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 s="9">
        <f t="shared" si="14"/>
        <v>43631.208333333328</v>
      </c>
      <c r="N184">
        <v>1561957200</v>
      </c>
      <c r="O184" s="9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7"/>
        <v>theater</v>
      </c>
      <c r="T184" t="str">
        <f t="shared" si="16"/>
        <v>plays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s="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 s="9">
        <f t="shared" si="14"/>
        <v>40430.208333333336</v>
      </c>
      <c r="N185">
        <v>1285131600</v>
      </c>
      <c r="O185" s="9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7"/>
        <v>music</v>
      </c>
      <c r="T185" t="str">
        <f t="shared" si="16"/>
        <v>rock</v>
      </c>
    </row>
    <row r="186" spans="1:20" ht="23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s="5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 s="9">
        <f t="shared" si="14"/>
        <v>43588.208333333328</v>
      </c>
      <c r="N186">
        <v>1556946000</v>
      </c>
      <c r="O186" s="9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7"/>
        <v>theater</v>
      </c>
      <c r="T186" t="str">
        <f t="shared" si="16"/>
        <v>plays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s="5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 s="9">
        <f t="shared" si="14"/>
        <v>43233.208333333328</v>
      </c>
      <c r="N187">
        <v>1527138000</v>
      </c>
      <c r="O187" s="9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7"/>
        <v>film &amp; video</v>
      </c>
      <c r="T187" t="str">
        <f t="shared" si="16"/>
        <v>television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s="5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 s="9">
        <f t="shared" si="14"/>
        <v>41782.208333333336</v>
      </c>
      <c r="N188">
        <v>1402117200</v>
      </c>
      <c r="O188" s="9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7"/>
        <v>theater</v>
      </c>
      <c r="T188" t="str">
        <f t="shared" si="16"/>
        <v>plays</v>
      </c>
    </row>
    <row r="189" spans="1:20" ht="23" hidden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s="5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 s="9">
        <f t="shared" si="14"/>
        <v>41328.25</v>
      </c>
      <c r="N189">
        <v>1364014800</v>
      </c>
      <c r="O189" s="9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7"/>
        <v>film &amp; video</v>
      </c>
      <c r="T189" t="str">
        <f t="shared" si="16"/>
        <v>shorts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s="5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 s="9">
        <f t="shared" si="14"/>
        <v>41975.25</v>
      </c>
      <c r="N190">
        <v>1417586400</v>
      </c>
      <c r="O190" s="9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7"/>
        <v>theater</v>
      </c>
      <c r="T190" t="str">
        <f t="shared" si="16"/>
        <v>plays</v>
      </c>
    </row>
    <row r="191" spans="1:20" ht="23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s="5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 s="9">
        <f t="shared" si="14"/>
        <v>42433.25</v>
      </c>
      <c r="N191">
        <v>1457071200</v>
      </c>
      <c r="O191" s="9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7"/>
        <v>theater</v>
      </c>
      <c r="T191" t="str">
        <f t="shared" si="16"/>
        <v>plays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s="5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 s="9">
        <f t="shared" si="14"/>
        <v>41429.208333333336</v>
      </c>
      <c r="N192">
        <v>1370408400</v>
      </c>
      <c r="O192" s="9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7"/>
        <v>theater</v>
      </c>
      <c r="T192" t="str">
        <f t="shared" si="16"/>
        <v>plays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s="5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 s="9">
        <f t="shared" si="14"/>
        <v>43536.208333333328</v>
      </c>
      <c r="N193">
        <v>1552626000</v>
      </c>
      <c r="O193" s="9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7"/>
        <v>theater</v>
      </c>
      <c r="T193" t="str">
        <f t="shared" si="16"/>
        <v>plays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s="5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 s="9">
        <f t="shared" si="14"/>
        <v>41817.208333333336</v>
      </c>
      <c r="N194">
        <v>1404190800</v>
      </c>
      <c r="O194" s="9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7"/>
        <v>music</v>
      </c>
      <c r="T194" t="str">
        <f t="shared" si="16"/>
        <v>rock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ROUND((E195/D195*100), 0)</f>
        <v>46</v>
      </c>
      <c r="G195" s="5" t="s">
        <v>14</v>
      </c>
      <c r="H195">
        <v>65</v>
      </c>
      <c r="I195" s="6">
        <f t="shared" ref="I195:I258" si="19">IFERROR((E195/H195), 0)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20">(((L195/60)/60)/24)+DATE(1970,1,1)</f>
        <v>43198.208333333328</v>
      </c>
      <c r="N195">
        <v>1523509200</v>
      </c>
      <c r="O195" s="9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si="17"/>
        <v>music</v>
      </c>
      <c r="T195" t="str">
        <f t="shared" ref="T195:T258" si="22">MID(R195,FIND("/",R195)+1, LEN(R195)-FIND("/",R195))</f>
        <v>indie rock</v>
      </c>
    </row>
    <row r="196" spans="1:20" ht="23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s="5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 s="9">
        <f t="shared" si="20"/>
        <v>42261.208333333328</v>
      </c>
      <c r="N196">
        <v>1443589200</v>
      </c>
      <c r="O196" s="9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17"/>
        <v>music</v>
      </c>
      <c r="T196" t="str">
        <f t="shared" si="22"/>
        <v>metal</v>
      </c>
    </row>
    <row r="197" spans="1:20" ht="23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s="5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 s="9">
        <f t="shared" si="20"/>
        <v>43310.208333333328</v>
      </c>
      <c r="N197">
        <v>1533445200</v>
      </c>
      <c r="O197" s="9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ref="S197:S260" si="23">LEFT(R197,FIND("/",R197) -1)</f>
        <v>music</v>
      </c>
      <c r="T197" t="str">
        <f t="shared" si="22"/>
        <v>electric music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s="5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 s="9">
        <f t="shared" si="20"/>
        <v>42616.208333333328</v>
      </c>
      <c r="N198">
        <v>1474520400</v>
      </c>
      <c r="O198" s="9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3"/>
        <v>technology</v>
      </c>
      <c r="T198" t="str">
        <f t="shared" si="22"/>
        <v>wearables</v>
      </c>
    </row>
    <row r="199" spans="1:20" ht="23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s="5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 s="9">
        <f t="shared" si="20"/>
        <v>42909.208333333328</v>
      </c>
      <c r="N199">
        <v>1499403600</v>
      </c>
      <c r="O199" s="9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3"/>
        <v>film &amp; video</v>
      </c>
      <c r="T199" t="str">
        <f t="shared" si="22"/>
        <v>drama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s="5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 s="9">
        <f t="shared" si="20"/>
        <v>40396.208333333336</v>
      </c>
      <c r="N200">
        <v>1283576400</v>
      </c>
      <c r="O200" s="9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3"/>
        <v>music</v>
      </c>
      <c r="T200" t="str">
        <f t="shared" si="22"/>
        <v>electric music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s="5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 s="9">
        <f t="shared" si="20"/>
        <v>42192.208333333328</v>
      </c>
      <c r="N201">
        <v>1436590800</v>
      </c>
      <c r="O201" s="9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3"/>
        <v>music</v>
      </c>
      <c r="T201" t="str">
        <f t="shared" si="22"/>
        <v>rock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s="5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 s="9">
        <f t="shared" si="20"/>
        <v>40262.208333333336</v>
      </c>
      <c r="N202">
        <v>1270443600</v>
      </c>
      <c r="O202" s="9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3"/>
        <v>theater</v>
      </c>
      <c r="T202" t="str">
        <f t="shared" si="22"/>
        <v>plays</v>
      </c>
    </row>
    <row r="203" spans="1:20" ht="36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s="5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 s="9">
        <f t="shared" si="20"/>
        <v>41845.208333333336</v>
      </c>
      <c r="N203">
        <v>1407819600</v>
      </c>
      <c r="O203" s="9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3"/>
        <v>technology</v>
      </c>
      <c r="T203" t="str">
        <f t="shared" si="22"/>
        <v>web</v>
      </c>
    </row>
    <row r="204" spans="1:20" ht="23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s="5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 s="9">
        <f t="shared" si="20"/>
        <v>40818.208333333336</v>
      </c>
      <c r="N204">
        <v>1317877200</v>
      </c>
      <c r="O204" s="9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3"/>
        <v>food</v>
      </c>
      <c r="T204" t="str">
        <f t="shared" si="22"/>
        <v>food trucks</v>
      </c>
    </row>
    <row r="205" spans="1:20" ht="36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s="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 s="9">
        <f t="shared" si="20"/>
        <v>42752.25</v>
      </c>
      <c r="N205">
        <v>1484805600</v>
      </c>
      <c r="O205" s="9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3"/>
        <v>theater</v>
      </c>
      <c r="T205" t="str">
        <f t="shared" si="22"/>
        <v>plays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s="5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 s="9">
        <f t="shared" si="20"/>
        <v>40636.208333333336</v>
      </c>
      <c r="N206">
        <v>1302670800</v>
      </c>
      <c r="O206" s="9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3"/>
        <v>music</v>
      </c>
      <c r="T206" t="str">
        <f t="shared" si="22"/>
        <v>jazz</v>
      </c>
    </row>
    <row r="207" spans="1:20" ht="23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s="5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 s="9">
        <f t="shared" si="20"/>
        <v>43390.208333333328</v>
      </c>
      <c r="N207">
        <v>1540789200</v>
      </c>
      <c r="O207" s="9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3"/>
        <v>theater</v>
      </c>
      <c r="T207" t="str">
        <f t="shared" si="22"/>
        <v>plays</v>
      </c>
    </row>
    <row r="208" spans="1:20" ht="23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s="5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 s="9">
        <f t="shared" si="20"/>
        <v>40236.25</v>
      </c>
      <c r="N208">
        <v>1268028000</v>
      </c>
      <c r="O208" s="9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3"/>
        <v>publishing</v>
      </c>
      <c r="T208" t="str">
        <f t="shared" si="22"/>
        <v>fiction</v>
      </c>
    </row>
    <row r="209" spans="1:20" ht="36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s="5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 s="9">
        <f t="shared" si="20"/>
        <v>43340.208333333328</v>
      </c>
      <c r="N209">
        <v>1537160400</v>
      </c>
      <c r="O209" s="9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3"/>
        <v>music</v>
      </c>
      <c r="T209" t="str">
        <f t="shared" si="22"/>
        <v>rock</v>
      </c>
    </row>
    <row r="210" spans="1:20" ht="23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s="5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 s="9">
        <f t="shared" si="20"/>
        <v>43048.25</v>
      </c>
      <c r="N210">
        <v>1512280800</v>
      </c>
      <c r="O210" s="9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3"/>
        <v>film &amp; video</v>
      </c>
      <c r="T210" t="str">
        <f t="shared" si="22"/>
        <v>documentary</v>
      </c>
    </row>
    <row r="211" spans="1:20" ht="23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s="5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 s="9">
        <f t="shared" si="20"/>
        <v>42496.208333333328</v>
      </c>
      <c r="N211">
        <v>1463115600</v>
      </c>
      <c r="O211" s="9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3"/>
        <v>film &amp; video</v>
      </c>
      <c r="T211" t="str">
        <f t="shared" si="22"/>
        <v>documentary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s="5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 s="9">
        <f t="shared" si="20"/>
        <v>42797.25</v>
      </c>
      <c r="N212">
        <v>1490850000</v>
      </c>
      <c r="O212" s="9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3"/>
        <v>film &amp; video</v>
      </c>
      <c r="T212" t="str">
        <f t="shared" si="22"/>
        <v>science fiction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s="5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 s="9">
        <f t="shared" si="20"/>
        <v>41513.208333333336</v>
      </c>
      <c r="N213">
        <v>1379653200</v>
      </c>
      <c r="O213" s="9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3"/>
        <v>theater</v>
      </c>
      <c r="T213" t="str">
        <f t="shared" si="22"/>
        <v>plays</v>
      </c>
    </row>
    <row r="214" spans="1:20" ht="36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s="5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 s="9">
        <f t="shared" si="20"/>
        <v>43814.25</v>
      </c>
      <c r="N214">
        <v>1580364000</v>
      </c>
      <c r="O214" s="9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3"/>
        <v>theater</v>
      </c>
      <c r="T214" t="str">
        <f t="shared" si="22"/>
        <v>plays</v>
      </c>
    </row>
    <row r="215" spans="1:20" ht="36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s="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 s="9">
        <f t="shared" si="20"/>
        <v>40488.208333333336</v>
      </c>
      <c r="N215">
        <v>1289714400</v>
      </c>
      <c r="O215" s="9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3"/>
        <v>music</v>
      </c>
      <c r="T215" t="str">
        <f t="shared" si="22"/>
        <v>indie rock</v>
      </c>
    </row>
    <row r="216" spans="1:20" ht="23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s="5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 s="9">
        <f t="shared" si="20"/>
        <v>40409.208333333336</v>
      </c>
      <c r="N216">
        <v>1282712400</v>
      </c>
      <c r="O216" s="9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3"/>
        <v>music</v>
      </c>
      <c r="T216" t="str">
        <f t="shared" si="22"/>
        <v>rock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s="5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 s="9">
        <f t="shared" si="20"/>
        <v>43509.25</v>
      </c>
      <c r="N217">
        <v>1550210400</v>
      </c>
      <c r="O217" s="9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3"/>
        <v>theater</v>
      </c>
      <c r="T217" t="str">
        <f t="shared" si="22"/>
        <v>plays</v>
      </c>
    </row>
    <row r="218" spans="1:20" ht="23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s="5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 s="9">
        <f t="shared" si="20"/>
        <v>40869.25</v>
      </c>
      <c r="N218">
        <v>1322114400</v>
      </c>
      <c r="O218" s="9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3"/>
        <v>theater</v>
      </c>
      <c r="T218" t="str">
        <f t="shared" si="22"/>
        <v>plays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s="5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 s="9">
        <f t="shared" si="20"/>
        <v>43583.208333333328</v>
      </c>
      <c r="N219">
        <v>1557205200</v>
      </c>
      <c r="O219" s="9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3"/>
        <v>film &amp; video</v>
      </c>
      <c r="T219" t="str">
        <f t="shared" si="22"/>
        <v>science fiction</v>
      </c>
    </row>
    <row r="220" spans="1:20" ht="23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s="5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 s="9">
        <f t="shared" si="20"/>
        <v>40858.25</v>
      </c>
      <c r="N220">
        <v>1323928800</v>
      </c>
      <c r="O220" s="9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3"/>
        <v>film &amp; video</v>
      </c>
      <c r="T220" t="str">
        <f t="shared" si="22"/>
        <v>shorts</v>
      </c>
    </row>
    <row r="221" spans="1:20" ht="23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s="5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 s="9">
        <f t="shared" si="20"/>
        <v>41137.208333333336</v>
      </c>
      <c r="N221">
        <v>1346130000</v>
      </c>
      <c r="O221" s="9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3"/>
        <v>film &amp; video</v>
      </c>
      <c r="T221" t="str">
        <f t="shared" si="22"/>
        <v>animation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s="5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 s="9">
        <f t="shared" si="20"/>
        <v>40725.208333333336</v>
      </c>
      <c r="N222">
        <v>1311051600</v>
      </c>
      <c r="O222" s="9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3"/>
        <v>theater</v>
      </c>
      <c r="T222" t="str">
        <f t="shared" si="22"/>
        <v>plays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s="5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 s="9">
        <f t="shared" si="20"/>
        <v>41081.208333333336</v>
      </c>
      <c r="N223">
        <v>1340427600</v>
      </c>
      <c r="O223" s="9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3"/>
        <v>food</v>
      </c>
      <c r="T223" t="str">
        <f t="shared" si="22"/>
        <v>food trucks</v>
      </c>
    </row>
    <row r="224" spans="1:20" ht="23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s="5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 s="9">
        <f t="shared" si="20"/>
        <v>41914.208333333336</v>
      </c>
      <c r="N224">
        <v>1412312400</v>
      </c>
      <c r="O224" s="9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3"/>
        <v>photography</v>
      </c>
      <c r="T224" t="str">
        <f t="shared" si="22"/>
        <v>photography books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s="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 s="9">
        <f t="shared" si="20"/>
        <v>42445.208333333328</v>
      </c>
      <c r="N225">
        <v>1459314000</v>
      </c>
      <c r="O225" s="9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3"/>
        <v>theater</v>
      </c>
      <c r="T225" t="str">
        <f t="shared" si="22"/>
        <v>plays</v>
      </c>
    </row>
    <row r="226" spans="1:20" ht="23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s="5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 s="9">
        <f t="shared" si="20"/>
        <v>41906.208333333336</v>
      </c>
      <c r="N226">
        <v>1415426400</v>
      </c>
      <c r="O226" s="9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3"/>
        <v>film &amp; video</v>
      </c>
      <c r="T226" t="str">
        <f t="shared" si="22"/>
        <v>science fiction</v>
      </c>
    </row>
    <row r="227" spans="1:20" ht="23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s="5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 s="9">
        <f t="shared" si="20"/>
        <v>41762.208333333336</v>
      </c>
      <c r="N227">
        <v>1399093200</v>
      </c>
      <c r="O227" s="9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3"/>
        <v>music</v>
      </c>
      <c r="T227" t="str">
        <f t="shared" si="22"/>
        <v>rock</v>
      </c>
    </row>
    <row r="228" spans="1:20" ht="23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s="5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 s="9">
        <f t="shared" si="20"/>
        <v>40276.208333333336</v>
      </c>
      <c r="N228">
        <v>1273899600</v>
      </c>
      <c r="O228" s="9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3"/>
        <v>photography</v>
      </c>
      <c r="T228" t="str">
        <f t="shared" si="22"/>
        <v>photography books</v>
      </c>
    </row>
    <row r="229" spans="1:20" ht="23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s="5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 s="9">
        <f t="shared" si="20"/>
        <v>42139.208333333328</v>
      </c>
      <c r="N229">
        <v>1432184400</v>
      </c>
      <c r="O229" s="9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3"/>
        <v>games</v>
      </c>
      <c r="T229" t="str">
        <f t="shared" si="22"/>
        <v>mobile games</v>
      </c>
    </row>
    <row r="230" spans="1:20" ht="23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s="5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 s="9">
        <f t="shared" si="20"/>
        <v>42613.208333333328</v>
      </c>
      <c r="N230">
        <v>1474779600</v>
      </c>
      <c r="O230" s="9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3"/>
        <v>film &amp; video</v>
      </c>
      <c r="T230" t="str">
        <f t="shared" si="22"/>
        <v>animation</v>
      </c>
    </row>
    <row r="231" spans="1:20" ht="23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s="5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 s="9">
        <f t="shared" si="20"/>
        <v>42887.208333333328</v>
      </c>
      <c r="N231">
        <v>1500440400</v>
      </c>
      <c r="O231" s="9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3"/>
        <v>games</v>
      </c>
      <c r="T231" t="str">
        <f t="shared" si="22"/>
        <v>mobile games</v>
      </c>
    </row>
    <row r="232" spans="1:20" ht="23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s="5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 s="9">
        <f t="shared" si="20"/>
        <v>43805.25</v>
      </c>
      <c r="N232">
        <v>1575612000</v>
      </c>
      <c r="O232" s="9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3"/>
        <v>games</v>
      </c>
      <c r="T232" t="str">
        <f t="shared" si="22"/>
        <v>video games</v>
      </c>
    </row>
    <row r="233" spans="1:20" ht="23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s="5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 s="9">
        <f t="shared" si="20"/>
        <v>41415.208333333336</v>
      </c>
      <c r="N233">
        <v>1374123600</v>
      </c>
      <c r="O233" s="9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3"/>
        <v>theater</v>
      </c>
      <c r="T233" t="str">
        <f t="shared" si="22"/>
        <v>plays</v>
      </c>
    </row>
    <row r="234" spans="1:20" ht="23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s="5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 s="9">
        <f t="shared" si="20"/>
        <v>42576.208333333328</v>
      </c>
      <c r="N234">
        <v>1469509200</v>
      </c>
      <c r="O234" s="9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3"/>
        <v>theater</v>
      </c>
      <c r="T234" t="str">
        <f t="shared" si="22"/>
        <v>plays</v>
      </c>
    </row>
    <row r="235" spans="1:20" ht="23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s="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 s="9">
        <f t="shared" si="20"/>
        <v>40706.208333333336</v>
      </c>
      <c r="N235">
        <v>1309237200</v>
      </c>
      <c r="O235" s="9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3"/>
        <v>film &amp; video</v>
      </c>
      <c r="T235" t="str">
        <f t="shared" si="22"/>
        <v>animation</v>
      </c>
    </row>
    <row r="236" spans="1:20" ht="23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s="5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 s="9">
        <f t="shared" si="20"/>
        <v>42969.208333333328</v>
      </c>
      <c r="N236">
        <v>1503982800</v>
      </c>
      <c r="O236" s="9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3"/>
        <v>games</v>
      </c>
      <c r="T236" t="str">
        <f t="shared" si="22"/>
        <v>video games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s="5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 s="9">
        <f t="shared" si="20"/>
        <v>42779.25</v>
      </c>
      <c r="N237">
        <v>1487397600</v>
      </c>
      <c r="O237" s="9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3"/>
        <v>film &amp; video</v>
      </c>
      <c r="T237" t="str">
        <f t="shared" si="22"/>
        <v>animation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s="5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 s="9">
        <f t="shared" si="20"/>
        <v>43641.208333333328</v>
      </c>
      <c r="N238">
        <v>1562043600</v>
      </c>
      <c r="O238" s="9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3"/>
        <v>music</v>
      </c>
      <c r="T238" t="str">
        <f t="shared" si="22"/>
        <v>rock</v>
      </c>
    </row>
    <row r="239" spans="1:20" ht="36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s="5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 s="9">
        <f t="shared" si="20"/>
        <v>41754.208333333336</v>
      </c>
      <c r="N239">
        <v>1398574800</v>
      </c>
      <c r="O239" s="9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3"/>
        <v>film &amp; video</v>
      </c>
      <c r="T239" t="str">
        <f t="shared" si="22"/>
        <v>animation</v>
      </c>
    </row>
    <row r="240" spans="1:20" ht="23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s="5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 s="9">
        <f t="shared" si="20"/>
        <v>43083.25</v>
      </c>
      <c r="N240">
        <v>1515391200</v>
      </c>
      <c r="O240" s="9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3"/>
        <v>theater</v>
      </c>
      <c r="T240" t="str">
        <f t="shared" si="22"/>
        <v>plays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s="5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 s="9">
        <f t="shared" si="20"/>
        <v>42245.208333333328</v>
      </c>
      <c r="N241">
        <v>1441170000</v>
      </c>
      <c r="O241" s="9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3"/>
        <v>technology</v>
      </c>
      <c r="T241" t="str">
        <f t="shared" si="22"/>
        <v>wearables</v>
      </c>
    </row>
    <row r="242" spans="1:20" ht="23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s="5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 s="9">
        <f t="shared" si="20"/>
        <v>40396.208333333336</v>
      </c>
      <c r="N242">
        <v>1281157200</v>
      </c>
      <c r="O242" s="9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3"/>
        <v>theater</v>
      </c>
      <c r="T242" t="str">
        <f t="shared" si="22"/>
        <v>plays</v>
      </c>
    </row>
    <row r="243" spans="1:20" ht="23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s="5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 s="9">
        <f t="shared" si="20"/>
        <v>41742.208333333336</v>
      </c>
      <c r="N243">
        <v>1398229200</v>
      </c>
      <c r="O243" s="9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3"/>
        <v>publishing</v>
      </c>
      <c r="T243" t="str">
        <f t="shared" si="22"/>
        <v>nonfiction</v>
      </c>
    </row>
    <row r="244" spans="1:20" ht="23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s="5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 s="9">
        <f t="shared" si="20"/>
        <v>42865.208333333328</v>
      </c>
      <c r="N244">
        <v>1495256400</v>
      </c>
      <c r="O244" s="9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3"/>
        <v>music</v>
      </c>
      <c r="T244" t="str">
        <f t="shared" si="22"/>
        <v>rock</v>
      </c>
    </row>
    <row r="245" spans="1:20" ht="36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s="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 s="9">
        <f t="shared" si="20"/>
        <v>43163.25</v>
      </c>
      <c r="N245">
        <v>1520402400</v>
      </c>
      <c r="O245" s="9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3"/>
        <v>theater</v>
      </c>
      <c r="T245" t="str">
        <f t="shared" si="22"/>
        <v>plays</v>
      </c>
    </row>
    <row r="246" spans="1:20" ht="36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s="5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 s="9">
        <f t="shared" si="20"/>
        <v>41834.208333333336</v>
      </c>
      <c r="N246">
        <v>1409806800</v>
      </c>
      <c r="O246" s="9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3"/>
        <v>theater</v>
      </c>
      <c r="T246" t="str">
        <f t="shared" si="22"/>
        <v>plays</v>
      </c>
    </row>
    <row r="247" spans="1:20" ht="23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s="5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 s="9">
        <f t="shared" si="20"/>
        <v>41736.208333333336</v>
      </c>
      <c r="N247">
        <v>1396933200</v>
      </c>
      <c r="O247" s="9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3"/>
        <v>theater</v>
      </c>
      <c r="T247" t="str">
        <f t="shared" si="22"/>
        <v>plays</v>
      </c>
    </row>
    <row r="248" spans="1:20" ht="23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s="5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 s="9">
        <f t="shared" si="20"/>
        <v>41491.208333333336</v>
      </c>
      <c r="N248">
        <v>1376024400</v>
      </c>
      <c r="O248" s="9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3"/>
        <v>technology</v>
      </c>
      <c r="T248" t="str">
        <f t="shared" si="22"/>
        <v>web</v>
      </c>
    </row>
    <row r="249" spans="1:20" ht="23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s="5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 s="9">
        <f t="shared" si="20"/>
        <v>42726.25</v>
      </c>
      <c r="N249">
        <v>1483682400</v>
      </c>
      <c r="O249" s="9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3"/>
        <v>publishing</v>
      </c>
      <c r="T249" t="str">
        <f t="shared" si="22"/>
        <v>fiction</v>
      </c>
    </row>
    <row r="250" spans="1:20" ht="23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s="5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 s="9">
        <f t="shared" si="20"/>
        <v>42004.25</v>
      </c>
      <c r="N250">
        <v>1420437600</v>
      </c>
      <c r="O250" s="9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3"/>
        <v>games</v>
      </c>
      <c r="T250" t="str">
        <f t="shared" si="22"/>
        <v>mobile games</v>
      </c>
    </row>
    <row r="251" spans="1:20" ht="23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s="5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 s="9">
        <f t="shared" si="20"/>
        <v>42006.25</v>
      </c>
      <c r="N251">
        <v>1420783200</v>
      </c>
      <c r="O251" s="9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3"/>
        <v>publishing</v>
      </c>
      <c r="T251" t="str">
        <f t="shared" si="22"/>
        <v>translations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s="5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 s="9">
        <f t="shared" si="20"/>
        <v>40203.25</v>
      </c>
      <c r="N252">
        <v>1267423200</v>
      </c>
      <c r="O252" s="9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3"/>
        <v>music</v>
      </c>
      <c r="T252" t="str">
        <f t="shared" si="22"/>
        <v>rock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s="5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 s="9">
        <f t="shared" si="20"/>
        <v>41252.25</v>
      </c>
      <c r="N253">
        <v>1355205600</v>
      </c>
      <c r="O253" s="9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3"/>
        <v>theater</v>
      </c>
      <c r="T253" t="str">
        <f t="shared" si="22"/>
        <v>plays</v>
      </c>
    </row>
    <row r="254" spans="1:20" ht="36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s="5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 s="9">
        <f t="shared" si="20"/>
        <v>41572.208333333336</v>
      </c>
      <c r="N254">
        <v>1383109200</v>
      </c>
      <c r="O254" s="9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3"/>
        <v>theater</v>
      </c>
      <c r="T254" t="str">
        <f t="shared" si="22"/>
        <v>plays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s="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 s="9">
        <f t="shared" si="20"/>
        <v>40641.208333333336</v>
      </c>
      <c r="N255">
        <v>1303275600</v>
      </c>
      <c r="O255" s="9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3"/>
        <v>film &amp; video</v>
      </c>
      <c r="T255" t="str">
        <f t="shared" si="22"/>
        <v>drama</v>
      </c>
    </row>
    <row r="256" spans="1:20" ht="36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s="5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 s="9">
        <f t="shared" si="20"/>
        <v>42787.25</v>
      </c>
      <c r="N256">
        <v>1487829600</v>
      </c>
      <c r="O256" s="9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3"/>
        <v>publishing</v>
      </c>
      <c r="T256" t="str">
        <f t="shared" si="22"/>
        <v>nonfiction</v>
      </c>
    </row>
    <row r="257" spans="1:20" ht="36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s="5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 s="9">
        <f t="shared" si="20"/>
        <v>40590.25</v>
      </c>
      <c r="N257">
        <v>1298268000</v>
      </c>
      <c r="O257" s="9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3"/>
        <v>music</v>
      </c>
      <c r="T257" t="str">
        <f t="shared" si="22"/>
        <v>rock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s="5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 s="9">
        <f t="shared" si="20"/>
        <v>42393.25</v>
      </c>
      <c r="N258">
        <v>1456812000</v>
      </c>
      <c r="O258" s="9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3"/>
        <v>music</v>
      </c>
      <c r="T258" t="str">
        <f t="shared" si="22"/>
        <v>rock</v>
      </c>
    </row>
    <row r="259" spans="1:20" ht="23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ROUND((E259/D259*100), 0)</f>
        <v>146</v>
      </c>
      <c r="G259" s="5" t="s">
        <v>20</v>
      </c>
      <c r="H259">
        <v>92</v>
      </c>
      <c r="I259" s="6">
        <f t="shared" ref="I259:I322" si="25">IFERROR((E259/H259), 0)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26">(((L259/60)/60)/24)+DATE(1970,1,1)</f>
        <v>41338.25</v>
      </c>
      <c r="N259">
        <v>1363669200</v>
      </c>
      <c r="O259" s="9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si="23"/>
        <v>theater</v>
      </c>
      <c r="T259" t="str">
        <f t="shared" ref="T259:T322" si="28">MID(R259,FIND("/",R259)+1, LEN(R259)-FIND("/",R259))</f>
        <v>plays</v>
      </c>
    </row>
    <row r="260" spans="1:20" ht="23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s="5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 s="9">
        <f t="shared" si="26"/>
        <v>42712.25</v>
      </c>
      <c r="N260">
        <v>1482904800</v>
      </c>
      <c r="O260" s="9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3"/>
        <v>theater</v>
      </c>
      <c r="T260" t="str">
        <f t="shared" si="28"/>
        <v>plays</v>
      </c>
    </row>
    <row r="261" spans="1:20" ht="36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s="5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 s="9">
        <f t="shared" si="26"/>
        <v>41251.25</v>
      </c>
      <c r="N261">
        <v>1356588000</v>
      </c>
      <c r="O261" s="9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ref="S261:S324" si="29">LEFT(R261,FIND("/",R261) -1)</f>
        <v>photography</v>
      </c>
      <c r="T261" t="str">
        <f t="shared" si="28"/>
        <v>photography books</v>
      </c>
    </row>
    <row r="262" spans="1:20" ht="23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s="5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 s="9">
        <f t="shared" si="26"/>
        <v>41180.208333333336</v>
      </c>
      <c r="N262">
        <v>1349845200</v>
      </c>
      <c r="O262" s="9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9"/>
        <v>music</v>
      </c>
      <c r="T262" t="str">
        <f t="shared" si="28"/>
        <v>rock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s="5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 s="9">
        <f t="shared" si="26"/>
        <v>40415.208333333336</v>
      </c>
      <c r="N263">
        <v>1283058000</v>
      </c>
      <c r="O263" s="9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9"/>
        <v>music</v>
      </c>
      <c r="T263" t="str">
        <f t="shared" si="28"/>
        <v>rock</v>
      </c>
    </row>
    <row r="264" spans="1:20" ht="23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s="5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 s="9">
        <f t="shared" si="26"/>
        <v>40638.208333333336</v>
      </c>
      <c r="N264">
        <v>1304226000</v>
      </c>
      <c r="O264" s="9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9"/>
        <v>music</v>
      </c>
      <c r="T264" t="str">
        <f t="shared" si="28"/>
        <v>indie rock</v>
      </c>
    </row>
    <row r="265" spans="1:20" ht="23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s="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 s="9">
        <f t="shared" si="26"/>
        <v>40187.25</v>
      </c>
      <c r="N265">
        <v>1263016800</v>
      </c>
      <c r="O265" s="9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9"/>
        <v>photography</v>
      </c>
      <c r="T265" t="str">
        <f t="shared" si="28"/>
        <v>photography books</v>
      </c>
    </row>
    <row r="266" spans="1:20" ht="23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s="5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 s="9">
        <f t="shared" si="26"/>
        <v>41317.25</v>
      </c>
      <c r="N266">
        <v>1362031200</v>
      </c>
      <c r="O266" s="9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9"/>
        <v>theater</v>
      </c>
      <c r="T266" t="str">
        <f t="shared" si="28"/>
        <v>plays</v>
      </c>
    </row>
    <row r="267" spans="1:20" ht="23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s="5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 s="9">
        <f t="shared" si="26"/>
        <v>42372.25</v>
      </c>
      <c r="N267">
        <v>1455602400</v>
      </c>
      <c r="O267" s="9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9"/>
        <v>theater</v>
      </c>
      <c r="T267" t="str">
        <f t="shared" si="28"/>
        <v>plays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s="5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 s="9">
        <f t="shared" si="26"/>
        <v>41950.25</v>
      </c>
      <c r="N268">
        <v>1418191200</v>
      </c>
      <c r="O268" s="9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9"/>
        <v>music</v>
      </c>
      <c r="T268" t="str">
        <f t="shared" si="28"/>
        <v>jazz</v>
      </c>
    </row>
    <row r="269" spans="1:20" ht="23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s="5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 s="9">
        <f t="shared" si="26"/>
        <v>41206.208333333336</v>
      </c>
      <c r="N269">
        <v>1352440800</v>
      </c>
      <c r="O269" s="9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9"/>
        <v>theater</v>
      </c>
      <c r="T269" t="str">
        <f t="shared" si="28"/>
        <v>plays</v>
      </c>
    </row>
    <row r="270" spans="1:20" ht="23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s="5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 s="9">
        <f t="shared" si="26"/>
        <v>41186.208333333336</v>
      </c>
      <c r="N270">
        <v>1353304800</v>
      </c>
      <c r="O270" s="9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9"/>
        <v>film &amp; video</v>
      </c>
      <c r="T270" t="str">
        <f t="shared" si="28"/>
        <v>documentary</v>
      </c>
    </row>
    <row r="271" spans="1:20" ht="23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s="5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 s="9">
        <f t="shared" si="26"/>
        <v>43496.25</v>
      </c>
      <c r="N271">
        <v>1550728800</v>
      </c>
      <c r="O271" s="9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9"/>
        <v>film &amp; video</v>
      </c>
      <c r="T271" t="str">
        <f t="shared" si="28"/>
        <v>television</v>
      </c>
    </row>
    <row r="272" spans="1:20" ht="23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s="5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 s="9">
        <f t="shared" si="26"/>
        <v>40514.25</v>
      </c>
      <c r="N272">
        <v>1291442400</v>
      </c>
      <c r="O272" s="9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9"/>
        <v>games</v>
      </c>
      <c r="T272" t="str">
        <f t="shared" si="28"/>
        <v>video games</v>
      </c>
    </row>
    <row r="273" spans="1:20" ht="36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s="5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 s="9">
        <f t="shared" si="26"/>
        <v>42345.25</v>
      </c>
      <c r="N273">
        <v>1452146400</v>
      </c>
      <c r="O273" s="9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9"/>
        <v>photography</v>
      </c>
      <c r="T273" t="str">
        <f t="shared" si="28"/>
        <v>photography books</v>
      </c>
    </row>
    <row r="274" spans="1:20" ht="23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s="5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 s="9">
        <f t="shared" si="26"/>
        <v>43656.208333333328</v>
      </c>
      <c r="N274">
        <v>1564894800</v>
      </c>
      <c r="O274" s="9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9"/>
        <v>theater</v>
      </c>
      <c r="T274" t="str">
        <f t="shared" si="28"/>
        <v>plays</v>
      </c>
    </row>
    <row r="275" spans="1:20" ht="23" hidden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s="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 s="9">
        <f t="shared" si="26"/>
        <v>42995.208333333328</v>
      </c>
      <c r="N275">
        <v>1505883600</v>
      </c>
      <c r="O275" s="9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9"/>
        <v>theater</v>
      </c>
      <c r="T275" t="str">
        <f t="shared" si="28"/>
        <v>plays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s="5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 s="9">
        <f t="shared" si="26"/>
        <v>43045.25</v>
      </c>
      <c r="N276">
        <v>1510380000</v>
      </c>
      <c r="O276" s="9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9"/>
        <v>theater</v>
      </c>
      <c r="T276" t="str">
        <f t="shared" si="28"/>
        <v>plays</v>
      </c>
    </row>
    <row r="277" spans="1:20" ht="36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s="5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 s="9">
        <f t="shared" si="26"/>
        <v>43561.208333333328</v>
      </c>
      <c r="N277">
        <v>1555218000</v>
      </c>
      <c r="O277" s="9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9"/>
        <v>publishing</v>
      </c>
      <c r="T277" t="str">
        <f t="shared" si="28"/>
        <v>translations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s="5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 s="9">
        <f t="shared" si="26"/>
        <v>41018.208333333336</v>
      </c>
      <c r="N278">
        <v>1335243600</v>
      </c>
      <c r="O278" s="9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9"/>
        <v>games</v>
      </c>
      <c r="T278" t="str">
        <f t="shared" si="28"/>
        <v>video games</v>
      </c>
    </row>
    <row r="279" spans="1:20" ht="36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s="5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 s="9">
        <f t="shared" si="26"/>
        <v>40378.208333333336</v>
      </c>
      <c r="N279">
        <v>1279688400</v>
      </c>
      <c r="O279" s="9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9"/>
        <v>theater</v>
      </c>
      <c r="T279" t="str">
        <f t="shared" si="28"/>
        <v>plays</v>
      </c>
    </row>
    <row r="280" spans="1:20" ht="23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s="5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 s="9">
        <f t="shared" si="26"/>
        <v>41239.25</v>
      </c>
      <c r="N280">
        <v>1356069600</v>
      </c>
      <c r="O280" s="9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9"/>
        <v>technology</v>
      </c>
      <c r="T280" t="str">
        <f t="shared" si="28"/>
        <v>web</v>
      </c>
    </row>
    <row r="281" spans="1:20" ht="23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s="5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 s="9">
        <f t="shared" si="26"/>
        <v>43346.208333333328</v>
      </c>
      <c r="N281">
        <v>1536210000</v>
      </c>
      <c r="O281" s="9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9"/>
        <v>theater</v>
      </c>
      <c r="T281" t="str">
        <f t="shared" si="28"/>
        <v>plays</v>
      </c>
    </row>
    <row r="282" spans="1:20" ht="36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s="5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 s="9">
        <f t="shared" si="26"/>
        <v>43060.25</v>
      </c>
      <c r="N282">
        <v>1511762400</v>
      </c>
      <c r="O282" s="9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9"/>
        <v>film &amp; video</v>
      </c>
      <c r="T282" t="str">
        <f t="shared" si="28"/>
        <v>animation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s="5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 s="9">
        <f t="shared" si="26"/>
        <v>40979.25</v>
      </c>
      <c r="N283">
        <v>1333256400</v>
      </c>
      <c r="O283" s="9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9"/>
        <v>theater</v>
      </c>
      <c r="T283" t="str">
        <f t="shared" si="28"/>
        <v>plays</v>
      </c>
    </row>
    <row r="284" spans="1:20" ht="23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s="5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 s="9">
        <f t="shared" si="26"/>
        <v>42701.25</v>
      </c>
      <c r="N284">
        <v>1480744800</v>
      </c>
      <c r="O284" s="9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9"/>
        <v>film &amp; video</v>
      </c>
      <c r="T284" t="str">
        <f t="shared" si="28"/>
        <v>television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s="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 s="9">
        <f t="shared" si="26"/>
        <v>42520.208333333328</v>
      </c>
      <c r="N285">
        <v>1465016400</v>
      </c>
      <c r="O285" s="9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9"/>
        <v>music</v>
      </c>
      <c r="T285" t="str">
        <f t="shared" si="28"/>
        <v>rock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s="5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 s="9">
        <f t="shared" si="26"/>
        <v>41030.208333333336</v>
      </c>
      <c r="N286">
        <v>1336280400</v>
      </c>
      <c r="O286" s="9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9"/>
        <v>technology</v>
      </c>
      <c r="T286" t="str">
        <f t="shared" si="28"/>
        <v>web</v>
      </c>
    </row>
    <row r="287" spans="1:20" ht="23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s="5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 s="9">
        <f t="shared" si="26"/>
        <v>42623.208333333328</v>
      </c>
      <c r="N287">
        <v>1476766800</v>
      </c>
      <c r="O287" s="9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9"/>
        <v>theater</v>
      </c>
      <c r="T287" t="str">
        <f t="shared" si="28"/>
        <v>plays</v>
      </c>
    </row>
    <row r="288" spans="1:20" ht="23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s="5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 s="9">
        <f t="shared" si="26"/>
        <v>42697.25</v>
      </c>
      <c r="N288">
        <v>1480485600</v>
      </c>
      <c r="O288" s="9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9"/>
        <v>theater</v>
      </c>
      <c r="T288" t="str">
        <f t="shared" si="28"/>
        <v>plays</v>
      </c>
    </row>
    <row r="289" spans="1:20" ht="23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s="5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 s="9">
        <f t="shared" si="26"/>
        <v>42122.208333333328</v>
      </c>
      <c r="N289">
        <v>1430197200</v>
      </c>
      <c r="O289" s="9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9"/>
        <v>music</v>
      </c>
      <c r="T289" t="str">
        <f t="shared" si="28"/>
        <v>electric music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s="5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 s="9">
        <f t="shared" si="26"/>
        <v>40982.208333333336</v>
      </c>
      <c r="N290">
        <v>1331787600</v>
      </c>
      <c r="O290" s="9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9"/>
        <v>music</v>
      </c>
      <c r="T290" t="str">
        <f t="shared" si="28"/>
        <v>metal</v>
      </c>
    </row>
    <row r="291" spans="1:20" ht="23" hidden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s="5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 s="9">
        <f t="shared" si="26"/>
        <v>42219.208333333328</v>
      </c>
      <c r="N291">
        <v>1438837200</v>
      </c>
      <c r="O291" s="9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9"/>
        <v>theater</v>
      </c>
      <c r="T291" t="str">
        <f t="shared" si="28"/>
        <v>plays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s="5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 s="9">
        <f t="shared" si="26"/>
        <v>41404.208333333336</v>
      </c>
      <c r="N292">
        <v>1370926800</v>
      </c>
      <c r="O292" s="9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9"/>
        <v>film &amp; video</v>
      </c>
      <c r="T292" t="str">
        <f t="shared" si="28"/>
        <v>documentary</v>
      </c>
    </row>
    <row r="293" spans="1:20" ht="23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s="5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 s="9">
        <f t="shared" si="26"/>
        <v>40831.208333333336</v>
      </c>
      <c r="N293">
        <v>1319000400</v>
      </c>
      <c r="O293" s="9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9"/>
        <v>technology</v>
      </c>
      <c r="T293" t="str">
        <f t="shared" si="28"/>
        <v>web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s="5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 s="9">
        <f t="shared" si="26"/>
        <v>40984.208333333336</v>
      </c>
      <c r="N294">
        <v>1333429200</v>
      </c>
      <c r="O294" s="9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9"/>
        <v>food</v>
      </c>
      <c r="T294" t="str">
        <f t="shared" si="28"/>
        <v>food trucks</v>
      </c>
    </row>
    <row r="295" spans="1:20" ht="23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s="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 s="9">
        <f t="shared" si="26"/>
        <v>40456.208333333336</v>
      </c>
      <c r="N295">
        <v>1287032400</v>
      </c>
      <c r="O295" s="9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9"/>
        <v>theater</v>
      </c>
      <c r="T295" t="str">
        <f t="shared" si="28"/>
        <v>plays</v>
      </c>
    </row>
    <row r="296" spans="1:20" ht="23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s="5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 s="9">
        <f t="shared" si="26"/>
        <v>43399.208333333328</v>
      </c>
      <c r="N296">
        <v>1541570400</v>
      </c>
      <c r="O296" s="9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9"/>
        <v>theater</v>
      </c>
      <c r="T296" t="str">
        <f t="shared" si="28"/>
        <v>plays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s="5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 s="9">
        <f t="shared" si="26"/>
        <v>41562.208333333336</v>
      </c>
      <c r="N297">
        <v>1383976800</v>
      </c>
      <c r="O297" s="9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9"/>
        <v>theater</v>
      </c>
      <c r="T297" t="str">
        <f t="shared" si="28"/>
        <v>plays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s="5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 s="9">
        <f t="shared" si="26"/>
        <v>43493.25</v>
      </c>
      <c r="N298">
        <v>1550556000</v>
      </c>
      <c r="O298" s="9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9"/>
        <v>theater</v>
      </c>
      <c r="T298" t="str">
        <f t="shared" si="28"/>
        <v>plays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s="5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 s="9">
        <f t="shared" si="26"/>
        <v>41653.25</v>
      </c>
      <c r="N299">
        <v>1390456800</v>
      </c>
      <c r="O299" s="9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9"/>
        <v>theater</v>
      </c>
      <c r="T299" t="str">
        <f t="shared" si="28"/>
        <v>plays</v>
      </c>
    </row>
    <row r="300" spans="1:20" ht="23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s="5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 s="9">
        <f t="shared" si="26"/>
        <v>42426.25</v>
      </c>
      <c r="N300">
        <v>1458018000</v>
      </c>
      <c r="O300" s="9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9"/>
        <v>music</v>
      </c>
      <c r="T300" t="str">
        <f t="shared" si="28"/>
        <v>rock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s="5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 s="9">
        <f t="shared" si="26"/>
        <v>42432.25</v>
      </c>
      <c r="N301">
        <v>1461819600</v>
      </c>
      <c r="O301" s="9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9"/>
        <v>food</v>
      </c>
      <c r="T301" t="str">
        <f t="shared" si="28"/>
        <v>food trucks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s="5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 s="9">
        <f t="shared" si="26"/>
        <v>42977.208333333328</v>
      </c>
      <c r="N302">
        <v>1504155600</v>
      </c>
      <c r="O302" s="9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9"/>
        <v>publishing</v>
      </c>
      <c r="T302" t="str">
        <f t="shared" si="28"/>
        <v>nonfiction</v>
      </c>
    </row>
    <row r="303" spans="1:20" ht="36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s="5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 s="9">
        <f t="shared" si="26"/>
        <v>42061.25</v>
      </c>
      <c r="N303">
        <v>1426395600</v>
      </c>
      <c r="O303" s="9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9"/>
        <v>film &amp; video</v>
      </c>
      <c r="T303" t="str">
        <f t="shared" si="28"/>
        <v>documentary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s="5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 s="9">
        <f t="shared" si="26"/>
        <v>43345.208333333328</v>
      </c>
      <c r="N304">
        <v>1537074000</v>
      </c>
      <c r="O304" s="9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9"/>
        <v>theater</v>
      </c>
      <c r="T304" t="str">
        <f t="shared" si="28"/>
        <v>plays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s="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 s="9">
        <f t="shared" si="26"/>
        <v>42376.25</v>
      </c>
      <c r="N305">
        <v>1452578400</v>
      </c>
      <c r="O305" s="9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9"/>
        <v>music</v>
      </c>
      <c r="T305" t="str">
        <f t="shared" si="28"/>
        <v>indie rock</v>
      </c>
    </row>
    <row r="306" spans="1:20" ht="23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s="5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 s="9">
        <f t="shared" si="26"/>
        <v>42589.208333333328</v>
      </c>
      <c r="N306">
        <v>1474088400</v>
      </c>
      <c r="O306" s="9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9"/>
        <v>film &amp; video</v>
      </c>
      <c r="T306" t="str">
        <f t="shared" si="28"/>
        <v>documentary</v>
      </c>
    </row>
    <row r="307" spans="1:20" ht="23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s="5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 s="9">
        <f t="shared" si="26"/>
        <v>42448.208333333328</v>
      </c>
      <c r="N307">
        <v>1461906000</v>
      </c>
      <c r="O307" s="9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9"/>
        <v>theater</v>
      </c>
      <c r="T307" t="str">
        <f t="shared" si="28"/>
        <v>plays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s="5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 s="9">
        <f t="shared" si="26"/>
        <v>42930.208333333328</v>
      </c>
      <c r="N308">
        <v>1500267600</v>
      </c>
      <c r="O308" s="9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9"/>
        <v>theater</v>
      </c>
      <c r="T308" t="str">
        <f t="shared" si="28"/>
        <v>plays</v>
      </c>
    </row>
    <row r="309" spans="1:20" ht="23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s="5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 s="9">
        <f t="shared" si="26"/>
        <v>41066.208333333336</v>
      </c>
      <c r="N309">
        <v>1340686800</v>
      </c>
      <c r="O309" s="9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9"/>
        <v>publishing</v>
      </c>
      <c r="T309" t="str">
        <f t="shared" si="28"/>
        <v>fiction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s="5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 s="9">
        <f t="shared" si="26"/>
        <v>40651.208333333336</v>
      </c>
      <c r="N310">
        <v>1303189200</v>
      </c>
      <c r="O310" s="9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9"/>
        <v>theater</v>
      </c>
      <c r="T310" t="str">
        <f t="shared" si="28"/>
        <v>plays</v>
      </c>
    </row>
    <row r="311" spans="1:20" ht="23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s="5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 s="9">
        <f t="shared" si="26"/>
        <v>40807.208333333336</v>
      </c>
      <c r="N311">
        <v>1318309200</v>
      </c>
      <c r="O311" s="9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9"/>
        <v>music</v>
      </c>
      <c r="T311" t="str">
        <f t="shared" si="28"/>
        <v>indie rock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s="5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 s="9">
        <f t="shared" si="26"/>
        <v>40277.208333333336</v>
      </c>
      <c r="N312">
        <v>1272171600</v>
      </c>
      <c r="O312" s="9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9"/>
        <v>games</v>
      </c>
      <c r="T312" t="str">
        <f t="shared" si="28"/>
        <v>video games</v>
      </c>
    </row>
    <row r="313" spans="1:20" ht="23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s="5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 s="9">
        <f t="shared" si="26"/>
        <v>40590.25</v>
      </c>
      <c r="N313">
        <v>1298872800</v>
      </c>
      <c r="O313" s="9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9"/>
        <v>theater</v>
      </c>
      <c r="T313" t="str">
        <f t="shared" si="28"/>
        <v>plays</v>
      </c>
    </row>
    <row r="314" spans="1:20" ht="23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s="5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 s="9">
        <f t="shared" si="26"/>
        <v>41572.208333333336</v>
      </c>
      <c r="N314">
        <v>1383282000</v>
      </c>
      <c r="O314" s="9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9"/>
        <v>theater</v>
      </c>
      <c r="T314" t="str">
        <f t="shared" si="28"/>
        <v>plays</v>
      </c>
    </row>
    <row r="315" spans="1:20" ht="23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s="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 s="9">
        <f t="shared" si="26"/>
        <v>40966.25</v>
      </c>
      <c r="N315">
        <v>1330495200</v>
      </c>
      <c r="O315" s="9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9"/>
        <v>music</v>
      </c>
      <c r="T315" t="str">
        <f t="shared" si="28"/>
        <v>rock</v>
      </c>
    </row>
    <row r="316" spans="1:20" ht="23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s="5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 s="9">
        <f t="shared" si="26"/>
        <v>43536.208333333328</v>
      </c>
      <c r="N316">
        <v>1552798800</v>
      </c>
      <c r="O316" s="9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9"/>
        <v>film &amp; video</v>
      </c>
      <c r="T316" t="str">
        <f t="shared" si="28"/>
        <v>documentary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s="5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 s="9">
        <f t="shared" si="26"/>
        <v>41783.208333333336</v>
      </c>
      <c r="N317">
        <v>1403413200</v>
      </c>
      <c r="O317" s="9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9"/>
        <v>theater</v>
      </c>
      <c r="T317" t="str">
        <f t="shared" si="28"/>
        <v>plays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s="5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 s="9">
        <f t="shared" si="26"/>
        <v>43788.25</v>
      </c>
      <c r="N318">
        <v>1574229600</v>
      </c>
      <c r="O318" s="9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9"/>
        <v>food</v>
      </c>
      <c r="T318" t="str">
        <f t="shared" si="28"/>
        <v>food trucks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s="5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 s="9">
        <f t="shared" si="26"/>
        <v>42869.208333333328</v>
      </c>
      <c r="N319">
        <v>1495861200</v>
      </c>
      <c r="O319" s="9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9"/>
        <v>theater</v>
      </c>
      <c r="T319" t="str">
        <f t="shared" si="28"/>
        <v>plays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s="5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 s="9">
        <f t="shared" si="26"/>
        <v>41684.25</v>
      </c>
      <c r="N320">
        <v>1392530400</v>
      </c>
      <c r="O320" s="9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9"/>
        <v>music</v>
      </c>
      <c r="T320" t="str">
        <f t="shared" si="28"/>
        <v>rock</v>
      </c>
    </row>
    <row r="321" spans="1:20" ht="23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s="5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 s="9">
        <f t="shared" si="26"/>
        <v>40402.208333333336</v>
      </c>
      <c r="N321">
        <v>1283662800</v>
      </c>
      <c r="O321" s="9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9"/>
        <v>technology</v>
      </c>
      <c r="T321" t="str">
        <f t="shared" si="28"/>
        <v>web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s="5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 s="9">
        <f t="shared" si="26"/>
        <v>40673.208333333336</v>
      </c>
      <c r="N322">
        <v>1305781200</v>
      </c>
      <c r="O322" s="9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9"/>
        <v>publishing</v>
      </c>
      <c r="T322" t="str">
        <f t="shared" si="28"/>
        <v>fiction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ROUND((E323/D323*100), 0)</f>
        <v>94</v>
      </c>
      <c r="G323" s="5" t="s">
        <v>14</v>
      </c>
      <c r="H323">
        <v>2468</v>
      </c>
      <c r="I323" s="6">
        <f t="shared" ref="I323:I386" si="31">IFERROR((E323/H323), 0)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32">(((L323/60)/60)/24)+DATE(1970,1,1)</f>
        <v>40634.208333333336</v>
      </c>
      <c r="N323">
        <v>1302325200</v>
      </c>
      <c r="O323" s="9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si="29"/>
        <v>film &amp; video</v>
      </c>
      <c r="T323" t="str">
        <f t="shared" ref="T323:T386" si="34">MID(R323,FIND("/",R323)+1, LEN(R323)-FIND("/",R323))</f>
        <v>shorts</v>
      </c>
    </row>
    <row r="324" spans="1:20" ht="36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s="5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 s="9">
        <f t="shared" si="32"/>
        <v>40507.25</v>
      </c>
      <c r="N324">
        <v>1291788000</v>
      </c>
      <c r="O324" s="9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29"/>
        <v>theater</v>
      </c>
      <c r="T324" t="str">
        <f t="shared" si="34"/>
        <v>plays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s="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 s="9">
        <f t="shared" si="32"/>
        <v>41725.208333333336</v>
      </c>
      <c r="N325">
        <v>1396069200</v>
      </c>
      <c r="O325" s="9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ref="S325:S388" si="35">LEFT(R325,FIND("/",R325) -1)</f>
        <v>film &amp; video</v>
      </c>
      <c r="T325" t="str">
        <f t="shared" si="34"/>
        <v>documentary</v>
      </c>
    </row>
    <row r="326" spans="1:20" ht="23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s="5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 s="9">
        <f t="shared" si="32"/>
        <v>42176.208333333328</v>
      </c>
      <c r="N326">
        <v>1435899600</v>
      </c>
      <c r="O326" s="9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5"/>
        <v>theater</v>
      </c>
      <c r="T326" t="str">
        <f t="shared" si="34"/>
        <v>plays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s="5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 s="9">
        <f t="shared" si="32"/>
        <v>43267.208333333328</v>
      </c>
      <c r="N327">
        <v>1531112400</v>
      </c>
      <c r="O327" s="9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5"/>
        <v>theater</v>
      </c>
      <c r="T327" t="str">
        <f t="shared" si="34"/>
        <v>plays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s="5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 s="9">
        <f t="shared" si="32"/>
        <v>42364.25</v>
      </c>
      <c r="N328">
        <v>1451628000</v>
      </c>
      <c r="O328" s="9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5"/>
        <v>film &amp; video</v>
      </c>
      <c r="T328" t="str">
        <f t="shared" si="34"/>
        <v>animation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s="5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 s="9">
        <f t="shared" si="32"/>
        <v>43705.208333333328</v>
      </c>
      <c r="N329">
        <v>1567314000</v>
      </c>
      <c r="O329" s="9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5"/>
        <v>theater</v>
      </c>
      <c r="T329" t="str">
        <f t="shared" si="34"/>
        <v>plays</v>
      </c>
    </row>
    <row r="330" spans="1:20" ht="36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s="5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 s="9">
        <f t="shared" si="32"/>
        <v>43434.25</v>
      </c>
      <c r="N330">
        <v>1544508000</v>
      </c>
      <c r="O330" s="9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5"/>
        <v>music</v>
      </c>
      <c r="T330" t="str">
        <f t="shared" si="34"/>
        <v>rock</v>
      </c>
    </row>
    <row r="331" spans="1:20" ht="23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s="5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 s="9">
        <f t="shared" si="32"/>
        <v>42716.25</v>
      </c>
      <c r="N331">
        <v>1482472800</v>
      </c>
      <c r="O331" s="9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5"/>
        <v>games</v>
      </c>
      <c r="T331" t="str">
        <f t="shared" si="34"/>
        <v>video games</v>
      </c>
    </row>
    <row r="332" spans="1:20" ht="36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s="5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 s="9">
        <f t="shared" si="32"/>
        <v>43077.25</v>
      </c>
      <c r="N332">
        <v>1512799200</v>
      </c>
      <c r="O332" s="9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5"/>
        <v>film &amp; video</v>
      </c>
      <c r="T332" t="str">
        <f t="shared" si="34"/>
        <v>documentary</v>
      </c>
    </row>
    <row r="333" spans="1:20" ht="23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s="5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 s="9">
        <f t="shared" si="32"/>
        <v>40896.25</v>
      </c>
      <c r="N333">
        <v>1324360800</v>
      </c>
      <c r="O333" s="9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5"/>
        <v>food</v>
      </c>
      <c r="T333" t="str">
        <f t="shared" si="34"/>
        <v>food trucks</v>
      </c>
    </row>
    <row r="334" spans="1:20" ht="36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s="5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 s="9">
        <f t="shared" si="32"/>
        <v>41361.208333333336</v>
      </c>
      <c r="N334">
        <v>1364533200</v>
      </c>
      <c r="O334" s="9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5"/>
        <v>technology</v>
      </c>
      <c r="T334" t="str">
        <f t="shared" si="34"/>
        <v>wearables</v>
      </c>
    </row>
    <row r="335" spans="1:20" ht="23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s="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 s="9">
        <f t="shared" si="32"/>
        <v>43424.25</v>
      </c>
      <c r="N335">
        <v>1545112800</v>
      </c>
      <c r="O335" s="9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5"/>
        <v>theater</v>
      </c>
      <c r="T335" t="str">
        <f t="shared" si="34"/>
        <v>plays</v>
      </c>
    </row>
    <row r="336" spans="1:20" ht="23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s="5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 s="9">
        <f t="shared" si="32"/>
        <v>43110.25</v>
      </c>
      <c r="N336">
        <v>1516168800</v>
      </c>
      <c r="O336" s="9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5"/>
        <v>music</v>
      </c>
      <c r="T336" t="str">
        <f t="shared" si="34"/>
        <v>rock</v>
      </c>
    </row>
    <row r="337" spans="1:20" ht="23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s="5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 s="9">
        <f t="shared" si="32"/>
        <v>43784.25</v>
      </c>
      <c r="N337">
        <v>1574920800</v>
      </c>
      <c r="O337" s="9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5"/>
        <v>music</v>
      </c>
      <c r="T337" t="str">
        <f t="shared" si="34"/>
        <v>rock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s="5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 s="9">
        <f t="shared" si="32"/>
        <v>40527.25</v>
      </c>
      <c r="N338">
        <v>1292479200</v>
      </c>
      <c r="O338" s="9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5"/>
        <v>music</v>
      </c>
      <c r="T338" t="str">
        <f t="shared" si="34"/>
        <v>rock</v>
      </c>
    </row>
    <row r="339" spans="1:20" ht="23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s="5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 s="9">
        <f t="shared" si="32"/>
        <v>43780.25</v>
      </c>
      <c r="N339">
        <v>1573538400</v>
      </c>
      <c r="O339" s="9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5"/>
        <v>theater</v>
      </c>
      <c r="T339" t="str">
        <f t="shared" si="34"/>
        <v>plays</v>
      </c>
    </row>
    <row r="340" spans="1:20" ht="23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s="5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 s="9">
        <f t="shared" si="32"/>
        <v>40821.208333333336</v>
      </c>
      <c r="N340">
        <v>1320382800</v>
      </c>
      <c r="O340" s="9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5"/>
        <v>theater</v>
      </c>
      <c r="T340" t="str">
        <f t="shared" si="34"/>
        <v>plays</v>
      </c>
    </row>
    <row r="341" spans="1:20" ht="23" hidden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s="5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 s="9">
        <f t="shared" si="32"/>
        <v>42949.208333333328</v>
      </c>
      <c r="N341">
        <v>1502859600</v>
      </c>
      <c r="O341" s="9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5"/>
        <v>theater</v>
      </c>
      <c r="T341" t="str">
        <f t="shared" si="34"/>
        <v>plays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s="5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 s="9">
        <f t="shared" si="32"/>
        <v>40889.25</v>
      </c>
      <c r="N342">
        <v>1323756000</v>
      </c>
      <c r="O342" s="9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5"/>
        <v>photography</v>
      </c>
      <c r="T342" t="str">
        <f t="shared" si="34"/>
        <v>photography books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s="5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 s="9">
        <f t="shared" si="32"/>
        <v>42244.208333333328</v>
      </c>
      <c r="N343">
        <v>1441342800</v>
      </c>
      <c r="O343" s="9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5"/>
        <v>music</v>
      </c>
      <c r="T343" t="str">
        <f t="shared" si="34"/>
        <v>indie rock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s="5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 s="9">
        <f t="shared" si="32"/>
        <v>41475.208333333336</v>
      </c>
      <c r="N344">
        <v>1375333200</v>
      </c>
      <c r="O344" s="9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5"/>
        <v>theater</v>
      </c>
      <c r="T344" t="str">
        <f t="shared" si="34"/>
        <v>plays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s="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 s="9">
        <f t="shared" si="32"/>
        <v>41597.25</v>
      </c>
      <c r="N345">
        <v>1389420000</v>
      </c>
      <c r="O345" s="9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5"/>
        <v>theater</v>
      </c>
      <c r="T345" t="str">
        <f t="shared" si="34"/>
        <v>plays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s="5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 s="9">
        <f t="shared" si="32"/>
        <v>43122.25</v>
      </c>
      <c r="N346">
        <v>1520056800</v>
      </c>
      <c r="O346" s="9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5"/>
        <v>games</v>
      </c>
      <c r="T346" t="str">
        <f t="shared" si="34"/>
        <v>video games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s="5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 s="9">
        <f t="shared" si="32"/>
        <v>42194.208333333328</v>
      </c>
      <c r="N347">
        <v>1436504400</v>
      </c>
      <c r="O347" s="9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5"/>
        <v>film &amp; video</v>
      </c>
      <c r="T347" t="str">
        <f t="shared" si="34"/>
        <v>drama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s="5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 s="9">
        <f t="shared" si="32"/>
        <v>42971.208333333328</v>
      </c>
      <c r="N348">
        <v>1508302800</v>
      </c>
      <c r="O348" s="9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5"/>
        <v>music</v>
      </c>
      <c r="T348" t="str">
        <f t="shared" si="34"/>
        <v>indie rock</v>
      </c>
    </row>
    <row r="349" spans="1:20" ht="23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s="5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 s="9">
        <f t="shared" si="32"/>
        <v>42046.25</v>
      </c>
      <c r="N349">
        <v>1425708000</v>
      </c>
      <c r="O349" s="9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5"/>
        <v>technology</v>
      </c>
      <c r="T349" t="str">
        <f t="shared" si="34"/>
        <v>web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s="5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 s="9">
        <f t="shared" si="32"/>
        <v>42782.25</v>
      </c>
      <c r="N350">
        <v>1488348000</v>
      </c>
      <c r="O350" s="9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5"/>
        <v>food</v>
      </c>
      <c r="T350" t="str">
        <f t="shared" si="34"/>
        <v>food trucks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s="5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 s="9">
        <f t="shared" si="32"/>
        <v>42930.208333333328</v>
      </c>
      <c r="N351">
        <v>1502600400</v>
      </c>
      <c r="O351" s="9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5"/>
        <v>theater</v>
      </c>
      <c r="T351" t="str">
        <f t="shared" si="34"/>
        <v>plays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s="5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 s="9">
        <f t="shared" si="32"/>
        <v>42144.208333333328</v>
      </c>
      <c r="N352">
        <v>1433653200</v>
      </c>
      <c r="O352" s="9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5"/>
        <v>music</v>
      </c>
      <c r="T352" t="str">
        <f t="shared" si="34"/>
        <v>jazz</v>
      </c>
    </row>
    <row r="353" spans="1:20" ht="23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s="5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 s="9">
        <f t="shared" si="32"/>
        <v>42240.208333333328</v>
      </c>
      <c r="N353">
        <v>1441602000</v>
      </c>
      <c r="O353" s="9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5"/>
        <v>music</v>
      </c>
      <c r="T353" t="str">
        <f t="shared" si="34"/>
        <v>rock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s="5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 s="9">
        <f t="shared" si="32"/>
        <v>42315.25</v>
      </c>
      <c r="N354">
        <v>1447567200</v>
      </c>
      <c r="O354" s="9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5"/>
        <v>theater</v>
      </c>
      <c r="T354" t="str">
        <f t="shared" si="34"/>
        <v>plays</v>
      </c>
    </row>
    <row r="355" spans="1:20" ht="23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s="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 s="9">
        <f t="shared" si="32"/>
        <v>43651.208333333328</v>
      </c>
      <c r="N355">
        <v>1562389200</v>
      </c>
      <c r="O355" s="9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5"/>
        <v>theater</v>
      </c>
      <c r="T355" t="str">
        <f t="shared" si="34"/>
        <v>plays</v>
      </c>
    </row>
    <row r="356" spans="1:20" ht="23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s="5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 s="9">
        <f t="shared" si="32"/>
        <v>41520.208333333336</v>
      </c>
      <c r="N356">
        <v>1378789200</v>
      </c>
      <c r="O356" s="9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5"/>
        <v>film &amp; video</v>
      </c>
      <c r="T356" t="str">
        <f t="shared" si="34"/>
        <v>documentary</v>
      </c>
    </row>
    <row r="357" spans="1:20" ht="23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s="5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 s="9">
        <f t="shared" si="32"/>
        <v>42757.25</v>
      </c>
      <c r="N357">
        <v>1488520800</v>
      </c>
      <c r="O357" s="9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5"/>
        <v>technology</v>
      </c>
      <c r="T357" t="str">
        <f t="shared" si="34"/>
        <v>wearables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s="5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 s="9">
        <f t="shared" si="32"/>
        <v>40922.25</v>
      </c>
      <c r="N358">
        <v>1327298400</v>
      </c>
      <c r="O358" s="9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5"/>
        <v>theater</v>
      </c>
      <c r="T358" t="str">
        <f t="shared" si="34"/>
        <v>plays</v>
      </c>
    </row>
    <row r="359" spans="1:20" ht="23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s="5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 s="9">
        <f t="shared" si="32"/>
        <v>42250.208333333328</v>
      </c>
      <c r="N359">
        <v>1443416400</v>
      </c>
      <c r="O359" s="9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5"/>
        <v>games</v>
      </c>
      <c r="T359" t="str">
        <f t="shared" si="34"/>
        <v>video games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s="5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 s="9">
        <f t="shared" si="32"/>
        <v>43322.208333333328</v>
      </c>
      <c r="N360">
        <v>1534136400</v>
      </c>
      <c r="O360" s="9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5"/>
        <v>photography</v>
      </c>
      <c r="T360" t="str">
        <f t="shared" si="34"/>
        <v>photography books</v>
      </c>
    </row>
    <row r="361" spans="1:20" ht="23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s="5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 s="9">
        <f t="shared" si="32"/>
        <v>40782.208333333336</v>
      </c>
      <c r="N361">
        <v>1315026000</v>
      </c>
      <c r="O361" s="9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5"/>
        <v>film &amp; video</v>
      </c>
      <c r="T361" t="str">
        <f t="shared" si="34"/>
        <v>animation</v>
      </c>
    </row>
    <row r="362" spans="1:20" ht="23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s="5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 s="9">
        <f t="shared" si="32"/>
        <v>40544.25</v>
      </c>
      <c r="N362">
        <v>1295071200</v>
      </c>
      <c r="O362" s="9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5"/>
        <v>theater</v>
      </c>
      <c r="T362" t="str">
        <f t="shared" si="34"/>
        <v>plays</v>
      </c>
    </row>
    <row r="363" spans="1:20" ht="23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s="5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 s="9">
        <f t="shared" si="32"/>
        <v>43015.208333333328</v>
      </c>
      <c r="N363">
        <v>1509426000</v>
      </c>
      <c r="O363" s="9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5"/>
        <v>theater</v>
      </c>
      <c r="T363" t="str">
        <f t="shared" si="34"/>
        <v>plays</v>
      </c>
    </row>
    <row r="364" spans="1:20" ht="23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s="5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 s="9">
        <f t="shared" si="32"/>
        <v>40570.25</v>
      </c>
      <c r="N364">
        <v>1299391200</v>
      </c>
      <c r="O364" s="9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5"/>
        <v>music</v>
      </c>
      <c r="T364" t="str">
        <f t="shared" si="34"/>
        <v>rock</v>
      </c>
    </row>
    <row r="365" spans="1:20" ht="23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s="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 s="9">
        <f t="shared" si="32"/>
        <v>40904.25</v>
      </c>
      <c r="N365">
        <v>1325052000</v>
      </c>
      <c r="O365" s="9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5"/>
        <v>music</v>
      </c>
      <c r="T365" t="str">
        <f t="shared" si="34"/>
        <v>rock</v>
      </c>
    </row>
    <row r="366" spans="1:20" ht="23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s="5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 s="9">
        <f t="shared" si="32"/>
        <v>43164.25</v>
      </c>
      <c r="N366">
        <v>1522818000</v>
      </c>
      <c r="O366" s="9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5"/>
        <v>music</v>
      </c>
      <c r="T366" t="str">
        <f t="shared" si="34"/>
        <v>indie rock</v>
      </c>
    </row>
    <row r="367" spans="1:20" ht="23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s="5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 s="9">
        <f t="shared" si="32"/>
        <v>42733.25</v>
      </c>
      <c r="N367">
        <v>1485324000</v>
      </c>
      <c r="O367" s="9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5"/>
        <v>theater</v>
      </c>
      <c r="T367" t="str">
        <f t="shared" si="34"/>
        <v>plays</v>
      </c>
    </row>
    <row r="368" spans="1:20" ht="23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s="5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 s="9">
        <f t="shared" si="32"/>
        <v>40546.25</v>
      </c>
      <c r="N368">
        <v>1294120800</v>
      </c>
      <c r="O368" s="9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5"/>
        <v>theater</v>
      </c>
      <c r="T368" t="str">
        <f t="shared" si="34"/>
        <v>plays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s="5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 s="9">
        <f t="shared" si="32"/>
        <v>41930.208333333336</v>
      </c>
      <c r="N369">
        <v>1415685600</v>
      </c>
      <c r="O369" s="9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5"/>
        <v>theater</v>
      </c>
      <c r="T369" t="str">
        <f t="shared" si="34"/>
        <v>plays</v>
      </c>
    </row>
    <row r="370" spans="1:20" ht="23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s="5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 s="9">
        <f t="shared" si="32"/>
        <v>40464.208333333336</v>
      </c>
      <c r="N370">
        <v>1288933200</v>
      </c>
      <c r="O370" s="9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5"/>
        <v>film &amp; video</v>
      </c>
      <c r="T370" t="str">
        <f t="shared" si="34"/>
        <v>documentary</v>
      </c>
    </row>
    <row r="371" spans="1:20" ht="23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s="5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 s="9">
        <f t="shared" si="32"/>
        <v>41308.25</v>
      </c>
      <c r="N371">
        <v>1363237200</v>
      </c>
      <c r="O371" s="9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5"/>
        <v>film &amp; video</v>
      </c>
      <c r="T371" t="str">
        <f t="shared" si="34"/>
        <v>television</v>
      </c>
    </row>
    <row r="372" spans="1:20" ht="23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s="5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 s="9">
        <f t="shared" si="32"/>
        <v>43570.208333333328</v>
      </c>
      <c r="N372">
        <v>1555822800</v>
      </c>
      <c r="O372" s="9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5"/>
        <v>theater</v>
      </c>
      <c r="T372" t="str">
        <f t="shared" si="34"/>
        <v>plays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s="5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 s="9">
        <f t="shared" si="32"/>
        <v>42043.25</v>
      </c>
      <c r="N373">
        <v>1427778000</v>
      </c>
      <c r="O373" s="9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5"/>
        <v>theater</v>
      </c>
      <c r="T373" t="str">
        <f t="shared" si="34"/>
        <v>plays</v>
      </c>
    </row>
    <row r="374" spans="1:20" ht="36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s="5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 s="9">
        <f t="shared" si="32"/>
        <v>42012.25</v>
      </c>
      <c r="N374">
        <v>1422424800</v>
      </c>
      <c r="O374" s="9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5"/>
        <v>film &amp; video</v>
      </c>
      <c r="T374" t="str">
        <f t="shared" si="34"/>
        <v>documentary</v>
      </c>
    </row>
    <row r="375" spans="1:20" ht="23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s="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 s="9">
        <f t="shared" si="32"/>
        <v>42964.208333333328</v>
      </c>
      <c r="N375">
        <v>1503637200</v>
      </c>
      <c r="O375" s="9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5"/>
        <v>theater</v>
      </c>
      <c r="T375" t="str">
        <f t="shared" si="34"/>
        <v>plays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s="5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 s="9">
        <f t="shared" si="32"/>
        <v>43476.25</v>
      </c>
      <c r="N376">
        <v>1547618400</v>
      </c>
      <c r="O376" s="9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5"/>
        <v>film &amp; video</v>
      </c>
      <c r="T376" t="str">
        <f t="shared" si="34"/>
        <v>documentary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s="5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 s="9">
        <f t="shared" si="32"/>
        <v>42293.208333333328</v>
      </c>
      <c r="N377">
        <v>1449900000</v>
      </c>
      <c r="O377" s="9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5"/>
        <v>music</v>
      </c>
      <c r="T377" t="str">
        <f t="shared" si="34"/>
        <v>indie rock</v>
      </c>
    </row>
    <row r="378" spans="1:20" ht="23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s="5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 s="9">
        <f t="shared" si="32"/>
        <v>41826.208333333336</v>
      </c>
      <c r="N378">
        <v>1405141200</v>
      </c>
      <c r="O378" s="9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5"/>
        <v>music</v>
      </c>
      <c r="T378" t="str">
        <f t="shared" si="34"/>
        <v>rock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s="5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 s="9">
        <f t="shared" si="32"/>
        <v>43760.208333333328</v>
      </c>
      <c r="N379">
        <v>1572933600</v>
      </c>
      <c r="O379" s="9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5"/>
        <v>theater</v>
      </c>
      <c r="T379" t="str">
        <f t="shared" si="34"/>
        <v>plays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s="5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 s="9">
        <f t="shared" si="32"/>
        <v>43241.208333333328</v>
      </c>
      <c r="N380">
        <v>1530162000</v>
      </c>
      <c r="O380" s="9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5"/>
        <v>film &amp; video</v>
      </c>
      <c r="T380" t="str">
        <f t="shared" si="34"/>
        <v>documentary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s="5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 s="9">
        <f t="shared" si="32"/>
        <v>40843.208333333336</v>
      </c>
      <c r="N381">
        <v>1320904800</v>
      </c>
      <c r="O381" s="9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5"/>
        <v>theater</v>
      </c>
      <c r="T381" t="str">
        <f t="shared" si="34"/>
        <v>plays</v>
      </c>
    </row>
    <row r="382" spans="1:20" ht="36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s="5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 s="9">
        <f t="shared" si="32"/>
        <v>41448.208333333336</v>
      </c>
      <c r="N382">
        <v>1372395600</v>
      </c>
      <c r="O382" s="9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5"/>
        <v>theater</v>
      </c>
      <c r="T382" t="str">
        <f t="shared" si="34"/>
        <v>plays</v>
      </c>
    </row>
    <row r="383" spans="1:20" ht="23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s="5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 s="9">
        <f t="shared" si="32"/>
        <v>42163.208333333328</v>
      </c>
      <c r="N383">
        <v>1437714000</v>
      </c>
      <c r="O383" s="9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5"/>
        <v>theater</v>
      </c>
      <c r="T383" t="str">
        <f t="shared" si="34"/>
        <v>plays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s="5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 s="9">
        <f t="shared" si="32"/>
        <v>43024.208333333328</v>
      </c>
      <c r="N384">
        <v>1509771600</v>
      </c>
      <c r="O384" s="9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5"/>
        <v>photography</v>
      </c>
      <c r="T384" t="str">
        <f t="shared" si="34"/>
        <v>photography books</v>
      </c>
    </row>
    <row r="385" spans="1:20" ht="23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s="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 s="9">
        <f t="shared" si="32"/>
        <v>43509.25</v>
      </c>
      <c r="N385">
        <v>1550556000</v>
      </c>
      <c r="O385" s="9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5"/>
        <v>food</v>
      </c>
      <c r="T385" t="str">
        <f t="shared" si="34"/>
        <v>food trucks</v>
      </c>
    </row>
    <row r="386" spans="1:20" ht="23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s="5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 s="9">
        <f t="shared" si="32"/>
        <v>42776.25</v>
      </c>
      <c r="N386">
        <v>1489039200</v>
      </c>
      <c r="O386" s="9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5"/>
        <v>film &amp; video</v>
      </c>
      <c r="T386" t="str">
        <f t="shared" si="34"/>
        <v>documentary</v>
      </c>
    </row>
    <row r="387" spans="1:20" ht="36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ROUND((E387/D387*100), 0)</f>
        <v>146</v>
      </c>
      <c r="G387" s="5" t="s">
        <v>20</v>
      </c>
      <c r="H387">
        <v>1137</v>
      </c>
      <c r="I387" s="6">
        <f t="shared" ref="I387:I450" si="37">IFERROR((E387/H387), 0)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38">(((L387/60)/60)/24)+DATE(1970,1,1)</f>
        <v>43553.208333333328</v>
      </c>
      <c r="N387">
        <v>1556600400</v>
      </c>
      <c r="O387" s="9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si="35"/>
        <v>publishing</v>
      </c>
      <c r="T387" t="str">
        <f t="shared" ref="T387:T450" si="40">MID(R387,FIND("/",R387)+1, LEN(R387)-FIND("/",R387))</f>
        <v>nonfiction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s="5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 s="9">
        <f t="shared" si="38"/>
        <v>40355.208333333336</v>
      </c>
      <c r="N388">
        <v>1278565200</v>
      </c>
      <c r="O388" s="9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35"/>
        <v>theater</v>
      </c>
      <c r="T388" t="str">
        <f t="shared" si="40"/>
        <v>plays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s="5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 s="9">
        <f t="shared" si="38"/>
        <v>41072.208333333336</v>
      </c>
      <c r="N389">
        <v>1339909200</v>
      </c>
      <c r="O389" s="9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ref="S389:S452" si="41">LEFT(R389,FIND("/",R389) -1)</f>
        <v>technology</v>
      </c>
      <c r="T389" t="str">
        <f t="shared" si="40"/>
        <v>wearables</v>
      </c>
    </row>
    <row r="390" spans="1:20" ht="23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s="5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 s="9">
        <f t="shared" si="38"/>
        <v>40912.25</v>
      </c>
      <c r="N390">
        <v>1325829600</v>
      </c>
      <c r="O390" s="9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1"/>
        <v>music</v>
      </c>
      <c r="T390" t="str">
        <f t="shared" si="40"/>
        <v>indie rock</v>
      </c>
    </row>
    <row r="391" spans="1:20" ht="23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s="5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 s="9">
        <f t="shared" si="38"/>
        <v>40479.208333333336</v>
      </c>
      <c r="N391">
        <v>1290578400</v>
      </c>
      <c r="O391" s="9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1"/>
        <v>theater</v>
      </c>
      <c r="T391" t="str">
        <f t="shared" si="40"/>
        <v>plays</v>
      </c>
    </row>
    <row r="392" spans="1:20" ht="23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s="5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 s="9">
        <f t="shared" si="38"/>
        <v>41530.208333333336</v>
      </c>
      <c r="N392">
        <v>1380344400</v>
      </c>
      <c r="O392" s="9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1"/>
        <v>photography</v>
      </c>
      <c r="T392" t="str">
        <f t="shared" si="40"/>
        <v>photography books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s="5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 s="9">
        <f t="shared" si="38"/>
        <v>41653.25</v>
      </c>
      <c r="N393">
        <v>1389852000</v>
      </c>
      <c r="O393" s="9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1"/>
        <v>publishing</v>
      </c>
      <c r="T393" t="str">
        <f t="shared" si="40"/>
        <v>nonfiction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s="5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 s="9">
        <f t="shared" si="38"/>
        <v>40549.25</v>
      </c>
      <c r="N394">
        <v>1294466400</v>
      </c>
      <c r="O394" s="9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1"/>
        <v>technology</v>
      </c>
      <c r="T394" t="str">
        <f t="shared" si="40"/>
        <v>wearables</v>
      </c>
    </row>
    <row r="395" spans="1:20" ht="23" hidden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s="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 s="9">
        <f t="shared" si="38"/>
        <v>42933.208333333328</v>
      </c>
      <c r="N395">
        <v>1500354000</v>
      </c>
      <c r="O395" s="9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1"/>
        <v>music</v>
      </c>
      <c r="T395" t="str">
        <f t="shared" si="40"/>
        <v>jazz</v>
      </c>
    </row>
    <row r="396" spans="1:20" ht="23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s="5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 s="9">
        <f t="shared" si="38"/>
        <v>41484.208333333336</v>
      </c>
      <c r="N396">
        <v>1375938000</v>
      </c>
      <c r="O396" s="9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1"/>
        <v>film &amp; video</v>
      </c>
      <c r="T396" t="str">
        <f t="shared" si="40"/>
        <v>documentary</v>
      </c>
    </row>
    <row r="397" spans="1:20" ht="36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s="5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 s="9">
        <f t="shared" si="38"/>
        <v>40885.25</v>
      </c>
      <c r="N397">
        <v>1323410400</v>
      </c>
      <c r="O397" s="9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1"/>
        <v>theater</v>
      </c>
      <c r="T397" t="str">
        <f t="shared" si="40"/>
        <v>plays</v>
      </c>
    </row>
    <row r="398" spans="1:20" ht="23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s="5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 s="9">
        <f t="shared" si="38"/>
        <v>43378.208333333328</v>
      </c>
      <c r="N398">
        <v>1539406800</v>
      </c>
      <c r="O398" s="9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1"/>
        <v>film &amp; video</v>
      </c>
      <c r="T398" t="str">
        <f t="shared" si="40"/>
        <v>drama</v>
      </c>
    </row>
    <row r="399" spans="1:20" ht="23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s="5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 s="9">
        <f t="shared" si="38"/>
        <v>41417.208333333336</v>
      </c>
      <c r="N399">
        <v>1369803600</v>
      </c>
      <c r="O399" s="9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1"/>
        <v>music</v>
      </c>
      <c r="T399" t="str">
        <f t="shared" si="40"/>
        <v>rock</v>
      </c>
    </row>
    <row r="400" spans="1:20" ht="36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s="5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 s="9">
        <f t="shared" si="38"/>
        <v>43228.208333333328</v>
      </c>
      <c r="N400">
        <v>1525928400</v>
      </c>
      <c r="O400" s="9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1"/>
        <v>film &amp; video</v>
      </c>
      <c r="T400" t="str">
        <f t="shared" si="40"/>
        <v>animation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s="5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 s="9">
        <f t="shared" si="38"/>
        <v>40576.25</v>
      </c>
      <c r="N401">
        <v>1297231200</v>
      </c>
      <c r="O401" s="9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1"/>
        <v>music</v>
      </c>
      <c r="T401" t="str">
        <f t="shared" si="40"/>
        <v>indie rock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s="5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 s="9">
        <f t="shared" si="38"/>
        <v>41502.208333333336</v>
      </c>
      <c r="N402">
        <v>1378530000</v>
      </c>
      <c r="O402" s="9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1"/>
        <v>photography</v>
      </c>
      <c r="T402" t="str">
        <f t="shared" si="40"/>
        <v>photography books</v>
      </c>
    </row>
    <row r="403" spans="1:20" ht="23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s="5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 s="9">
        <f t="shared" si="38"/>
        <v>43765.208333333328</v>
      </c>
      <c r="N403">
        <v>1572152400</v>
      </c>
      <c r="O403" s="9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1"/>
        <v>theater</v>
      </c>
      <c r="T403" t="str">
        <f t="shared" si="40"/>
        <v>plays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s="5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 s="9">
        <f t="shared" si="38"/>
        <v>40914.25</v>
      </c>
      <c r="N404">
        <v>1329890400</v>
      </c>
      <c r="O404" s="9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1"/>
        <v>film &amp; video</v>
      </c>
      <c r="T404" t="str">
        <f t="shared" si="40"/>
        <v>shorts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s="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 s="9">
        <f t="shared" si="38"/>
        <v>40310.208333333336</v>
      </c>
      <c r="N405">
        <v>1276750800</v>
      </c>
      <c r="O405" s="9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1"/>
        <v>theater</v>
      </c>
      <c r="T405" t="str">
        <f t="shared" si="40"/>
        <v>plays</v>
      </c>
    </row>
    <row r="406" spans="1:20" ht="23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s="5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 s="9">
        <f t="shared" si="38"/>
        <v>43053.25</v>
      </c>
      <c r="N406">
        <v>1510898400</v>
      </c>
      <c r="O406" s="9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1"/>
        <v>theater</v>
      </c>
      <c r="T406" t="str">
        <f t="shared" si="40"/>
        <v>plays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s="5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 s="9">
        <f t="shared" si="38"/>
        <v>43255.208333333328</v>
      </c>
      <c r="N407">
        <v>1532408400</v>
      </c>
      <c r="O407" s="9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1"/>
        <v>theater</v>
      </c>
      <c r="T407" t="str">
        <f t="shared" si="40"/>
        <v>plays</v>
      </c>
    </row>
    <row r="408" spans="1:20" ht="23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s="5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 s="9">
        <f t="shared" si="38"/>
        <v>41304.25</v>
      </c>
      <c r="N408">
        <v>1360562400</v>
      </c>
      <c r="O408" s="9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1"/>
        <v>film &amp; video</v>
      </c>
      <c r="T408" t="str">
        <f t="shared" si="40"/>
        <v>documentary</v>
      </c>
    </row>
    <row r="409" spans="1:20" ht="23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s="5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 s="9">
        <f t="shared" si="38"/>
        <v>43751.208333333328</v>
      </c>
      <c r="N409">
        <v>1571547600</v>
      </c>
      <c r="O409" s="9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1"/>
        <v>theater</v>
      </c>
      <c r="T409" t="str">
        <f t="shared" si="40"/>
        <v>plays</v>
      </c>
    </row>
    <row r="410" spans="1:20" ht="23" hidden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s="5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 s="9">
        <f t="shared" si="38"/>
        <v>42541.208333333328</v>
      </c>
      <c r="N410">
        <v>1468126800</v>
      </c>
      <c r="O410" s="9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1"/>
        <v>film &amp; video</v>
      </c>
      <c r="T410" t="str">
        <f t="shared" si="40"/>
        <v>documentary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s="5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 s="9">
        <f t="shared" si="38"/>
        <v>42843.208333333328</v>
      </c>
      <c r="N411">
        <v>1492837200</v>
      </c>
      <c r="O411" s="9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1"/>
        <v>music</v>
      </c>
      <c r="T411" t="str">
        <f t="shared" si="40"/>
        <v>rock</v>
      </c>
    </row>
    <row r="412" spans="1:20" ht="23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s="5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 s="9">
        <f t="shared" si="38"/>
        <v>42122.208333333328</v>
      </c>
      <c r="N412">
        <v>1430197200</v>
      </c>
      <c r="O412" s="9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1"/>
        <v>games</v>
      </c>
      <c r="T412" t="str">
        <f t="shared" si="40"/>
        <v>mobile games</v>
      </c>
    </row>
    <row r="413" spans="1:20" ht="23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s="5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 s="9">
        <f t="shared" si="38"/>
        <v>42884.208333333328</v>
      </c>
      <c r="N413">
        <v>1496206800</v>
      </c>
      <c r="O413" s="9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1"/>
        <v>theater</v>
      </c>
      <c r="T413" t="str">
        <f t="shared" si="40"/>
        <v>plays</v>
      </c>
    </row>
    <row r="414" spans="1:20" ht="23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s="5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 s="9">
        <f t="shared" si="38"/>
        <v>41642.25</v>
      </c>
      <c r="N414">
        <v>1389592800</v>
      </c>
      <c r="O414" s="9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1"/>
        <v>publishing</v>
      </c>
      <c r="T414" t="str">
        <f t="shared" si="40"/>
        <v>fiction</v>
      </c>
    </row>
    <row r="415" spans="1:20" ht="23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s="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 s="9">
        <f t="shared" si="38"/>
        <v>43431.25</v>
      </c>
      <c r="N415">
        <v>1545631200</v>
      </c>
      <c r="O415" s="9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1"/>
        <v>film &amp; video</v>
      </c>
      <c r="T415" t="str">
        <f t="shared" si="40"/>
        <v>animation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s="5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 s="9">
        <f t="shared" si="38"/>
        <v>40288.208333333336</v>
      </c>
      <c r="N416">
        <v>1272430800</v>
      </c>
      <c r="O416" s="9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1"/>
        <v>food</v>
      </c>
      <c r="T416" t="str">
        <f t="shared" si="40"/>
        <v>food trucks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s="5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 s="9">
        <f t="shared" si="38"/>
        <v>40921.25</v>
      </c>
      <c r="N417">
        <v>1327903200</v>
      </c>
      <c r="O417" s="9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1"/>
        <v>theater</v>
      </c>
      <c r="T417" t="str">
        <f t="shared" si="40"/>
        <v>plays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s="5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 s="9">
        <f t="shared" si="38"/>
        <v>40560.25</v>
      </c>
      <c r="N418">
        <v>1296021600</v>
      </c>
      <c r="O418" s="9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1"/>
        <v>film &amp; video</v>
      </c>
      <c r="T418" t="str">
        <f t="shared" si="40"/>
        <v>documentary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s="5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 s="9">
        <f t="shared" si="38"/>
        <v>43407.208333333328</v>
      </c>
      <c r="N419">
        <v>1543298400</v>
      </c>
      <c r="O419" s="9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1"/>
        <v>theater</v>
      </c>
      <c r="T419" t="str">
        <f t="shared" si="40"/>
        <v>plays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s="5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 s="9">
        <f t="shared" si="38"/>
        <v>41035.208333333336</v>
      </c>
      <c r="N420">
        <v>1336366800</v>
      </c>
      <c r="O420" s="9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1"/>
        <v>film &amp; video</v>
      </c>
      <c r="T420" t="str">
        <f t="shared" si="40"/>
        <v>documentary</v>
      </c>
    </row>
    <row r="421" spans="1:20" ht="23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s="5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 s="9">
        <f t="shared" si="38"/>
        <v>40899.25</v>
      </c>
      <c r="N421">
        <v>1325052000</v>
      </c>
      <c r="O421" s="9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1"/>
        <v>technology</v>
      </c>
      <c r="T421" t="str">
        <f t="shared" si="40"/>
        <v>web</v>
      </c>
    </row>
    <row r="422" spans="1:20" ht="23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s="5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 s="9">
        <f t="shared" si="38"/>
        <v>42911.208333333328</v>
      </c>
      <c r="N422">
        <v>1499576400</v>
      </c>
      <c r="O422" s="9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1"/>
        <v>theater</v>
      </c>
      <c r="T422" t="str">
        <f t="shared" si="40"/>
        <v>plays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s="5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 s="9">
        <f t="shared" si="38"/>
        <v>42915.208333333328</v>
      </c>
      <c r="N423">
        <v>1501304400</v>
      </c>
      <c r="O423" s="9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1"/>
        <v>technology</v>
      </c>
      <c r="T423" t="str">
        <f t="shared" si="40"/>
        <v>wearables</v>
      </c>
    </row>
    <row r="424" spans="1:20" ht="36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s="5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 s="9">
        <f t="shared" si="38"/>
        <v>40285.208333333336</v>
      </c>
      <c r="N424">
        <v>1273208400</v>
      </c>
      <c r="O424" s="9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1"/>
        <v>theater</v>
      </c>
      <c r="T424" t="str">
        <f t="shared" si="40"/>
        <v>plays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s="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 s="9">
        <f t="shared" si="38"/>
        <v>40808.208333333336</v>
      </c>
      <c r="N425">
        <v>1316840400</v>
      </c>
      <c r="O425" s="9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1"/>
        <v>food</v>
      </c>
      <c r="T425" t="str">
        <f t="shared" si="40"/>
        <v>food trucks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s="5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 s="9">
        <f t="shared" si="38"/>
        <v>43208.208333333328</v>
      </c>
      <c r="N426">
        <v>1524546000</v>
      </c>
      <c r="O426" s="9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1"/>
        <v>music</v>
      </c>
      <c r="T426" t="str">
        <f t="shared" si="40"/>
        <v>indie rock</v>
      </c>
    </row>
    <row r="427" spans="1:20" ht="23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s="5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 s="9">
        <f t="shared" si="38"/>
        <v>42213.208333333328</v>
      </c>
      <c r="N427">
        <v>1438578000</v>
      </c>
      <c r="O427" s="9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1"/>
        <v>photography</v>
      </c>
      <c r="T427" t="str">
        <f t="shared" si="40"/>
        <v>photography books</v>
      </c>
    </row>
    <row r="428" spans="1:20" ht="23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s="5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 s="9">
        <f t="shared" si="38"/>
        <v>41332.25</v>
      </c>
      <c r="N428">
        <v>1362549600</v>
      </c>
      <c r="O428" s="9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1"/>
        <v>theater</v>
      </c>
      <c r="T428" t="str">
        <f t="shared" si="40"/>
        <v>plays</v>
      </c>
    </row>
    <row r="429" spans="1:20" ht="23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s="5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 s="9">
        <f t="shared" si="38"/>
        <v>41895.208333333336</v>
      </c>
      <c r="N429">
        <v>1413349200</v>
      </c>
      <c r="O429" s="9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1"/>
        <v>theater</v>
      </c>
      <c r="T429" t="str">
        <f t="shared" si="40"/>
        <v>plays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s="5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 s="9">
        <f t="shared" si="38"/>
        <v>40585.25</v>
      </c>
      <c r="N430">
        <v>1298008800</v>
      </c>
      <c r="O430" s="9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1"/>
        <v>film &amp; video</v>
      </c>
      <c r="T430" t="str">
        <f t="shared" si="40"/>
        <v>animation</v>
      </c>
    </row>
    <row r="431" spans="1:20" ht="23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s="5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 s="9">
        <f t="shared" si="38"/>
        <v>41680.25</v>
      </c>
      <c r="N431">
        <v>1394427600</v>
      </c>
      <c r="O431" s="9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1"/>
        <v>photography</v>
      </c>
      <c r="T431" t="str">
        <f t="shared" si="40"/>
        <v>photography books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s="5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 s="9">
        <f t="shared" si="38"/>
        <v>43737.208333333328</v>
      </c>
      <c r="N432">
        <v>1572670800</v>
      </c>
      <c r="O432" s="9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1"/>
        <v>theater</v>
      </c>
      <c r="T432" t="str">
        <f t="shared" si="40"/>
        <v>plays</v>
      </c>
    </row>
    <row r="433" spans="1:20" ht="23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s="5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 s="9">
        <f t="shared" si="38"/>
        <v>43273.208333333328</v>
      </c>
      <c r="N433">
        <v>1531112400</v>
      </c>
      <c r="O433" s="9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1"/>
        <v>theater</v>
      </c>
      <c r="T433" t="str">
        <f t="shared" si="40"/>
        <v>plays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s="5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 s="9">
        <f t="shared" si="38"/>
        <v>41761.208333333336</v>
      </c>
      <c r="N434">
        <v>1400734800</v>
      </c>
      <c r="O434" s="9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1"/>
        <v>theater</v>
      </c>
      <c r="T434" t="str">
        <f t="shared" si="40"/>
        <v>plays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s="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 s="9">
        <f t="shared" si="38"/>
        <v>41603.25</v>
      </c>
      <c r="N435">
        <v>1386741600</v>
      </c>
      <c r="O435" s="9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1"/>
        <v>film &amp; video</v>
      </c>
      <c r="T435" t="str">
        <f t="shared" si="40"/>
        <v>documentary</v>
      </c>
    </row>
    <row r="436" spans="1:20" ht="23" hidden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s="5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 s="9">
        <f t="shared" si="38"/>
        <v>42705.25</v>
      </c>
      <c r="N436">
        <v>1481781600</v>
      </c>
      <c r="O436" s="9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1"/>
        <v>theater</v>
      </c>
      <c r="T436" t="str">
        <f t="shared" si="40"/>
        <v>plays</v>
      </c>
    </row>
    <row r="437" spans="1:20" ht="23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s="5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 s="9">
        <f t="shared" si="38"/>
        <v>41988.25</v>
      </c>
      <c r="N437">
        <v>1419660000</v>
      </c>
      <c r="O437" s="9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1"/>
        <v>theater</v>
      </c>
      <c r="T437" t="str">
        <f t="shared" si="40"/>
        <v>plays</v>
      </c>
    </row>
    <row r="438" spans="1:20" ht="23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s="5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 s="9">
        <f t="shared" si="38"/>
        <v>43575.208333333328</v>
      </c>
      <c r="N438">
        <v>1555822800</v>
      </c>
      <c r="O438" s="9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1"/>
        <v>music</v>
      </c>
      <c r="T438" t="str">
        <f t="shared" si="40"/>
        <v>jazz</v>
      </c>
    </row>
    <row r="439" spans="1:20" ht="23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s="5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 s="9">
        <f t="shared" si="38"/>
        <v>42260.208333333328</v>
      </c>
      <c r="N439">
        <v>1442379600</v>
      </c>
      <c r="O439" s="9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1"/>
        <v>film &amp; video</v>
      </c>
      <c r="T439" t="str">
        <f t="shared" si="40"/>
        <v>animation</v>
      </c>
    </row>
    <row r="440" spans="1:20" ht="36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s="5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 s="9">
        <f t="shared" si="38"/>
        <v>41337.25</v>
      </c>
      <c r="N440">
        <v>1364965200</v>
      </c>
      <c r="O440" s="9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1"/>
        <v>theater</v>
      </c>
      <c r="T440" t="str">
        <f t="shared" si="40"/>
        <v>plays</v>
      </c>
    </row>
    <row r="441" spans="1:20" ht="23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s="5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 s="9">
        <f t="shared" si="38"/>
        <v>42680.208333333328</v>
      </c>
      <c r="N441">
        <v>1479016800</v>
      </c>
      <c r="O441" s="9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1"/>
        <v>film &amp; video</v>
      </c>
      <c r="T441" t="str">
        <f t="shared" si="40"/>
        <v>science fiction</v>
      </c>
    </row>
    <row r="442" spans="1:20" ht="23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s="5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 s="9">
        <f t="shared" si="38"/>
        <v>42916.208333333328</v>
      </c>
      <c r="N442">
        <v>1499662800</v>
      </c>
      <c r="O442" s="9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1"/>
        <v>film &amp; video</v>
      </c>
      <c r="T442" t="str">
        <f t="shared" si="40"/>
        <v>television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s="5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 s="9">
        <f t="shared" si="38"/>
        <v>41025.208333333336</v>
      </c>
      <c r="N443">
        <v>1337835600</v>
      </c>
      <c r="O443" s="9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1"/>
        <v>technology</v>
      </c>
      <c r="T443" t="str">
        <f t="shared" si="40"/>
        <v>wearables</v>
      </c>
    </row>
    <row r="444" spans="1:20" ht="23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s="5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 s="9">
        <f t="shared" si="38"/>
        <v>42980.208333333328</v>
      </c>
      <c r="N444">
        <v>1505710800</v>
      </c>
      <c r="O444" s="9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1"/>
        <v>theater</v>
      </c>
      <c r="T444" t="str">
        <f t="shared" si="40"/>
        <v>plays</v>
      </c>
    </row>
    <row r="445" spans="1:20" ht="23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s="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 s="9">
        <f t="shared" si="38"/>
        <v>40451.208333333336</v>
      </c>
      <c r="N445">
        <v>1287464400</v>
      </c>
      <c r="O445" s="9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1"/>
        <v>theater</v>
      </c>
      <c r="T445" t="str">
        <f t="shared" si="40"/>
        <v>plays</v>
      </c>
    </row>
    <row r="446" spans="1:20" ht="23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s="5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 s="9">
        <f t="shared" si="38"/>
        <v>40748.208333333336</v>
      </c>
      <c r="N446">
        <v>1311656400</v>
      </c>
      <c r="O446" s="9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1"/>
        <v>music</v>
      </c>
      <c r="T446" t="str">
        <f t="shared" si="40"/>
        <v>indie rock</v>
      </c>
    </row>
    <row r="447" spans="1:20" ht="36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s="5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 s="9">
        <f t="shared" si="38"/>
        <v>40515.25</v>
      </c>
      <c r="N447">
        <v>1293170400</v>
      </c>
      <c r="O447" s="9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1"/>
        <v>theater</v>
      </c>
      <c r="T447" t="str">
        <f t="shared" si="40"/>
        <v>plays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s="5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 s="9">
        <f t="shared" si="38"/>
        <v>41261.25</v>
      </c>
      <c r="N448">
        <v>1355983200</v>
      </c>
      <c r="O448" s="9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1"/>
        <v>technology</v>
      </c>
      <c r="T448" t="str">
        <f t="shared" si="40"/>
        <v>wearables</v>
      </c>
    </row>
    <row r="449" spans="1:20" ht="36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s="5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 s="9">
        <f t="shared" si="38"/>
        <v>43088.25</v>
      </c>
      <c r="N449">
        <v>1515045600</v>
      </c>
      <c r="O449" s="9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1"/>
        <v>film &amp; video</v>
      </c>
      <c r="T449" t="str">
        <f t="shared" si="40"/>
        <v>television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s="5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 s="9">
        <f t="shared" si="38"/>
        <v>41378.208333333336</v>
      </c>
      <c r="N450">
        <v>1366088400</v>
      </c>
      <c r="O450" s="9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1"/>
        <v>games</v>
      </c>
      <c r="T450" t="str">
        <f t="shared" si="40"/>
        <v>video games</v>
      </c>
    </row>
    <row r="451" spans="1:20" ht="23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ROUND((E451/D451*100), 0)</f>
        <v>967</v>
      </c>
      <c r="G451" s="5" t="s">
        <v>20</v>
      </c>
      <c r="H451">
        <v>86</v>
      </c>
      <c r="I451" s="6">
        <f t="shared" ref="I451:I514" si="43">IFERROR((E451/H451), 0)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44">(((L451/60)/60)/24)+DATE(1970,1,1)</f>
        <v>43530.25</v>
      </c>
      <c r="N451">
        <v>1553317200</v>
      </c>
      <c r="O451" s="9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si="41"/>
        <v>games</v>
      </c>
      <c r="T451" t="str">
        <f t="shared" ref="T451:T514" si="46">MID(R451,FIND("/",R451)+1, LEN(R451)-FIND("/",R451))</f>
        <v>video games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s="5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 s="9">
        <f t="shared" si="44"/>
        <v>43394.208333333328</v>
      </c>
      <c r="N452">
        <v>1542088800</v>
      </c>
      <c r="O452" s="9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1"/>
        <v>film &amp; video</v>
      </c>
      <c r="T452" t="str">
        <f t="shared" si="46"/>
        <v>animation</v>
      </c>
    </row>
    <row r="453" spans="1:20" ht="23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s="5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 s="9">
        <f t="shared" si="44"/>
        <v>42935.208333333328</v>
      </c>
      <c r="N453">
        <v>1503118800</v>
      </c>
      <c r="O453" s="9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ref="S453:S516" si="47">LEFT(R453,FIND("/",R453) -1)</f>
        <v>music</v>
      </c>
      <c r="T453" t="str">
        <f t="shared" si="46"/>
        <v>rock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s="5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 s="9">
        <f t="shared" si="44"/>
        <v>40365.208333333336</v>
      </c>
      <c r="N454">
        <v>1278478800</v>
      </c>
      <c r="O454" s="9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7"/>
        <v>film &amp; video</v>
      </c>
      <c r="T454" t="str">
        <f t="shared" si="46"/>
        <v>drama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s="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 s="9">
        <f t="shared" si="44"/>
        <v>42705.25</v>
      </c>
      <c r="N455">
        <v>1484114400</v>
      </c>
      <c r="O455" s="9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7"/>
        <v>film &amp; video</v>
      </c>
      <c r="T455" t="str">
        <f t="shared" si="46"/>
        <v>science fiction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s="5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 s="9">
        <f t="shared" si="44"/>
        <v>41568.208333333336</v>
      </c>
      <c r="N456">
        <v>1385445600</v>
      </c>
      <c r="O456" s="9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7"/>
        <v>film &amp; video</v>
      </c>
      <c r="T456" t="str">
        <f t="shared" si="46"/>
        <v>drama</v>
      </c>
    </row>
    <row r="457" spans="1:20" ht="23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s="5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 s="9">
        <f t="shared" si="44"/>
        <v>40809.208333333336</v>
      </c>
      <c r="N457">
        <v>1318741200</v>
      </c>
      <c r="O457" s="9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7"/>
        <v>theater</v>
      </c>
      <c r="T457" t="str">
        <f t="shared" si="46"/>
        <v>plays</v>
      </c>
    </row>
    <row r="458" spans="1:20" ht="36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s="5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 s="9">
        <f t="shared" si="44"/>
        <v>43141.25</v>
      </c>
      <c r="N458">
        <v>1518242400</v>
      </c>
      <c r="O458" s="9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7"/>
        <v>music</v>
      </c>
      <c r="T458" t="str">
        <f t="shared" si="46"/>
        <v>indie rock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s="5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 s="9">
        <f t="shared" si="44"/>
        <v>42657.208333333328</v>
      </c>
      <c r="N459">
        <v>1476594000</v>
      </c>
      <c r="O459" s="9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7"/>
        <v>theater</v>
      </c>
      <c r="T459" t="str">
        <f t="shared" si="46"/>
        <v>plays</v>
      </c>
    </row>
    <row r="460" spans="1:20" ht="23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s="5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 s="9">
        <f t="shared" si="44"/>
        <v>40265.208333333336</v>
      </c>
      <c r="N460">
        <v>1273554000</v>
      </c>
      <c r="O460" s="9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7"/>
        <v>theater</v>
      </c>
      <c r="T460" t="str">
        <f t="shared" si="46"/>
        <v>plays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s="5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 s="9">
        <f t="shared" si="44"/>
        <v>42001.25</v>
      </c>
      <c r="N461">
        <v>1421906400</v>
      </c>
      <c r="O461" s="9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7"/>
        <v>film &amp; video</v>
      </c>
      <c r="T461" t="str">
        <f t="shared" si="46"/>
        <v>documentary</v>
      </c>
    </row>
    <row r="462" spans="1:20" ht="23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s="5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 s="9">
        <f t="shared" si="44"/>
        <v>40399.208333333336</v>
      </c>
      <c r="N462">
        <v>1281589200</v>
      </c>
      <c r="O462" s="9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7"/>
        <v>theater</v>
      </c>
      <c r="T462" t="str">
        <f t="shared" si="46"/>
        <v>plays</v>
      </c>
    </row>
    <row r="463" spans="1:20" ht="23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s="5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 s="9">
        <f t="shared" si="44"/>
        <v>41757.208333333336</v>
      </c>
      <c r="N463">
        <v>1400389200</v>
      </c>
      <c r="O463" s="9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7"/>
        <v>film &amp; video</v>
      </c>
      <c r="T463" t="str">
        <f t="shared" si="46"/>
        <v>drama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s="5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 s="9">
        <f t="shared" si="44"/>
        <v>41304.25</v>
      </c>
      <c r="N464">
        <v>1362808800</v>
      </c>
      <c r="O464" s="9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7"/>
        <v>games</v>
      </c>
      <c r="T464" t="str">
        <f t="shared" si="46"/>
        <v>mobile games</v>
      </c>
    </row>
    <row r="465" spans="1:20" ht="36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s="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 s="9">
        <f t="shared" si="44"/>
        <v>41639.25</v>
      </c>
      <c r="N465">
        <v>1388815200</v>
      </c>
      <c r="O465" s="9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7"/>
        <v>film &amp; video</v>
      </c>
      <c r="T465" t="str">
        <f t="shared" si="46"/>
        <v>animation</v>
      </c>
    </row>
    <row r="466" spans="1:20" ht="23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s="5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 s="9">
        <f t="shared" si="44"/>
        <v>43142.25</v>
      </c>
      <c r="N466">
        <v>1519538400</v>
      </c>
      <c r="O466" s="9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7"/>
        <v>theater</v>
      </c>
      <c r="T466" t="str">
        <f t="shared" si="46"/>
        <v>plays</v>
      </c>
    </row>
    <row r="467" spans="1:20" ht="23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s="5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 s="9">
        <f t="shared" si="44"/>
        <v>43127.25</v>
      </c>
      <c r="N467">
        <v>1517810400</v>
      </c>
      <c r="O467" s="9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7"/>
        <v>publishing</v>
      </c>
      <c r="T467" t="str">
        <f t="shared" si="46"/>
        <v>translations</v>
      </c>
    </row>
    <row r="468" spans="1:20" ht="23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s="5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 s="9">
        <f t="shared" si="44"/>
        <v>41409.208333333336</v>
      </c>
      <c r="N468">
        <v>1370581200</v>
      </c>
      <c r="O468" s="9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7"/>
        <v>technology</v>
      </c>
      <c r="T468" t="str">
        <f t="shared" si="46"/>
        <v>wearables</v>
      </c>
    </row>
    <row r="469" spans="1:20" ht="36" hidden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s="5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 s="9">
        <f t="shared" si="44"/>
        <v>42331.25</v>
      </c>
      <c r="N469">
        <v>1448863200</v>
      </c>
      <c r="O469" s="9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7"/>
        <v>technology</v>
      </c>
      <c r="T469" t="str">
        <f t="shared" si="46"/>
        <v>web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s="5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 s="9">
        <f t="shared" si="44"/>
        <v>43569.208333333328</v>
      </c>
      <c r="N470">
        <v>1556600400</v>
      </c>
      <c r="O470" s="9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7"/>
        <v>theater</v>
      </c>
      <c r="T470" t="str">
        <f t="shared" si="46"/>
        <v>plays</v>
      </c>
    </row>
    <row r="471" spans="1:20" ht="23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s="5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 s="9">
        <f t="shared" si="44"/>
        <v>42142.208333333328</v>
      </c>
      <c r="N471">
        <v>1432098000</v>
      </c>
      <c r="O471" s="9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7"/>
        <v>film &amp; video</v>
      </c>
      <c r="T471" t="str">
        <f t="shared" si="46"/>
        <v>drama</v>
      </c>
    </row>
    <row r="472" spans="1:20" ht="23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s="5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 s="9">
        <f t="shared" si="44"/>
        <v>42716.25</v>
      </c>
      <c r="N472">
        <v>1482127200</v>
      </c>
      <c r="O472" s="9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7"/>
        <v>technology</v>
      </c>
      <c r="T472" t="str">
        <f t="shared" si="46"/>
        <v>wearables</v>
      </c>
    </row>
    <row r="473" spans="1:20" ht="23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s="5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 s="9">
        <f t="shared" si="44"/>
        <v>41031.208333333336</v>
      </c>
      <c r="N473">
        <v>1335934800</v>
      </c>
      <c r="O473" s="9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7"/>
        <v>food</v>
      </c>
      <c r="T473" t="str">
        <f t="shared" si="46"/>
        <v>food trucks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s="5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 s="9">
        <f t="shared" si="44"/>
        <v>43535.208333333328</v>
      </c>
      <c r="N474">
        <v>1556946000</v>
      </c>
      <c r="O474" s="9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7"/>
        <v>music</v>
      </c>
      <c r="T474" t="str">
        <f t="shared" si="46"/>
        <v>rock</v>
      </c>
    </row>
    <row r="475" spans="1:20" ht="23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s="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 s="9">
        <f t="shared" si="44"/>
        <v>43277.208333333328</v>
      </c>
      <c r="N475">
        <v>1530075600</v>
      </c>
      <c r="O475" s="9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7"/>
        <v>music</v>
      </c>
      <c r="T475" t="str">
        <f t="shared" si="46"/>
        <v>electric music</v>
      </c>
    </row>
    <row r="476" spans="1:20" ht="23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s="5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 s="9">
        <f t="shared" si="44"/>
        <v>41989.25</v>
      </c>
      <c r="N476">
        <v>1418796000</v>
      </c>
      <c r="O476" s="9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7"/>
        <v>film &amp; video</v>
      </c>
      <c r="T476" t="str">
        <f t="shared" si="46"/>
        <v>television</v>
      </c>
    </row>
    <row r="477" spans="1:20" ht="36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s="5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 s="9">
        <f t="shared" si="44"/>
        <v>41450.208333333336</v>
      </c>
      <c r="N477">
        <v>1372482000</v>
      </c>
      <c r="O477" s="9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7"/>
        <v>publishing</v>
      </c>
      <c r="T477" t="str">
        <f t="shared" si="46"/>
        <v>translations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s="5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 s="9">
        <f t="shared" si="44"/>
        <v>43322.208333333328</v>
      </c>
      <c r="N478">
        <v>1534395600</v>
      </c>
      <c r="O478" s="9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7"/>
        <v>publishing</v>
      </c>
      <c r="T478" t="str">
        <f t="shared" si="46"/>
        <v>fiction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s="5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 s="9">
        <f t="shared" si="44"/>
        <v>40720.208333333336</v>
      </c>
      <c r="N479">
        <v>1311397200</v>
      </c>
      <c r="O479" s="9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7"/>
        <v>film &amp; video</v>
      </c>
      <c r="T479" t="str">
        <f t="shared" si="46"/>
        <v>science fiction</v>
      </c>
    </row>
    <row r="480" spans="1:20" ht="23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s="5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 s="9">
        <f t="shared" si="44"/>
        <v>42072.208333333328</v>
      </c>
      <c r="N480">
        <v>1426914000</v>
      </c>
      <c r="O480" s="9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7"/>
        <v>technology</v>
      </c>
      <c r="T480" t="str">
        <f t="shared" si="46"/>
        <v>wearables</v>
      </c>
    </row>
    <row r="481" spans="1:20" ht="23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s="5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 s="9">
        <f t="shared" si="44"/>
        <v>42945.208333333328</v>
      </c>
      <c r="N481">
        <v>1501477200</v>
      </c>
      <c r="O481" s="9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7"/>
        <v>food</v>
      </c>
      <c r="T481" t="str">
        <f t="shared" si="46"/>
        <v>food trucks</v>
      </c>
    </row>
    <row r="482" spans="1:20" ht="23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s="5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 s="9">
        <f t="shared" si="44"/>
        <v>40248.25</v>
      </c>
      <c r="N482">
        <v>1269061200</v>
      </c>
      <c r="O482" s="9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7"/>
        <v>photography</v>
      </c>
      <c r="T482" t="str">
        <f t="shared" si="46"/>
        <v>photography books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s="5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 s="9">
        <f t="shared" si="44"/>
        <v>41913.208333333336</v>
      </c>
      <c r="N483">
        <v>1415772000</v>
      </c>
      <c r="O483" s="9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7"/>
        <v>theater</v>
      </c>
      <c r="T483" t="str">
        <f t="shared" si="46"/>
        <v>plays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s="5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 s="9">
        <f t="shared" si="44"/>
        <v>40963.25</v>
      </c>
      <c r="N484">
        <v>1331013600</v>
      </c>
      <c r="O484" s="9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7"/>
        <v>publishing</v>
      </c>
      <c r="T484" t="str">
        <f t="shared" si="46"/>
        <v>fiction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s="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 s="9">
        <f t="shared" si="44"/>
        <v>43811.25</v>
      </c>
      <c r="N485">
        <v>1576735200</v>
      </c>
      <c r="O485" s="9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7"/>
        <v>theater</v>
      </c>
      <c r="T485" t="str">
        <f t="shared" si="46"/>
        <v>plays</v>
      </c>
    </row>
    <row r="486" spans="1:20" ht="23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s="5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 s="9">
        <f t="shared" si="44"/>
        <v>41855.208333333336</v>
      </c>
      <c r="N486">
        <v>1411362000</v>
      </c>
      <c r="O486" s="9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7"/>
        <v>food</v>
      </c>
      <c r="T486" t="str">
        <f t="shared" si="46"/>
        <v>food trucks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s="5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 s="9">
        <f t="shared" si="44"/>
        <v>43626.208333333328</v>
      </c>
      <c r="N487">
        <v>1563685200</v>
      </c>
      <c r="O487" s="9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7"/>
        <v>theater</v>
      </c>
      <c r="T487" t="str">
        <f t="shared" si="46"/>
        <v>plays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s="5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 s="9">
        <f t="shared" si="44"/>
        <v>43168.25</v>
      </c>
      <c r="N488">
        <v>1521867600</v>
      </c>
      <c r="O488" s="9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7"/>
        <v>publishing</v>
      </c>
      <c r="T488" t="str">
        <f t="shared" si="46"/>
        <v>translations</v>
      </c>
    </row>
    <row r="489" spans="1:20" ht="23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s="5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 s="9">
        <f t="shared" si="44"/>
        <v>42845.208333333328</v>
      </c>
      <c r="N489">
        <v>1495515600</v>
      </c>
      <c r="O489" s="9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7"/>
        <v>theater</v>
      </c>
      <c r="T489" t="str">
        <f t="shared" si="46"/>
        <v>plays</v>
      </c>
    </row>
    <row r="490" spans="1:20" ht="23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s="5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 s="9">
        <f t="shared" si="44"/>
        <v>42403.25</v>
      </c>
      <c r="N490">
        <v>1455948000</v>
      </c>
      <c r="O490" s="9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7"/>
        <v>theater</v>
      </c>
      <c r="T490" t="str">
        <f t="shared" si="46"/>
        <v>plays</v>
      </c>
    </row>
    <row r="491" spans="1:20" ht="23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s="5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 s="9">
        <f t="shared" si="44"/>
        <v>40406.208333333336</v>
      </c>
      <c r="N491">
        <v>1282366800</v>
      </c>
      <c r="O491" s="9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7"/>
        <v>technology</v>
      </c>
      <c r="T491" t="str">
        <f t="shared" si="46"/>
        <v>wearables</v>
      </c>
    </row>
    <row r="492" spans="1:20" ht="23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s="5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 s="9">
        <f t="shared" si="44"/>
        <v>43786.25</v>
      </c>
      <c r="N492">
        <v>1574575200</v>
      </c>
      <c r="O492" s="9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7"/>
        <v>journalism</v>
      </c>
      <c r="T492" t="str">
        <f t="shared" si="46"/>
        <v>audio</v>
      </c>
    </row>
    <row r="493" spans="1:20" ht="36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s="5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 s="9">
        <f t="shared" si="44"/>
        <v>41456.208333333336</v>
      </c>
      <c r="N493">
        <v>1374901200</v>
      </c>
      <c r="O493" s="9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7"/>
        <v>food</v>
      </c>
      <c r="T493" t="str">
        <f t="shared" si="46"/>
        <v>food trucks</v>
      </c>
    </row>
    <row r="494" spans="1:20" ht="23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s="5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 s="9">
        <f t="shared" si="44"/>
        <v>40336.208333333336</v>
      </c>
      <c r="N494">
        <v>1278910800</v>
      </c>
      <c r="O494" s="9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7"/>
        <v>film &amp; video</v>
      </c>
      <c r="T494" t="str">
        <f t="shared" si="46"/>
        <v>shorts</v>
      </c>
    </row>
    <row r="495" spans="1:20" ht="23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s="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 s="9">
        <f t="shared" si="44"/>
        <v>43645.208333333328</v>
      </c>
      <c r="N495">
        <v>1562907600</v>
      </c>
      <c r="O495" s="9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7"/>
        <v>photography</v>
      </c>
      <c r="T495" t="str">
        <f t="shared" si="46"/>
        <v>photography books</v>
      </c>
    </row>
    <row r="496" spans="1:20" ht="23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s="5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 s="9">
        <f t="shared" si="44"/>
        <v>40990.208333333336</v>
      </c>
      <c r="N496">
        <v>1332478800</v>
      </c>
      <c r="O496" s="9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7"/>
        <v>technology</v>
      </c>
      <c r="T496" t="str">
        <f t="shared" si="46"/>
        <v>wearables</v>
      </c>
    </row>
    <row r="497" spans="1:20" ht="23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s="5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 s="9">
        <f t="shared" si="44"/>
        <v>41800.208333333336</v>
      </c>
      <c r="N497">
        <v>1402722000</v>
      </c>
      <c r="O497" s="9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7"/>
        <v>theater</v>
      </c>
      <c r="T497" t="str">
        <f t="shared" si="46"/>
        <v>plays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s="5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 s="9">
        <f t="shared" si="44"/>
        <v>42876.208333333328</v>
      </c>
      <c r="N498">
        <v>1496811600</v>
      </c>
      <c r="O498" s="9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7"/>
        <v>film &amp; video</v>
      </c>
      <c r="T498" t="str">
        <f t="shared" si="46"/>
        <v>animation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s="5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 s="9">
        <f t="shared" si="44"/>
        <v>42724.25</v>
      </c>
      <c r="N499">
        <v>1482213600</v>
      </c>
      <c r="O499" s="9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7"/>
        <v>technology</v>
      </c>
      <c r="T499" t="str">
        <f t="shared" si="46"/>
        <v>wearables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s="5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 s="9">
        <f t="shared" si="44"/>
        <v>42005.25</v>
      </c>
      <c r="N500">
        <v>1420264800</v>
      </c>
      <c r="O500" s="9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7"/>
        <v>technology</v>
      </c>
      <c r="T500" t="str">
        <f t="shared" si="46"/>
        <v>web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s="5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 s="9">
        <f t="shared" si="44"/>
        <v>42444.208333333328</v>
      </c>
      <c r="N501">
        <v>1458450000</v>
      </c>
      <c r="O501" s="9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7"/>
        <v>film &amp; video</v>
      </c>
      <c r="T501" t="str">
        <f t="shared" si="46"/>
        <v>documentary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s="5" t="s">
        <v>14</v>
      </c>
      <c r="H502">
        <v>0</v>
      </c>
      <c r="I502" s="6">
        <f t="shared" si="43"/>
        <v>0</v>
      </c>
      <c r="J502" t="s">
        <v>21</v>
      </c>
      <c r="K502" t="s">
        <v>22</v>
      </c>
      <c r="L502">
        <v>1367384400</v>
      </c>
      <c r="M502" s="9">
        <f t="shared" si="44"/>
        <v>41395.208333333336</v>
      </c>
      <c r="N502">
        <v>1369803600</v>
      </c>
      <c r="O502" s="9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7"/>
        <v>theater</v>
      </c>
      <c r="T502" t="str">
        <f t="shared" si="46"/>
        <v>plays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s="5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 s="9">
        <f t="shared" si="44"/>
        <v>41345.208333333336</v>
      </c>
      <c r="N503">
        <v>1363237200</v>
      </c>
      <c r="O503" s="9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7"/>
        <v>film &amp; video</v>
      </c>
      <c r="T503" t="str">
        <f t="shared" si="46"/>
        <v>documentary</v>
      </c>
    </row>
    <row r="504" spans="1:20" ht="23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s="5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 s="9">
        <f t="shared" si="44"/>
        <v>41117.208333333336</v>
      </c>
      <c r="N504">
        <v>1345870800</v>
      </c>
      <c r="O504" s="9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7"/>
        <v>games</v>
      </c>
      <c r="T504" t="str">
        <f t="shared" si="46"/>
        <v>video games</v>
      </c>
    </row>
    <row r="505" spans="1:20" ht="36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s="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 s="9">
        <f t="shared" si="44"/>
        <v>42186.208333333328</v>
      </c>
      <c r="N505">
        <v>1437454800</v>
      </c>
      <c r="O505" s="9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7"/>
        <v>film &amp; video</v>
      </c>
      <c r="T505" t="str">
        <f t="shared" si="46"/>
        <v>drama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s="5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 s="9">
        <f t="shared" si="44"/>
        <v>42142.208333333328</v>
      </c>
      <c r="N506">
        <v>1432011600</v>
      </c>
      <c r="O506" s="9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7"/>
        <v>music</v>
      </c>
      <c r="T506" t="str">
        <f t="shared" si="46"/>
        <v>rock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s="5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 s="9">
        <f t="shared" si="44"/>
        <v>41341.25</v>
      </c>
      <c r="N507">
        <v>1366347600</v>
      </c>
      <c r="O507" s="9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7"/>
        <v>publishing</v>
      </c>
      <c r="T507" t="str">
        <f t="shared" si="46"/>
        <v>radio &amp; podcasts</v>
      </c>
    </row>
    <row r="508" spans="1:20" ht="23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s="5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 s="9">
        <f t="shared" si="44"/>
        <v>43062.25</v>
      </c>
      <c r="N508">
        <v>1512885600</v>
      </c>
      <c r="O508" s="9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7"/>
        <v>theater</v>
      </c>
      <c r="T508" t="str">
        <f t="shared" si="46"/>
        <v>plays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s="5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 s="9">
        <f t="shared" si="44"/>
        <v>41373.208333333336</v>
      </c>
      <c r="N509">
        <v>1369717200</v>
      </c>
      <c r="O509" s="9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7"/>
        <v>technology</v>
      </c>
      <c r="T509" t="str">
        <f t="shared" si="46"/>
        <v>web</v>
      </c>
    </row>
    <row r="510" spans="1:20" ht="23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s="5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 s="9">
        <f t="shared" si="44"/>
        <v>43310.208333333328</v>
      </c>
      <c r="N510">
        <v>1534654800</v>
      </c>
      <c r="O510" s="9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7"/>
        <v>theater</v>
      </c>
      <c r="T510" t="str">
        <f t="shared" si="46"/>
        <v>plays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s="5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 s="9">
        <f t="shared" si="44"/>
        <v>41034.208333333336</v>
      </c>
      <c r="N511">
        <v>1337058000</v>
      </c>
      <c r="O511" s="9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7"/>
        <v>theater</v>
      </c>
      <c r="T511" t="str">
        <f t="shared" si="46"/>
        <v>plays</v>
      </c>
    </row>
    <row r="512" spans="1:20" ht="23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s="5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 s="9">
        <f t="shared" si="44"/>
        <v>43251.208333333328</v>
      </c>
      <c r="N512">
        <v>1529816400</v>
      </c>
      <c r="O512" s="9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7"/>
        <v>film &amp; video</v>
      </c>
      <c r="T512" t="str">
        <f t="shared" si="46"/>
        <v>drama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s="5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 s="9">
        <f t="shared" si="44"/>
        <v>43671.208333333328</v>
      </c>
      <c r="N513">
        <v>1564894800</v>
      </c>
      <c r="O513" s="9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7"/>
        <v>theater</v>
      </c>
      <c r="T513" t="str">
        <f t="shared" si="46"/>
        <v>plays</v>
      </c>
    </row>
    <row r="514" spans="1:20" ht="23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s="5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 s="9">
        <f t="shared" si="44"/>
        <v>41825.208333333336</v>
      </c>
      <c r="N514">
        <v>1404622800</v>
      </c>
      <c r="O514" s="9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7"/>
        <v>games</v>
      </c>
      <c r="T514" t="str">
        <f t="shared" si="46"/>
        <v>video games</v>
      </c>
    </row>
    <row r="515" spans="1:20" ht="23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ROUND((E515/D515*100), 0)</f>
        <v>39</v>
      </c>
      <c r="G515" s="5" t="s">
        <v>74</v>
      </c>
      <c r="H515">
        <v>35</v>
      </c>
      <c r="I515" s="6">
        <f t="shared" ref="I515:I578" si="49">IFERROR((E515/H515), 0)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50">(((L515/60)/60)/24)+DATE(1970,1,1)</f>
        <v>40430.208333333336</v>
      </c>
      <c r="N515">
        <v>1284181200</v>
      </c>
      <c r="O515" s="9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si="47"/>
        <v>film &amp; video</v>
      </c>
      <c r="T515" t="str">
        <f t="shared" ref="T515:T578" si="52">MID(R515,FIND("/",R515)+1, LEN(R515)-FIND("/",R515))</f>
        <v>television</v>
      </c>
    </row>
    <row r="516" spans="1:20" ht="23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s="5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 s="9">
        <f t="shared" si="50"/>
        <v>41614.25</v>
      </c>
      <c r="N516">
        <v>1386741600</v>
      </c>
      <c r="O516" s="9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47"/>
        <v>music</v>
      </c>
      <c r="T516" t="str">
        <f t="shared" si="52"/>
        <v>rock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s="5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 s="9">
        <f t="shared" si="50"/>
        <v>40900.25</v>
      </c>
      <c r="N517">
        <v>1324792800</v>
      </c>
      <c r="O517" s="9">
        <f t="shared" si="51"/>
        <v>40902.25</v>
      </c>
      <c r="P517" t="b">
        <v>0</v>
      </c>
      <c r="Q517" t="b">
        <v>1</v>
      </c>
      <c r="R517" t="s">
        <v>33</v>
      </c>
      <c r="S517" t="str">
        <f t="shared" ref="S517:S580" si="53">LEFT(R517,FIND("/",R517) -1)</f>
        <v>theater</v>
      </c>
      <c r="T517" t="str">
        <f t="shared" si="52"/>
        <v>plays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s="5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 s="9">
        <f t="shared" si="50"/>
        <v>40396.208333333336</v>
      </c>
      <c r="N518">
        <v>1284354000</v>
      </c>
      <c r="O518" s="9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3"/>
        <v>publishing</v>
      </c>
      <c r="T518" t="str">
        <f t="shared" si="52"/>
        <v>nonfiction</v>
      </c>
    </row>
    <row r="519" spans="1:20" ht="23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s="5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 s="9">
        <f t="shared" si="50"/>
        <v>42860.208333333328</v>
      </c>
      <c r="N519">
        <v>1494392400</v>
      </c>
      <c r="O519" s="9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3"/>
        <v>food</v>
      </c>
      <c r="T519" t="str">
        <f t="shared" si="52"/>
        <v>food trucks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s="5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 s="9">
        <f t="shared" si="50"/>
        <v>43154.25</v>
      </c>
      <c r="N520">
        <v>1519538400</v>
      </c>
      <c r="O520" s="9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3"/>
        <v>film &amp; video</v>
      </c>
      <c r="T520" t="str">
        <f t="shared" si="52"/>
        <v>animation</v>
      </c>
    </row>
    <row r="521" spans="1:20" ht="23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s="5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 s="9">
        <f t="shared" si="50"/>
        <v>42012.25</v>
      </c>
      <c r="N521">
        <v>1421906400</v>
      </c>
      <c r="O521" s="9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3"/>
        <v>music</v>
      </c>
      <c r="T521" t="str">
        <f t="shared" si="52"/>
        <v>rock</v>
      </c>
    </row>
    <row r="522" spans="1:20" ht="23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s="5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 s="9">
        <f t="shared" si="50"/>
        <v>43574.208333333328</v>
      </c>
      <c r="N522">
        <v>1555909200</v>
      </c>
      <c r="O522" s="9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3"/>
        <v>theater</v>
      </c>
      <c r="T522" t="str">
        <f t="shared" si="52"/>
        <v>plays</v>
      </c>
    </row>
    <row r="523" spans="1:20" ht="23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s="5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 s="9">
        <f t="shared" si="50"/>
        <v>42605.208333333328</v>
      </c>
      <c r="N523">
        <v>1472446800</v>
      </c>
      <c r="O523" s="9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3"/>
        <v>film &amp; video</v>
      </c>
      <c r="T523" t="str">
        <f t="shared" si="52"/>
        <v>drama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s="5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 s="9">
        <f t="shared" si="50"/>
        <v>41093.208333333336</v>
      </c>
      <c r="N524">
        <v>1342328400</v>
      </c>
      <c r="O524" s="9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3"/>
        <v>film &amp; video</v>
      </c>
      <c r="T524" t="str">
        <f t="shared" si="52"/>
        <v>shorts</v>
      </c>
    </row>
    <row r="525" spans="1:20" ht="23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s="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 s="9">
        <f t="shared" si="50"/>
        <v>40241.25</v>
      </c>
      <c r="N525">
        <v>1268114400</v>
      </c>
      <c r="O525" s="9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3"/>
        <v>film &amp; video</v>
      </c>
      <c r="T525" t="str">
        <f t="shared" si="52"/>
        <v>shorts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s="5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 s="9">
        <f t="shared" si="50"/>
        <v>40294.208333333336</v>
      </c>
      <c r="N526">
        <v>1273381200</v>
      </c>
      <c r="O526" s="9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3"/>
        <v>theater</v>
      </c>
      <c r="T526" t="str">
        <f t="shared" si="52"/>
        <v>plays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s="5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 s="9">
        <f t="shared" si="50"/>
        <v>40505.25</v>
      </c>
      <c r="N527">
        <v>1290837600</v>
      </c>
      <c r="O527" s="9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3"/>
        <v>technology</v>
      </c>
      <c r="T527" t="str">
        <f t="shared" si="52"/>
        <v>wearables</v>
      </c>
    </row>
    <row r="528" spans="1:20" ht="36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s="5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 s="9">
        <f t="shared" si="50"/>
        <v>42364.25</v>
      </c>
      <c r="N528">
        <v>1454306400</v>
      </c>
      <c r="O528" s="9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3"/>
        <v>theater</v>
      </c>
      <c r="T528" t="str">
        <f t="shared" si="52"/>
        <v>plays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s="5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 s="9">
        <f t="shared" si="50"/>
        <v>42405.25</v>
      </c>
      <c r="N529">
        <v>1457762400</v>
      </c>
      <c r="O529" s="9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3"/>
        <v>film &amp; video</v>
      </c>
      <c r="T529" t="str">
        <f t="shared" si="52"/>
        <v>animation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s="5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 s="9">
        <f t="shared" si="50"/>
        <v>41601.25</v>
      </c>
      <c r="N530">
        <v>1389074400</v>
      </c>
      <c r="O530" s="9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3"/>
        <v>music</v>
      </c>
      <c r="T530" t="str">
        <f t="shared" si="52"/>
        <v>indie rock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s="5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 s="9">
        <f t="shared" si="50"/>
        <v>41769.208333333336</v>
      </c>
      <c r="N531">
        <v>1402117200</v>
      </c>
      <c r="O531" s="9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3"/>
        <v>games</v>
      </c>
      <c r="T531" t="str">
        <f t="shared" si="52"/>
        <v>video games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s="5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 s="9">
        <f t="shared" si="50"/>
        <v>40421.208333333336</v>
      </c>
      <c r="N532">
        <v>1284440400</v>
      </c>
      <c r="O532" s="9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3"/>
        <v>publishing</v>
      </c>
      <c r="T532" t="str">
        <f t="shared" si="52"/>
        <v>fiction</v>
      </c>
    </row>
    <row r="533" spans="1:20" ht="36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s="5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 s="9">
        <f t="shared" si="50"/>
        <v>41589.25</v>
      </c>
      <c r="N533">
        <v>1388988000</v>
      </c>
      <c r="O533" s="9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3"/>
        <v>games</v>
      </c>
      <c r="T533" t="str">
        <f t="shared" si="52"/>
        <v>video games</v>
      </c>
    </row>
    <row r="534" spans="1:20" ht="23" hidden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s="5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 s="9">
        <f t="shared" si="50"/>
        <v>43125.25</v>
      </c>
      <c r="N534">
        <v>1516946400</v>
      </c>
      <c r="O534" s="9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3"/>
        <v>theater</v>
      </c>
      <c r="T534" t="str">
        <f t="shared" si="52"/>
        <v>plays</v>
      </c>
    </row>
    <row r="535" spans="1:20" ht="23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s="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 s="9">
        <f t="shared" si="50"/>
        <v>41479.208333333336</v>
      </c>
      <c r="N535">
        <v>1377752400</v>
      </c>
      <c r="O535" s="9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3"/>
        <v>music</v>
      </c>
      <c r="T535" t="str">
        <f t="shared" si="52"/>
        <v>indie rock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s="5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 s="9">
        <f t="shared" si="50"/>
        <v>43329.208333333328</v>
      </c>
      <c r="N536">
        <v>1534568400</v>
      </c>
      <c r="O536" s="9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3"/>
        <v>film &amp; video</v>
      </c>
      <c r="T536" t="str">
        <f t="shared" si="52"/>
        <v>drama</v>
      </c>
    </row>
    <row r="537" spans="1:20" ht="23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s="5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 s="9">
        <f t="shared" si="50"/>
        <v>43259.208333333328</v>
      </c>
      <c r="N537">
        <v>1528606800</v>
      </c>
      <c r="O537" s="9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3"/>
        <v>theater</v>
      </c>
      <c r="T537" t="str">
        <f t="shared" si="52"/>
        <v>plays</v>
      </c>
    </row>
    <row r="538" spans="1:20" ht="23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s="5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 s="9">
        <f t="shared" si="50"/>
        <v>40414.208333333336</v>
      </c>
      <c r="N538">
        <v>1284872400</v>
      </c>
      <c r="O538" s="9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3"/>
        <v>publishing</v>
      </c>
      <c r="T538" t="str">
        <f t="shared" si="52"/>
        <v>fiction</v>
      </c>
    </row>
    <row r="539" spans="1:20" ht="23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s="5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 s="9">
        <f t="shared" si="50"/>
        <v>43342.208333333328</v>
      </c>
      <c r="N539">
        <v>1537592400</v>
      </c>
      <c r="O539" s="9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3"/>
        <v>film &amp; video</v>
      </c>
      <c r="T539" t="str">
        <f t="shared" si="52"/>
        <v>documentary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s="5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 s="9">
        <f t="shared" si="50"/>
        <v>41539.208333333336</v>
      </c>
      <c r="N540">
        <v>1381208400</v>
      </c>
      <c r="O540" s="9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3"/>
        <v>games</v>
      </c>
      <c r="T540" t="str">
        <f t="shared" si="52"/>
        <v>mobile games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s="5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 s="9">
        <f t="shared" si="50"/>
        <v>43647.208333333328</v>
      </c>
      <c r="N541">
        <v>1562475600</v>
      </c>
      <c r="O541" s="9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3"/>
        <v>food</v>
      </c>
      <c r="T541" t="str">
        <f t="shared" si="52"/>
        <v>food trucks</v>
      </c>
    </row>
    <row r="542" spans="1:20" ht="23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s="5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 s="9">
        <f t="shared" si="50"/>
        <v>43225.208333333328</v>
      </c>
      <c r="N542">
        <v>1527397200</v>
      </c>
      <c r="O542" s="9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3"/>
        <v>photography</v>
      </c>
      <c r="T542" t="str">
        <f t="shared" si="52"/>
        <v>photography books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s="5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 s="9">
        <f t="shared" si="50"/>
        <v>42165.208333333328</v>
      </c>
      <c r="N543">
        <v>1436158800</v>
      </c>
      <c r="O543" s="9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3"/>
        <v>games</v>
      </c>
      <c r="T543" t="str">
        <f t="shared" si="52"/>
        <v>mobile games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s="5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 s="9">
        <f t="shared" si="50"/>
        <v>42391.25</v>
      </c>
      <c r="N544">
        <v>1456034400</v>
      </c>
      <c r="O544" s="9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3"/>
        <v>music</v>
      </c>
      <c r="T544" t="str">
        <f t="shared" si="52"/>
        <v>indie rock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s="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 s="9">
        <f t="shared" si="50"/>
        <v>41528.208333333336</v>
      </c>
      <c r="N545">
        <v>1380171600</v>
      </c>
      <c r="O545" s="9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3"/>
        <v>games</v>
      </c>
      <c r="T545" t="str">
        <f t="shared" si="52"/>
        <v>video games</v>
      </c>
    </row>
    <row r="546" spans="1:20" ht="36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s="5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 s="9">
        <f t="shared" si="50"/>
        <v>42377.25</v>
      </c>
      <c r="N546">
        <v>1453356000</v>
      </c>
      <c r="O546" s="9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3"/>
        <v>music</v>
      </c>
      <c r="T546" t="str">
        <f t="shared" si="52"/>
        <v>rock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s="5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 s="9">
        <f t="shared" si="50"/>
        <v>43824.25</v>
      </c>
      <c r="N547">
        <v>1578981600</v>
      </c>
      <c r="O547" s="9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3"/>
        <v>theater</v>
      </c>
      <c r="T547" t="str">
        <f t="shared" si="52"/>
        <v>plays</v>
      </c>
    </row>
    <row r="548" spans="1:20" ht="23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s="5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 s="9">
        <f t="shared" si="50"/>
        <v>43360.208333333328</v>
      </c>
      <c r="N548">
        <v>1537419600</v>
      </c>
      <c r="O548" s="9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3"/>
        <v>theater</v>
      </c>
      <c r="T548" t="str">
        <f t="shared" si="52"/>
        <v>plays</v>
      </c>
    </row>
    <row r="549" spans="1:20" ht="23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s="5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 s="9">
        <f t="shared" si="50"/>
        <v>42029.25</v>
      </c>
      <c r="N549">
        <v>1423202400</v>
      </c>
      <c r="O549" s="9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3"/>
        <v>film &amp; video</v>
      </c>
      <c r="T549" t="str">
        <f t="shared" si="52"/>
        <v>drama</v>
      </c>
    </row>
    <row r="550" spans="1:20" ht="23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s="5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 s="9">
        <f t="shared" si="50"/>
        <v>42461.208333333328</v>
      </c>
      <c r="N550">
        <v>1460610000</v>
      </c>
      <c r="O550" s="9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3"/>
        <v>theater</v>
      </c>
      <c r="T550" t="str">
        <f t="shared" si="52"/>
        <v>plays</v>
      </c>
    </row>
    <row r="551" spans="1:20" ht="36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s="5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 s="9">
        <f t="shared" si="50"/>
        <v>41422.208333333336</v>
      </c>
      <c r="N551">
        <v>1370494800</v>
      </c>
      <c r="O551" s="9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3"/>
        <v>technology</v>
      </c>
      <c r="T551" t="str">
        <f t="shared" si="52"/>
        <v>wearables</v>
      </c>
    </row>
    <row r="552" spans="1:20" ht="36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s="5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 s="9">
        <f t="shared" si="50"/>
        <v>40968.25</v>
      </c>
      <c r="N552">
        <v>1332306000</v>
      </c>
      <c r="O552" s="9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3"/>
        <v>music</v>
      </c>
      <c r="T552" t="str">
        <f t="shared" si="52"/>
        <v>indie rock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s="5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 s="9">
        <f t="shared" si="50"/>
        <v>41993.25</v>
      </c>
      <c r="N553">
        <v>1422511200</v>
      </c>
      <c r="O553" s="9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3"/>
        <v>technology</v>
      </c>
      <c r="T553" t="str">
        <f t="shared" si="52"/>
        <v>web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s="5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 s="9">
        <f t="shared" si="50"/>
        <v>42700.25</v>
      </c>
      <c r="N554">
        <v>1480312800</v>
      </c>
      <c r="O554" s="9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3"/>
        <v>theater</v>
      </c>
      <c r="T554" t="str">
        <f t="shared" si="52"/>
        <v>plays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s="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 s="9">
        <f t="shared" si="50"/>
        <v>40545.25</v>
      </c>
      <c r="N555">
        <v>1294034400</v>
      </c>
      <c r="O555" s="9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3"/>
        <v>music</v>
      </c>
      <c r="T555" t="str">
        <f t="shared" si="52"/>
        <v>rock</v>
      </c>
    </row>
    <row r="556" spans="1:20" ht="36" hidden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s="5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 s="9">
        <f t="shared" si="50"/>
        <v>42723.25</v>
      </c>
      <c r="N556">
        <v>1482645600</v>
      </c>
      <c r="O556" s="9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3"/>
        <v>music</v>
      </c>
      <c r="T556" t="str">
        <f t="shared" si="52"/>
        <v>indie rock</v>
      </c>
    </row>
    <row r="557" spans="1:20" ht="23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s="5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 s="9">
        <f t="shared" si="50"/>
        <v>41731.208333333336</v>
      </c>
      <c r="N557">
        <v>1399093200</v>
      </c>
      <c r="O557" s="9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3"/>
        <v>music</v>
      </c>
      <c r="T557" t="str">
        <f t="shared" si="52"/>
        <v>rock</v>
      </c>
    </row>
    <row r="558" spans="1:20" ht="23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s="5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 s="9">
        <f t="shared" si="50"/>
        <v>40792.208333333336</v>
      </c>
      <c r="N558">
        <v>1315890000</v>
      </c>
      <c r="O558" s="9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3"/>
        <v>publishing</v>
      </c>
      <c r="T558" t="str">
        <f t="shared" si="52"/>
        <v>translations</v>
      </c>
    </row>
    <row r="559" spans="1:20" ht="23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s="5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 s="9">
        <f t="shared" si="50"/>
        <v>42279.208333333328</v>
      </c>
      <c r="N559">
        <v>1444021200</v>
      </c>
      <c r="O559" s="9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3"/>
        <v>film &amp; video</v>
      </c>
      <c r="T559" t="str">
        <f t="shared" si="52"/>
        <v>science fiction</v>
      </c>
    </row>
    <row r="560" spans="1:20" ht="23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s="5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 s="9">
        <f t="shared" si="50"/>
        <v>42424.25</v>
      </c>
      <c r="N560">
        <v>1460005200</v>
      </c>
      <c r="O560" s="9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3"/>
        <v>theater</v>
      </c>
      <c r="T560" t="str">
        <f t="shared" si="52"/>
        <v>plays</v>
      </c>
    </row>
    <row r="561" spans="1:20" ht="23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s="5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 s="9">
        <f t="shared" si="50"/>
        <v>42584.208333333328</v>
      </c>
      <c r="N561">
        <v>1470718800</v>
      </c>
      <c r="O561" s="9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3"/>
        <v>theater</v>
      </c>
      <c r="T561" t="str">
        <f t="shared" si="52"/>
        <v>plays</v>
      </c>
    </row>
    <row r="562" spans="1:20" ht="23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s="5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 s="9">
        <f t="shared" si="50"/>
        <v>40865.25</v>
      </c>
      <c r="N562">
        <v>1325052000</v>
      </c>
      <c r="O562" s="9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3"/>
        <v>film &amp; video</v>
      </c>
      <c r="T562" t="str">
        <f t="shared" si="52"/>
        <v>animation</v>
      </c>
    </row>
    <row r="563" spans="1:20" ht="23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s="5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 s="9">
        <f t="shared" si="50"/>
        <v>40833.208333333336</v>
      </c>
      <c r="N563">
        <v>1319000400</v>
      </c>
      <c r="O563" s="9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3"/>
        <v>theater</v>
      </c>
      <c r="T563" t="str">
        <f t="shared" si="52"/>
        <v>plays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s="5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 s="9">
        <f t="shared" si="50"/>
        <v>43536.208333333328</v>
      </c>
      <c r="N564">
        <v>1552539600</v>
      </c>
      <c r="O564" s="9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3"/>
        <v>music</v>
      </c>
      <c r="T564" t="str">
        <f t="shared" si="52"/>
        <v>rock</v>
      </c>
    </row>
    <row r="565" spans="1:20" ht="23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s="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 s="9">
        <f t="shared" si="50"/>
        <v>43417.25</v>
      </c>
      <c r="N565">
        <v>1543816800</v>
      </c>
      <c r="O565" s="9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3"/>
        <v>film &amp; video</v>
      </c>
      <c r="T565" t="str">
        <f t="shared" si="52"/>
        <v>documentary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s="5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 s="9">
        <f t="shared" si="50"/>
        <v>42078.208333333328</v>
      </c>
      <c r="N566">
        <v>1427086800</v>
      </c>
      <c r="O566" s="9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3"/>
        <v>theater</v>
      </c>
      <c r="T566" t="str">
        <f t="shared" si="52"/>
        <v>plays</v>
      </c>
    </row>
    <row r="567" spans="1:20" ht="23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s="5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 s="9">
        <f t="shared" si="50"/>
        <v>40862.25</v>
      </c>
      <c r="N567">
        <v>1323064800</v>
      </c>
      <c r="O567" s="9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3"/>
        <v>theater</v>
      </c>
      <c r="T567" t="str">
        <f t="shared" si="52"/>
        <v>plays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s="5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 s="9">
        <f t="shared" si="50"/>
        <v>42424.25</v>
      </c>
      <c r="N568">
        <v>1458277200</v>
      </c>
      <c r="O568" s="9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3"/>
        <v>music</v>
      </c>
      <c r="T568" t="str">
        <f t="shared" si="52"/>
        <v>electric music</v>
      </c>
    </row>
    <row r="569" spans="1:20" ht="36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s="5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 s="9">
        <f t="shared" si="50"/>
        <v>41830.208333333336</v>
      </c>
      <c r="N569">
        <v>1405141200</v>
      </c>
      <c r="O569" s="9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3"/>
        <v>music</v>
      </c>
      <c r="T569" t="str">
        <f t="shared" si="52"/>
        <v>rock</v>
      </c>
    </row>
    <row r="570" spans="1:20" ht="23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s="5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 s="9">
        <f t="shared" si="50"/>
        <v>40374.208333333336</v>
      </c>
      <c r="N570">
        <v>1283058000</v>
      </c>
      <c r="O570" s="9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3"/>
        <v>theater</v>
      </c>
      <c r="T570" t="str">
        <f t="shared" si="52"/>
        <v>plays</v>
      </c>
    </row>
    <row r="571" spans="1:20" ht="23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s="5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 s="9">
        <f t="shared" si="50"/>
        <v>40554.25</v>
      </c>
      <c r="N571">
        <v>1295762400</v>
      </c>
      <c r="O571" s="9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3"/>
        <v>film &amp; video</v>
      </c>
      <c r="T571" t="str">
        <f t="shared" si="52"/>
        <v>animation</v>
      </c>
    </row>
    <row r="572" spans="1:20" ht="23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s="5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 s="9">
        <f t="shared" si="50"/>
        <v>41993.25</v>
      </c>
      <c r="N572">
        <v>1419573600</v>
      </c>
      <c r="O572" s="9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3"/>
        <v>music</v>
      </c>
      <c r="T572" t="str">
        <f t="shared" si="52"/>
        <v>rock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s="5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 s="9">
        <f t="shared" si="50"/>
        <v>42174.208333333328</v>
      </c>
      <c r="N573">
        <v>1438750800</v>
      </c>
      <c r="O573" s="9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3"/>
        <v>film &amp; video</v>
      </c>
      <c r="T573" t="str">
        <f t="shared" si="52"/>
        <v>shorts</v>
      </c>
    </row>
    <row r="574" spans="1:20" ht="23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s="5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 s="9">
        <f t="shared" si="50"/>
        <v>42275.208333333328</v>
      </c>
      <c r="N574">
        <v>1444798800</v>
      </c>
      <c r="O574" s="9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3"/>
        <v>music</v>
      </c>
      <c r="T574" t="str">
        <f t="shared" si="52"/>
        <v>rock</v>
      </c>
    </row>
    <row r="575" spans="1:20" ht="23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s="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 s="9">
        <f t="shared" si="50"/>
        <v>41761.208333333336</v>
      </c>
      <c r="N575">
        <v>1399179600</v>
      </c>
      <c r="O575" s="9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3"/>
        <v>journalism</v>
      </c>
      <c r="T575" t="str">
        <f t="shared" si="52"/>
        <v>audio</v>
      </c>
    </row>
    <row r="576" spans="1:20" ht="23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s="5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 s="9">
        <f t="shared" si="50"/>
        <v>43806.25</v>
      </c>
      <c r="N576">
        <v>1576562400</v>
      </c>
      <c r="O576" s="9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3"/>
        <v>food</v>
      </c>
      <c r="T576" t="str">
        <f t="shared" si="52"/>
        <v>food trucks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s="5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 s="9">
        <f t="shared" si="50"/>
        <v>41779.208333333336</v>
      </c>
      <c r="N577">
        <v>1400821200</v>
      </c>
      <c r="O577" s="9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3"/>
        <v>theater</v>
      </c>
      <c r="T577" t="str">
        <f t="shared" si="52"/>
        <v>plays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s="5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 s="9">
        <f t="shared" si="50"/>
        <v>43040.208333333328</v>
      </c>
      <c r="N578">
        <v>1510984800</v>
      </c>
      <c r="O578" s="9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3"/>
        <v>theater</v>
      </c>
      <c r="T578" t="str">
        <f t="shared" si="52"/>
        <v>plays</v>
      </c>
    </row>
    <row r="579" spans="1:20" ht="23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ROUND((E579/D579*100), 0)</f>
        <v>19</v>
      </c>
      <c r="G579" s="5" t="s">
        <v>74</v>
      </c>
      <c r="H579">
        <v>37</v>
      </c>
      <c r="I579" s="6">
        <f t="shared" ref="I579:I642" si="55">IFERROR((E579/H579), 0)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56">(((L579/60)/60)/24)+DATE(1970,1,1)</f>
        <v>40613.25</v>
      </c>
      <c r="N579">
        <v>1302066000</v>
      </c>
      <c r="O579" s="9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si="53"/>
        <v>music</v>
      </c>
      <c r="T579" t="str">
        <f t="shared" ref="T579:T642" si="58">MID(R579,FIND("/",R579)+1, LEN(R579)-FIND("/",R579))</f>
        <v>jazz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s="5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 s="9">
        <f t="shared" si="56"/>
        <v>40878.25</v>
      </c>
      <c r="N580">
        <v>1322978400</v>
      </c>
      <c r="O580" s="9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3"/>
        <v>film &amp; video</v>
      </c>
      <c r="T580" t="str">
        <f t="shared" si="58"/>
        <v>science fiction</v>
      </c>
    </row>
    <row r="581" spans="1:20" ht="23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s="5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 s="9">
        <f t="shared" si="56"/>
        <v>40762.208333333336</v>
      </c>
      <c r="N581">
        <v>1313730000</v>
      </c>
      <c r="O581" s="9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ref="S581:S644" si="59">LEFT(R581,FIND("/",R581) -1)</f>
        <v>music</v>
      </c>
      <c r="T581" t="str">
        <f t="shared" si="58"/>
        <v>jazz</v>
      </c>
    </row>
    <row r="582" spans="1:20" ht="23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s="5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 s="9">
        <f t="shared" si="56"/>
        <v>41696.25</v>
      </c>
      <c r="N582">
        <v>1394085600</v>
      </c>
      <c r="O582" s="9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9"/>
        <v>theater</v>
      </c>
      <c r="T582" t="str">
        <f t="shared" si="58"/>
        <v>plays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s="5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 s="9">
        <f t="shared" si="56"/>
        <v>40662.208333333336</v>
      </c>
      <c r="N583">
        <v>1305349200</v>
      </c>
      <c r="O583" s="9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9"/>
        <v>technology</v>
      </c>
      <c r="T583" t="str">
        <f t="shared" si="58"/>
        <v>web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s="5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 s="9">
        <f t="shared" si="56"/>
        <v>42165.208333333328</v>
      </c>
      <c r="N584">
        <v>1434344400</v>
      </c>
      <c r="O584" s="9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9"/>
        <v>games</v>
      </c>
      <c r="T584" t="str">
        <f t="shared" si="58"/>
        <v>video games</v>
      </c>
    </row>
    <row r="585" spans="1:20" ht="36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s="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 s="9">
        <f t="shared" si="56"/>
        <v>40959.25</v>
      </c>
      <c r="N585">
        <v>1331186400</v>
      </c>
      <c r="O585" s="9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9"/>
        <v>film &amp; video</v>
      </c>
      <c r="T585" t="str">
        <f t="shared" si="58"/>
        <v>documentary</v>
      </c>
    </row>
    <row r="586" spans="1:20" ht="36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s="5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 s="9">
        <f t="shared" si="56"/>
        <v>41024.208333333336</v>
      </c>
      <c r="N586">
        <v>1336539600</v>
      </c>
      <c r="O586" s="9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9"/>
        <v>technology</v>
      </c>
      <c r="T586" t="str">
        <f t="shared" si="58"/>
        <v>web</v>
      </c>
    </row>
    <row r="587" spans="1:20" ht="23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s="5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 s="9">
        <f t="shared" si="56"/>
        <v>40255.208333333336</v>
      </c>
      <c r="N587">
        <v>1269752400</v>
      </c>
      <c r="O587" s="9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9"/>
        <v>publishing</v>
      </c>
      <c r="T587" t="str">
        <f t="shared" si="58"/>
        <v>translations</v>
      </c>
    </row>
    <row r="588" spans="1:20" ht="23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s="5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 s="9">
        <f t="shared" si="56"/>
        <v>40499.25</v>
      </c>
      <c r="N588">
        <v>1291615200</v>
      </c>
      <c r="O588" s="9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9"/>
        <v>music</v>
      </c>
      <c r="T588" t="str">
        <f t="shared" si="58"/>
        <v>rock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s="5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 s="9">
        <f t="shared" si="56"/>
        <v>43484.25</v>
      </c>
      <c r="N589">
        <v>1552366800</v>
      </c>
      <c r="O589" s="9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9"/>
        <v>food</v>
      </c>
      <c r="T589" t="str">
        <f t="shared" si="58"/>
        <v>food trucks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s="5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 s="9">
        <f t="shared" si="56"/>
        <v>40262.208333333336</v>
      </c>
      <c r="N590">
        <v>1272171600</v>
      </c>
      <c r="O590" s="9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9"/>
        <v>theater</v>
      </c>
      <c r="T590" t="str">
        <f t="shared" si="58"/>
        <v>plays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s="5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 s="9">
        <f t="shared" si="56"/>
        <v>42190.208333333328</v>
      </c>
      <c r="N591">
        <v>1436677200</v>
      </c>
      <c r="O591" s="9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9"/>
        <v>film &amp; video</v>
      </c>
      <c r="T591" t="str">
        <f t="shared" si="58"/>
        <v>documentary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s="5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 s="9">
        <f t="shared" si="56"/>
        <v>41994.25</v>
      </c>
      <c r="N592">
        <v>1420092000</v>
      </c>
      <c r="O592" s="9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9"/>
        <v>publishing</v>
      </c>
      <c r="T592" t="str">
        <f t="shared" si="58"/>
        <v>radio &amp; podcasts</v>
      </c>
    </row>
    <row r="593" spans="1:20" ht="23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s="5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 s="9">
        <f t="shared" si="56"/>
        <v>40373.208333333336</v>
      </c>
      <c r="N593">
        <v>1279947600</v>
      </c>
      <c r="O593" s="9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9"/>
        <v>games</v>
      </c>
      <c r="T593" t="str">
        <f t="shared" si="58"/>
        <v>video games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s="5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 s="9">
        <f t="shared" si="56"/>
        <v>41789.208333333336</v>
      </c>
      <c r="N594">
        <v>1402203600</v>
      </c>
      <c r="O594" s="9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9"/>
        <v>theater</v>
      </c>
      <c r="T594" t="str">
        <f t="shared" si="58"/>
        <v>plays</v>
      </c>
    </row>
    <row r="595" spans="1:20" ht="23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s="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 s="9">
        <f t="shared" si="56"/>
        <v>41724.208333333336</v>
      </c>
      <c r="N595">
        <v>1396933200</v>
      </c>
      <c r="O595" s="9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9"/>
        <v>film &amp; video</v>
      </c>
      <c r="T595" t="str">
        <f t="shared" si="58"/>
        <v>animation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s="5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 s="9">
        <f t="shared" si="56"/>
        <v>42548.208333333328</v>
      </c>
      <c r="N596">
        <v>1467262800</v>
      </c>
      <c r="O596" s="9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9"/>
        <v>theater</v>
      </c>
      <c r="T596" t="str">
        <f t="shared" si="58"/>
        <v>plays</v>
      </c>
    </row>
    <row r="597" spans="1:20" ht="36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s="5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 s="9">
        <f t="shared" si="56"/>
        <v>40253.208333333336</v>
      </c>
      <c r="N597">
        <v>1270530000</v>
      </c>
      <c r="O597" s="9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9"/>
        <v>theater</v>
      </c>
      <c r="T597" t="str">
        <f t="shared" si="58"/>
        <v>plays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s="5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 s="9">
        <f t="shared" si="56"/>
        <v>42434.25</v>
      </c>
      <c r="N598">
        <v>1457762400</v>
      </c>
      <c r="O598" s="9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9"/>
        <v>film &amp; video</v>
      </c>
      <c r="T598" t="str">
        <f t="shared" si="58"/>
        <v>drama</v>
      </c>
    </row>
    <row r="599" spans="1:20" ht="23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s="5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 s="9">
        <f t="shared" si="56"/>
        <v>43786.25</v>
      </c>
      <c r="N599">
        <v>1575525600</v>
      </c>
      <c r="O599" s="9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9"/>
        <v>theater</v>
      </c>
      <c r="T599" t="str">
        <f t="shared" si="58"/>
        <v>plays</v>
      </c>
    </row>
    <row r="600" spans="1:20" ht="23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s="5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 s="9">
        <f t="shared" si="56"/>
        <v>40344.208333333336</v>
      </c>
      <c r="N600">
        <v>1279083600</v>
      </c>
      <c r="O600" s="9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9"/>
        <v>music</v>
      </c>
      <c r="T600" t="str">
        <f t="shared" si="58"/>
        <v>rock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s="5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 s="9">
        <f t="shared" si="56"/>
        <v>42047.25</v>
      </c>
      <c r="N601">
        <v>1424412000</v>
      </c>
      <c r="O601" s="9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9"/>
        <v>film &amp; video</v>
      </c>
      <c r="T601" t="str">
        <f t="shared" si="58"/>
        <v>documentary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s="5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 s="9">
        <f t="shared" si="56"/>
        <v>41485.208333333336</v>
      </c>
      <c r="N602">
        <v>1376197200</v>
      </c>
      <c r="O602" s="9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9"/>
        <v>food</v>
      </c>
      <c r="T602" t="str">
        <f t="shared" si="58"/>
        <v>food trucks</v>
      </c>
    </row>
    <row r="603" spans="1:20" ht="23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s="5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 s="9">
        <f t="shared" si="56"/>
        <v>41789.208333333336</v>
      </c>
      <c r="N603">
        <v>1402894800</v>
      </c>
      <c r="O603" s="9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9"/>
        <v>technology</v>
      </c>
      <c r="T603" t="str">
        <f t="shared" si="58"/>
        <v>wearables</v>
      </c>
    </row>
    <row r="604" spans="1:20" ht="36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s="5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 s="9">
        <f t="shared" si="56"/>
        <v>42160.208333333328</v>
      </c>
      <c r="N604">
        <v>1434430800</v>
      </c>
      <c r="O604" s="9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9"/>
        <v>theater</v>
      </c>
      <c r="T604" t="str">
        <f t="shared" si="58"/>
        <v>plays</v>
      </c>
    </row>
    <row r="605" spans="1:20" ht="23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s="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 s="9">
        <f t="shared" si="56"/>
        <v>43573.208333333328</v>
      </c>
      <c r="N605">
        <v>1557896400</v>
      </c>
      <c r="O605" s="9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9"/>
        <v>theater</v>
      </c>
      <c r="T605" t="str">
        <f t="shared" si="58"/>
        <v>plays</v>
      </c>
    </row>
    <row r="606" spans="1:20" ht="23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s="5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 s="9">
        <f t="shared" si="56"/>
        <v>40565.25</v>
      </c>
      <c r="N606">
        <v>1297490400</v>
      </c>
      <c r="O606" s="9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9"/>
        <v>theater</v>
      </c>
      <c r="T606" t="str">
        <f t="shared" si="58"/>
        <v>plays</v>
      </c>
    </row>
    <row r="607" spans="1:20" ht="23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s="5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 s="9">
        <f t="shared" si="56"/>
        <v>42280.208333333328</v>
      </c>
      <c r="N607">
        <v>1447394400</v>
      </c>
      <c r="O607" s="9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9"/>
        <v>publishing</v>
      </c>
      <c r="T607" t="str">
        <f t="shared" si="58"/>
        <v>nonfiction</v>
      </c>
    </row>
    <row r="608" spans="1:20" ht="23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s="5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 s="9">
        <f t="shared" si="56"/>
        <v>42436.25</v>
      </c>
      <c r="N608">
        <v>1458277200</v>
      </c>
      <c r="O608" s="9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9"/>
        <v>music</v>
      </c>
      <c r="T608" t="str">
        <f t="shared" si="58"/>
        <v>rock</v>
      </c>
    </row>
    <row r="609" spans="1:20" ht="23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s="5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 s="9">
        <f t="shared" si="56"/>
        <v>41721.208333333336</v>
      </c>
      <c r="N609">
        <v>1395723600</v>
      </c>
      <c r="O609" s="9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9"/>
        <v>food</v>
      </c>
      <c r="T609" t="str">
        <f t="shared" si="58"/>
        <v>food trucks</v>
      </c>
    </row>
    <row r="610" spans="1:20" ht="23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s="5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 s="9">
        <f t="shared" si="56"/>
        <v>43530.25</v>
      </c>
      <c r="N610">
        <v>1552197600</v>
      </c>
      <c r="O610" s="9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9"/>
        <v>music</v>
      </c>
      <c r="T610" t="str">
        <f t="shared" si="58"/>
        <v>jazz</v>
      </c>
    </row>
    <row r="611" spans="1:20" ht="23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s="5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 s="9">
        <f t="shared" si="56"/>
        <v>43481.25</v>
      </c>
      <c r="N611">
        <v>1549087200</v>
      </c>
      <c r="O611" s="9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9"/>
        <v>film &amp; video</v>
      </c>
      <c r="T611" t="str">
        <f t="shared" si="58"/>
        <v>science fiction</v>
      </c>
    </row>
    <row r="612" spans="1:20" ht="36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s="5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 s="9">
        <f t="shared" si="56"/>
        <v>41259.25</v>
      </c>
      <c r="N612">
        <v>1356847200</v>
      </c>
      <c r="O612" s="9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9"/>
        <v>theater</v>
      </c>
      <c r="T612" t="str">
        <f t="shared" si="58"/>
        <v>plays</v>
      </c>
    </row>
    <row r="613" spans="1:20" ht="23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s="5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 s="9">
        <f t="shared" si="56"/>
        <v>41480.208333333336</v>
      </c>
      <c r="N613">
        <v>1375765200</v>
      </c>
      <c r="O613" s="9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9"/>
        <v>theater</v>
      </c>
      <c r="T613" t="str">
        <f t="shared" si="58"/>
        <v>plays</v>
      </c>
    </row>
    <row r="614" spans="1:20" ht="23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s="5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 s="9">
        <f t="shared" si="56"/>
        <v>40474.208333333336</v>
      </c>
      <c r="N614">
        <v>1289800800</v>
      </c>
      <c r="O614" s="9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9"/>
        <v>music</v>
      </c>
      <c r="T614" t="str">
        <f t="shared" si="58"/>
        <v>electric music</v>
      </c>
    </row>
    <row r="615" spans="1:20" ht="36" hidden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s="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 s="9">
        <f t="shared" si="56"/>
        <v>42973.208333333328</v>
      </c>
      <c r="N615">
        <v>1504501200</v>
      </c>
      <c r="O615" s="9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9"/>
        <v>theater</v>
      </c>
      <c r="T615" t="str">
        <f t="shared" si="58"/>
        <v>plays</v>
      </c>
    </row>
    <row r="616" spans="1:20" ht="36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s="5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 s="9">
        <f t="shared" si="56"/>
        <v>42746.25</v>
      </c>
      <c r="N616">
        <v>1485669600</v>
      </c>
      <c r="O616" s="9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9"/>
        <v>theater</v>
      </c>
      <c r="T616" t="str">
        <f t="shared" si="58"/>
        <v>plays</v>
      </c>
    </row>
    <row r="617" spans="1:20" ht="23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s="5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 s="9">
        <f t="shared" si="56"/>
        <v>42489.208333333328</v>
      </c>
      <c r="N617">
        <v>1462770000</v>
      </c>
      <c r="O617" s="9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9"/>
        <v>theater</v>
      </c>
      <c r="T617" t="str">
        <f t="shared" si="58"/>
        <v>plays</v>
      </c>
    </row>
    <row r="618" spans="1:20" ht="23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s="5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 s="9">
        <f t="shared" si="56"/>
        <v>41537.208333333336</v>
      </c>
      <c r="N618">
        <v>1379739600</v>
      </c>
      <c r="O618" s="9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9"/>
        <v>music</v>
      </c>
      <c r="T618" t="str">
        <f t="shared" si="58"/>
        <v>indie rock</v>
      </c>
    </row>
    <row r="619" spans="1:20" ht="23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s="5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 s="9">
        <f t="shared" si="56"/>
        <v>41794.208333333336</v>
      </c>
      <c r="N619">
        <v>1402722000</v>
      </c>
      <c r="O619" s="9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9"/>
        <v>theater</v>
      </c>
      <c r="T619" t="str">
        <f t="shared" si="58"/>
        <v>plays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s="5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 s="9">
        <f t="shared" si="56"/>
        <v>41396.208333333336</v>
      </c>
      <c r="N620">
        <v>1369285200</v>
      </c>
      <c r="O620" s="9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9"/>
        <v>publishing</v>
      </c>
      <c r="T620" t="str">
        <f t="shared" si="58"/>
        <v>nonfiction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s="5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 s="9">
        <f t="shared" si="56"/>
        <v>40669.208333333336</v>
      </c>
      <c r="N621">
        <v>1304744400</v>
      </c>
      <c r="O621" s="9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9"/>
        <v>theater</v>
      </c>
      <c r="T621" t="str">
        <f t="shared" si="58"/>
        <v>plays</v>
      </c>
    </row>
    <row r="622" spans="1:20" ht="23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s="5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 s="9">
        <f t="shared" si="56"/>
        <v>42559.208333333328</v>
      </c>
      <c r="N622">
        <v>1468299600</v>
      </c>
      <c r="O622" s="9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9"/>
        <v>photography</v>
      </c>
      <c r="T622" t="str">
        <f t="shared" si="58"/>
        <v>photography books</v>
      </c>
    </row>
    <row r="623" spans="1:20" ht="23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s="5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 s="9">
        <f t="shared" si="56"/>
        <v>42626.208333333328</v>
      </c>
      <c r="N623">
        <v>1474174800</v>
      </c>
      <c r="O623" s="9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9"/>
        <v>theater</v>
      </c>
      <c r="T623" t="str">
        <f t="shared" si="58"/>
        <v>plays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s="5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 s="9">
        <f t="shared" si="56"/>
        <v>43205.208333333328</v>
      </c>
      <c r="N624">
        <v>1526014800</v>
      </c>
      <c r="O624" s="9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9"/>
        <v>music</v>
      </c>
      <c r="T624" t="str">
        <f t="shared" si="58"/>
        <v>indie rock</v>
      </c>
    </row>
    <row r="625" spans="1:20" ht="23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s="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 s="9">
        <f t="shared" si="56"/>
        <v>42201.208333333328</v>
      </c>
      <c r="N625">
        <v>1437454800</v>
      </c>
      <c r="O625" s="9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9"/>
        <v>theater</v>
      </c>
      <c r="T625" t="str">
        <f t="shared" si="58"/>
        <v>plays</v>
      </c>
    </row>
    <row r="626" spans="1:20" ht="23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s="5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 s="9">
        <f t="shared" si="56"/>
        <v>42029.25</v>
      </c>
      <c r="N626">
        <v>1422684000</v>
      </c>
      <c r="O626" s="9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9"/>
        <v>photography</v>
      </c>
      <c r="T626" t="str">
        <f t="shared" si="58"/>
        <v>photography books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s="5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 s="9">
        <f t="shared" si="56"/>
        <v>43857.25</v>
      </c>
      <c r="N627">
        <v>1581314400</v>
      </c>
      <c r="O627" s="9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9"/>
        <v>theater</v>
      </c>
      <c r="T627" t="str">
        <f t="shared" si="58"/>
        <v>plays</v>
      </c>
    </row>
    <row r="628" spans="1:20" ht="36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s="5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 s="9">
        <f t="shared" si="56"/>
        <v>40449.208333333336</v>
      </c>
      <c r="N628">
        <v>1286427600</v>
      </c>
      <c r="O628" s="9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9"/>
        <v>theater</v>
      </c>
      <c r="T628" t="str">
        <f t="shared" si="58"/>
        <v>plays</v>
      </c>
    </row>
    <row r="629" spans="1:20" ht="23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s="5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 s="9">
        <f t="shared" si="56"/>
        <v>40345.208333333336</v>
      </c>
      <c r="N629">
        <v>1278738000</v>
      </c>
      <c r="O629" s="9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9"/>
        <v>food</v>
      </c>
      <c r="T629" t="str">
        <f t="shared" si="58"/>
        <v>food trucks</v>
      </c>
    </row>
    <row r="630" spans="1:20" ht="23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s="5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 s="9">
        <f t="shared" si="56"/>
        <v>40455.208333333336</v>
      </c>
      <c r="N630">
        <v>1286427600</v>
      </c>
      <c r="O630" s="9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9"/>
        <v>music</v>
      </c>
      <c r="T630" t="str">
        <f t="shared" si="58"/>
        <v>indie rock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s="5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 s="9">
        <f t="shared" si="56"/>
        <v>42557.208333333328</v>
      </c>
      <c r="N631">
        <v>1467954000</v>
      </c>
      <c r="O631" s="9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9"/>
        <v>theater</v>
      </c>
      <c r="T631" t="str">
        <f t="shared" si="58"/>
        <v>plays</v>
      </c>
    </row>
    <row r="632" spans="1:20" ht="23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s="5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 s="9">
        <f t="shared" si="56"/>
        <v>43586.208333333328</v>
      </c>
      <c r="N632">
        <v>1557637200</v>
      </c>
      <c r="O632" s="9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9"/>
        <v>theater</v>
      </c>
      <c r="T632" t="str">
        <f t="shared" si="58"/>
        <v>plays</v>
      </c>
    </row>
    <row r="633" spans="1:20" ht="23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s="5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 s="9">
        <f t="shared" si="56"/>
        <v>43550.208333333328</v>
      </c>
      <c r="N633">
        <v>1553922000</v>
      </c>
      <c r="O633" s="9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9"/>
        <v>theater</v>
      </c>
      <c r="T633" t="str">
        <f t="shared" si="58"/>
        <v>plays</v>
      </c>
    </row>
    <row r="634" spans="1:20" ht="23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s="5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 s="9">
        <f t="shared" si="56"/>
        <v>41945.208333333336</v>
      </c>
      <c r="N634">
        <v>1416463200</v>
      </c>
      <c r="O634" s="9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9"/>
        <v>theater</v>
      </c>
      <c r="T634" t="str">
        <f t="shared" si="58"/>
        <v>plays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s="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 s="9">
        <f t="shared" si="56"/>
        <v>42315.25</v>
      </c>
      <c r="N635">
        <v>1447221600</v>
      </c>
      <c r="O635" s="9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9"/>
        <v>film &amp; video</v>
      </c>
      <c r="T635" t="str">
        <f t="shared" si="58"/>
        <v>animation</v>
      </c>
    </row>
    <row r="636" spans="1:20" ht="23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s="5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 s="9">
        <f t="shared" si="56"/>
        <v>42819.208333333328</v>
      </c>
      <c r="N636">
        <v>1491627600</v>
      </c>
      <c r="O636" s="9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9"/>
        <v>film &amp; video</v>
      </c>
      <c r="T636" t="str">
        <f t="shared" si="58"/>
        <v>television</v>
      </c>
    </row>
    <row r="637" spans="1:20" ht="23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s="5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 s="9">
        <f t="shared" si="56"/>
        <v>41314.25</v>
      </c>
      <c r="N637">
        <v>1363150800</v>
      </c>
      <c r="O637" s="9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9"/>
        <v>film &amp; video</v>
      </c>
      <c r="T637" t="str">
        <f t="shared" si="58"/>
        <v>television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s="5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 s="9">
        <f t="shared" si="56"/>
        <v>40926.25</v>
      </c>
      <c r="N638">
        <v>1330754400</v>
      </c>
      <c r="O638" s="9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9"/>
        <v>film &amp; video</v>
      </c>
      <c r="T638" t="str">
        <f t="shared" si="58"/>
        <v>animation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s="5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 s="9">
        <f t="shared" si="56"/>
        <v>42688.25</v>
      </c>
      <c r="N639">
        <v>1479794400</v>
      </c>
      <c r="O639" s="9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9"/>
        <v>theater</v>
      </c>
      <c r="T639" t="str">
        <f t="shared" si="58"/>
        <v>plays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s="5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 s="9">
        <f t="shared" si="56"/>
        <v>40386.208333333336</v>
      </c>
      <c r="N640">
        <v>1281243600</v>
      </c>
      <c r="O640" s="9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9"/>
        <v>theater</v>
      </c>
      <c r="T640" t="str">
        <f t="shared" si="58"/>
        <v>plays</v>
      </c>
    </row>
    <row r="641" spans="1:20" ht="23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s="5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 s="9">
        <f t="shared" si="56"/>
        <v>43309.208333333328</v>
      </c>
      <c r="N641">
        <v>1532754000</v>
      </c>
      <c r="O641" s="9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9"/>
        <v>film &amp; video</v>
      </c>
      <c r="T641" t="str">
        <f t="shared" si="58"/>
        <v>drama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s="5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 s="9">
        <f t="shared" si="56"/>
        <v>42387.25</v>
      </c>
      <c r="N642">
        <v>1453356000</v>
      </c>
      <c r="O642" s="9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9"/>
        <v>theater</v>
      </c>
      <c r="T642" t="str">
        <f t="shared" si="58"/>
        <v>plays</v>
      </c>
    </row>
    <row r="643" spans="1:20" ht="36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ROUND((E643/D643*100), 0)</f>
        <v>120</v>
      </c>
      <c r="G643" s="5" t="s">
        <v>20</v>
      </c>
      <c r="H643">
        <v>194</v>
      </c>
      <c r="I643" s="6">
        <f t="shared" ref="I643:I706" si="61">IFERROR((E643/H643), 0)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62">(((L643/60)/60)/24)+DATE(1970,1,1)</f>
        <v>42786.25</v>
      </c>
      <c r="N643">
        <v>1489986000</v>
      </c>
      <c r="O643" s="9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si="59"/>
        <v>theater</v>
      </c>
      <c r="T643" t="str">
        <f t="shared" ref="T643:T706" si="64">MID(R643,FIND("/",R643)+1, LEN(R643)-FIND("/",R643))</f>
        <v>plays</v>
      </c>
    </row>
    <row r="644" spans="1:20" ht="23" hidden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s="5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 s="9">
        <f t="shared" si="62"/>
        <v>43451.25</v>
      </c>
      <c r="N644">
        <v>1545804000</v>
      </c>
      <c r="O644" s="9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59"/>
        <v>technology</v>
      </c>
      <c r="T644" t="str">
        <f t="shared" si="64"/>
        <v>wearables</v>
      </c>
    </row>
    <row r="645" spans="1:20" ht="23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s="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 s="9">
        <f t="shared" si="62"/>
        <v>42795.25</v>
      </c>
      <c r="N645">
        <v>1489899600</v>
      </c>
      <c r="O645" s="9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ref="S645:S708" si="65">LEFT(R645,FIND("/",R645) -1)</f>
        <v>theater</v>
      </c>
      <c r="T645" t="str">
        <f t="shared" si="64"/>
        <v>plays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s="5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 s="9">
        <f t="shared" si="62"/>
        <v>43452.25</v>
      </c>
      <c r="N646">
        <v>1546495200</v>
      </c>
      <c r="O646" s="9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5"/>
        <v>theater</v>
      </c>
      <c r="T646" t="str">
        <f t="shared" si="64"/>
        <v>plays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s="5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 s="9">
        <f t="shared" si="62"/>
        <v>43369.208333333328</v>
      </c>
      <c r="N647">
        <v>1539752400</v>
      </c>
      <c r="O647" s="9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5"/>
        <v>music</v>
      </c>
      <c r="T647" t="str">
        <f t="shared" si="64"/>
        <v>rock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s="5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 s="9">
        <f t="shared" si="62"/>
        <v>41346.208333333336</v>
      </c>
      <c r="N648">
        <v>1364101200</v>
      </c>
      <c r="O648" s="9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5"/>
        <v>games</v>
      </c>
      <c r="T648" t="str">
        <f t="shared" si="64"/>
        <v>video games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s="5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 s="9">
        <f t="shared" si="62"/>
        <v>43199.208333333328</v>
      </c>
      <c r="N649">
        <v>1525323600</v>
      </c>
      <c r="O649" s="9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5"/>
        <v>publishing</v>
      </c>
      <c r="T649" t="str">
        <f t="shared" si="64"/>
        <v>translations</v>
      </c>
    </row>
    <row r="650" spans="1:20" ht="23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s="5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 s="9">
        <f t="shared" si="62"/>
        <v>42922.208333333328</v>
      </c>
      <c r="N650">
        <v>1500872400</v>
      </c>
      <c r="O650" s="9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5"/>
        <v>food</v>
      </c>
      <c r="T650" t="str">
        <f t="shared" si="64"/>
        <v>food trucks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s="5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 s="9">
        <f t="shared" si="62"/>
        <v>40471.208333333336</v>
      </c>
      <c r="N651">
        <v>1288501200</v>
      </c>
      <c r="O651" s="9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5"/>
        <v>theater</v>
      </c>
      <c r="T651" t="str">
        <f t="shared" si="64"/>
        <v>plays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s="5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 s="9">
        <f t="shared" si="62"/>
        <v>41828.208333333336</v>
      </c>
      <c r="N652">
        <v>1407128400</v>
      </c>
      <c r="O652" s="9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5"/>
        <v>music</v>
      </c>
      <c r="T652" t="str">
        <f t="shared" si="64"/>
        <v>jazz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s="5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 s="9">
        <f t="shared" si="62"/>
        <v>41692.25</v>
      </c>
      <c r="N653">
        <v>1394344800</v>
      </c>
      <c r="O653" s="9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5"/>
        <v>film &amp; video</v>
      </c>
      <c r="T653" t="str">
        <f t="shared" si="64"/>
        <v>shorts</v>
      </c>
    </row>
    <row r="654" spans="1:20" ht="23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s="5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 s="9">
        <f t="shared" si="62"/>
        <v>42587.208333333328</v>
      </c>
      <c r="N654">
        <v>1474088400</v>
      </c>
      <c r="O654" s="9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5"/>
        <v>technology</v>
      </c>
      <c r="T654" t="str">
        <f t="shared" si="64"/>
        <v>web</v>
      </c>
    </row>
    <row r="655" spans="1:20" ht="23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s="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 s="9">
        <f t="shared" si="62"/>
        <v>42468.208333333328</v>
      </c>
      <c r="N655">
        <v>1460264400</v>
      </c>
      <c r="O655" s="9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5"/>
        <v>technology</v>
      </c>
      <c r="T655" t="str">
        <f t="shared" si="64"/>
        <v>web</v>
      </c>
    </row>
    <row r="656" spans="1:20" ht="23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s="5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 s="9">
        <f t="shared" si="62"/>
        <v>42240.208333333328</v>
      </c>
      <c r="N656">
        <v>1440824400</v>
      </c>
      <c r="O656" s="9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5"/>
        <v>music</v>
      </c>
      <c r="T656" t="str">
        <f t="shared" si="64"/>
        <v>metal</v>
      </c>
    </row>
    <row r="657" spans="1:20" ht="23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s="5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 s="9">
        <f t="shared" si="62"/>
        <v>42796.25</v>
      </c>
      <c r="N657">
        <v>1489554000</v>
      </c>
      <c r="O657" s="9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5"/>
        <v>photography</v>
      </c>
      <c r="T657" t="str">
        <f t="shared" si="64"/>
        <v>photography books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s="5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 s="9">
        <f t="shared" si="62"/>
        <v>43097.25</v>
      </c>
      <c r="N658">
        <v>1514872800</v>
      </c>
      <c r="O658" s="9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5"/>
        <v>food</v>
      </c>
      <c r="T658" t="str">
        <f t="shared" si="64"/>
        <v>food trucks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s="5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 s="9">
        <f t="shared" si="62"/>
        <v>43096.25</v>
      </c>
      <c r="N659">
        <v>1515736800</v>
      </c>
      <c r="O659" s="9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5"/>
        <v>film &amp; video</v>
      </c>
      <c r="T659" t="str">
        <f t="shared" si="64"/>
        <v>science fiction</v>
      </c>
    </row>
    <row r="660" spans="1:20" ht="23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s="5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 s="9">
        <f t="shared" si="62"/>
        <v>42246.208333333328</v>
      </c>
      <c r="N660">
        <v>1442898000</v>
      </c>
      <c r="O660" s="9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5"/>
        <v>music</v>
      </c>
      <c r="T660" t="str">
        <f t="shared" si="64"/>
        <v>rock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s="5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 s="9">
        <f t="shared" si="62"/>
        <v>40570.25</v>
      </c>
      <c r="N661">
        <v>1296194400</v>
      </c>
      <c r="O661" s="9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5"/>
        <v>film &amp; video</v>
      </c>
      <c r="T661" t="str">
        <f t="shared" si="64"/>
        <v>documentary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s="5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 s="9">
        <f t="shared" si="62"/>
        <v>42237.208333333328</v>
      </c>
      <c r="N662">
        <v>1440910800</v>
      </c>
      <c r="O662" s="9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5"/>
        <v>theater</v>
      </c>
      <c r="T662" t="str">
        <f t="shared" si="64"/>
        <v>plays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s="5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 s="9">
        <f t="shared" si="62"/>
        <v>40996.208333333336</v>
      </c>
      <c r="N663">
        <v>1335502800</v>
      </c>
      <c r="O663" s="9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5"/>
        <v>music</v>
      </c>
      <c r="T663" t="str">
        <f t="shared" si="64"/>
        <v>jazz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s="5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 s="9">
        <f t="shared" si="62"/>
        <v>43443.25</v>
      </c>
      <c r="N664">
        <v>1544680800</v>
      </c>
      <c r="O664" s="9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5"/>
        <v>theater</v>
      </c>
      <c r="T664" t="str">
        <f t="shared" si="64"/>
        <v>plays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s="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 s="9">
        <f t="shared" si="62"/>
        <v>40458.208333333336</v>
      </c>
      <c r="N665">
        <v>1288414800</v>
      </c>
      <c r="O665" s="9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5"/>
        <v>theater</v>
      </c>
      <c r="T665" t="str">
        <f t="shared" si="64"/>
        <v>plays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s="5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 s="9">
        <f t="shared" si="62"/>
        <v>40959.25</v>
      </c>
      <c r="N666">
        <v>1330581600</v>
      </c>
      <c r="O666" s="9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5"/>
        <v>music</v>
      </c>
      <c r="T666" t="str">
        <f t="shared" si="64"/>
        <v>jazz</v>
      </c>
    </row>
    <row r="667" spans="1:20" ht="23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s="5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 s="9">
        <f t="shared" si="62"/>
        <v>40733.208333333336</v>
      </c>
      <c r="N667">
        <v>1311397200</v>
      </c>
      <c r="O667" s="9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5"/>
        <v>film &amp; video</v>
      </c>
      <c r="T667" t="str">
        <f t="shared" si="64"/>
        <v>documentary</v>
      </c>
    </row>
    <row r="668" spans="1:20" ht="23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s="5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 s="9">
        <f t="shared" si="62"/>
        <v>41516.208333333336</v>
      </c>
      <c r="N668">
        <v>1378357200</v>
      </c>
      <c r="O668" s="9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5"/>
        <v>theater</v>
      </c>
      <c r="T668" t="str">
        <f t="shared" si="64"/>
        <v>plays</v>
      </c>
    </row>
    <row r="669" spans="1:20" ht="36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s="5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 s="9">
        <f t="shared" si="62"/>
        <v>41892.208333333336</v>
      </c>
      <c r="N669">
        <v>1411102800</v>
      </c>
      <c r="O669" s="9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5"/>
        <v>journalism</v>
      </c>
      <c r="T669" t="str">
        <f t="shared" si="64"/>
        <v>audio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s="5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 s="9">
        <f t="shared" si="62"/>
        <v>41122.208333333336</v>
      </c>
      <c r="N670">
        <v>1344834000</v>
      </c>
      <c r="O670" s="9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5"/>
        <v>theater</v>
      </c>
      <c r="T670" t="str">
        <f t="shared" si="64"/>
        <v>plays</v>
      </c>
    </row>
    <row r="671" spans="1:20" ht="23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s="5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 s="9">
        <f t="shared" si="62"/>
        <v>42912.208333333328</v>
      </c>
      <c r="N671">
        <v>1499230800</v>
      </c>
      <c r="O671" s="9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5"/>
        <v>theater</v>
      </c>
      <c r="T671" t="str">
        <f t="shared" si="64"/>
        <v>plays</v>
      </c>
    </row>
    <row r="672" spans="1:20" ht="36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s="5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 s="9">
        <f t="shared" si="62"/>
        <v>42425.25</v>
      </c>
      <c r="N672">
        <v>1457416800</v>
      </c>
      <c r="O672" s="9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5"/>
        <v>music</v>
      </c>
      <c r="T672" t="str">
        <f t="shared" si="64"/>
        <v>indie rock</v>
      </c>
    </row>
    <row r="673" spans="1:20" ht="36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s="5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 s="9">
        <f t="shared" si="62"/>
        <v>40390.208333333336</v>
      </c>
      <c r="N673">
        <v>1280898000</v>
      </c>
      <c r="O673" s="9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5"/>
        <v>theater</v>
      </c>
      <c r="T673" t="str">
        <f t="shared" si="64"/>
        <v>plays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s="5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 s="9">
        <f t="shared" si="62"/>
        <v>43180.208333333328</v>
      </c>
      <c r="N674">
        <v>1522472400</v>
      </c>
      <c r="O674" s="9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5"/>
        <v>theater</v>
      </c>
      <c r="T674" t="str">
        <f t="shared" si="64"/>
        <v>plays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s="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 s="9">
        <f t="shared" si="62"/>
        <v>42475.208333333328</v>
      </c>
      <c r="N675">
        <v>1462510800</v>
      </c>
      <c r="O675" s="9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5"/>
        <v>music</v>
      </c>
      <c r="T675" t="str">
        <f t="shared" si="64"/>
        <v>indie rock</v>
      </c>
    </row>
    <row r="676" spans="1:20" ht="23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s="5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 s="9">
        <f t="shared" si="62"/>
        <v>40774.208333333336</v>
      </c>
      <c r="N676">
        <v>1317790800</v>
      </c>
      <c r="O676" s="9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5"/>
        <v>photography</v>
      </c>
      <c r="T676" t="str">
        <f t="shared" si="64"/>
        <v>photography books</v>
      </c>
    </row>
    <row r="677" spans="1:20" ht="23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s="5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 s="9">
        <f t="shared" si="62"/>
        <v>43719.208333333328</v>
      </c>
      <c r="N677">
        <v>1568782800</v>
      </c>
      <c r="O677" s="9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5"/>
        <v>journalism</v>
      </c>
      <c r="T677" t="str">
        <f t="shared" si="64"/>
        <v>audio</v>
      </c>
    </row>
    <row r="678" spans="1:20" ht="23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s="5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 s="9">
        <f t="shared" si="62"/>
        <v>41178.208333333336</v>
      </c>
      <c r="N678">
        <v>1349413200</v>
      </c>
      <c r="O678" s="9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5"/>
        <v>photography</v>
      </c>
      <c r="T678" t="str">
        <f t="shared" si="64"/>
        <v>photography books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s="5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 s="9">
        <f t="shared" si="62"/>
        <v>42561.208333333328</v>
      </c>
      <c r="N679">
        <v>1472446800</v>
      </c>
      <c r="O679" s="9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5"/>
        <v>publishing</v>
      </c>
      <c r="T679" t="str">
        <f t="shared" si="64"/>
        <v>fiction</v>
      </c>
    </row>
    <row r="680" spans="1:20" ht="23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s="5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 s="9">
        <f t="shared" si="62"/>
        <v>43484.25</v>
      </c>
      <c r="N680">
        <v>1548050400</v>
      </c>
      <c r="O680" s="9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5"/>
        <v>film &amp; video</v>
      </c>
      <c r="T680" t="str">
        <f t="shared" si="64"/>
        <v>drama</v>
      </c>
    </row>
    <row r="681" spans="1:20" ht="23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s="5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 s="9">
        <f t="shared" si="62"/>
        <v>43756.208333333328</v>
      </c>
      <c r="N681">
        <v>1571806800</v>
      </c>
      <c r="O681" s="9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5"/>
        <v>food</v>
      </c>
      <c r="T681" t="str">
        <f t="shared" si="64"/>
        <v>food trucks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s="5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 s="9">
        <f t="shared" si="62"/>
        <v>43813.25</v>
      </c>
      <c r="N682">
        <v>1576476000</v>
      </c>
      <c r="O682" s="9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5"/>
        <v>games</v>
      </c>
      <c r="T682" t="str">
        <f t="shared" si="64"/>
        <v>mobile games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s="5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 s="9">
        <f t="shared" si="62"/>
        <v>40898.25</v>
      </c>
      <c r="N683">
        <v>1324965600</v>
      </c>
      <c r="O683" s="9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5"/>
        <v>theater</v>
      </c>
      <c r="T683" t="str">
        <f t="shared" si="64"/>
        <v>plays</v>
      </c>
    </row>
    <row r="684" spans="1:20" ht="23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s="5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 s="9">
        <f t="shared" si="62"/>
        <v>41619.25</v>
      </c>
      <c r="N684">
        <v>1387519200</v>
      </c>
      <c r="O684" s="9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5"/>
        <v>theater</v>
      </c>
      <c r="T684" t="str">
        <f t="shared" si="64"/>
        <v>plays</v>
      </c>
    </row>
    <row r="685" spans="1:20" ht="23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s="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 s="9">
        <f t="shared" si="62"/>
        <v>43359.208333333328</v>
      </c>
      <c r="N685">
        <v>1537246800</v>
      </c>
      <c r="O685" s="9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5"/>
        <v>theater</v>
      </c>
      <c r="T685" t="str">
        <f t="shared" si="64"/>
        <v>plays</v>
      </c>
    </row>
    <row r="686" spans="1:20" ht="23" hidden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s="5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 s="9">
        <f t="shared" si="62"/>
        <v>40358.208333333336</v>
      </c>
      <c r="N686">
        <v>1279515600</v>
      </c>
      <c r="O686" s="9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5"/>
        <v>publishing</v>
      </c>
      <c r="T686" t="str">
        <f t="shared" si="64"/>
        <v>nonfiction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s="5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 s="9">
        <f t="shared" si="62"/>
        <v>42239.208333333328</v>
      </c>
      <c r="N687">
        <v>1442379600</v>
      </c>
      <c r="O687" s="9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5"/>
        <v>theater</v>
      </c>
      <c r="T687" t="str">
        <f t="shared" si="64"/>
        <v>plays</v>
      </c>
    </row>
    <row r="688" spans="1:20" ht="23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s="5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 s="9">
        <f t="shared" si="62"/>
        <v>43186.208333333328</v>
      </c>
      <c r="N688">
        <v>1523077200</v>
      </c>
      <c r="O688" s="9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5"/>
        <v>technology</v>
      </c>
      <c r="T688" t="str">
        <f t="shared" si="64"/>
        <v>wearables</v>
      </c>
    </row>
    <row r="689" spans="1:20" ht="23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s="5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 s="9">
        <f t="shared" si="62"/>
        <v>42806.25</v>
      </c>
      <c r="N689">
        <v>1489554000</v>
      </c>
      <c r="O689" s="9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5"/>
        <v>theater</v>
      </c>
      <c r="T689" t="str">
        <f t="shared" si="64"/>
        <v>plays</v>
      </c>
    </row>
    <row r="690" spans="1:20" ht="23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s="5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 s="9">
        <f t="shared" si="62"/>
        <v>43475.25</v>
      </c>
      <c r="N690">
        <v>1548482400</v>
      </c>
      <c r="O690" s="9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5"/>
        <v>film &amp; video</v>
      </c>
      <c r="T690" t="str">
        <f t="shared" si="64"/>
        <v>television</v>
      </c>
    </row>
    <row r="691" spans="1:20" ht="23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s="5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 s="9">
        <f t="shared" si="62"/>
        <v>41576.208333333336</v>
      </c>
      <c r="N691">
        <v>1384063200</v>
      </c>
      <c r="O691" s="9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5"/>
        <v>technology</v>
      </c>
      <c r="T691" t="str">
        <f t="shared" si="64"/>
        <v>web</v>
      </c>
    </row>
    <row r="692" spans="1:20" ht="23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s="5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 s="9">
        <f t="shared" si="62"/>
        <v>40874.25</v>
      </c>
      <c r="N692">
        <v>1322892000</v>
      </c>
      <c r="O692" s="9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5"/>
        <v>film &amp; video</v>
      </c>
      <c r="T692" t="str">
        <f t="shared" si="64"/>
        <v>documentary</v>
      </c>
    </row>
    <row r="693" spans="1:20" ht="23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s="5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 s="9">
        <f t="shared" si="62"/>
        <v>41185.208333333336</v>
      </c>
      <c r="N693">
        <v>1350709200</v>
      </c>
      <c r="O693" s="9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5"/>
        <v>film &amp; video</v>
      </c>
      <c r="T693" t="str">
        <f t="shared" si="64"/>
        <v>documentary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s="5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 s="9">
        <f t="shared" si="62"/>
        <v>43655.208333333328</v>
      </c>
      <c r="N694">
        <v>1564203600</v>
      </c>
      <c r="O694" s="9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5"/>
        <v>music</v>
      </c>
      <c r="T694" t="str">
        <f t="shared" si="64"/>
        <v>rock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s="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 s="9">
        <f t="shared" si="62"/>
        <v>43025.208333333328</v>
      </c>
      <c r="N695">
        <v>1509685200</v>
      </c>
      <c r="O695" s="9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5"/>
        <v>theater</v>
      </c>
      <c r="T695" t="str">
        <f t="shared" si="64"/>
        <v>plays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s="5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 s="9">
        <f t="shared" si="62"/>
        <v>43066.25</v>
      </c>
      <c r="N696">
        <v>1514959200</v>
      </c>
      <c r="O696" s="9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5"/>
        <v>theater</v>
      </c>
      <c r="T696" t="str">
        <f t="shared" si="64"/>
        <v>plays</v>
      </c>
    </row>
    <row r="697" spans="1:20" ht="23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s="5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 s="9">
        <f t="shared" si="62"/>
        <v>42322.25</v>
      </c>
      <c r="N697">
        <v>1448863200</v>
      </c>
      <c r="O697" s="9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5"/>
        <v>music</v>
      </c>
      <c r="T697" t="str">
        <f t="shared" si="64"/>
        <v>rock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s="5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 s="9">
        <f t="shared" si="62"/>
        <v>42114.208333333328</v>
      </c>
      <c r="N698">
        <v>1429592400</v>
      </c>
      <c r="O698" s="9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5"/>
        <v>theater</v>
      </c>
      <c r="T698" t="str">
        <f t="shared" si="64"/>
        <v>plays</v>
      </c>
    </row>
    <row r="699" spans="1:20" ht="36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s="5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 s="9">
        <f t="shared" si="62"/>
        <v>43190.208333333328</v>
      </c>
      <c r="N699">
        <v>1522645200</v>
      </c>
      <c r="O699" s="9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5"/>
        <v>music</v>
      </c>
      <c r="T699" t="str">
        <f t="shared" si="64"/>
        <v>electric music</v>
      </c>
    </row>
    <row r="700" spans="1:20" ht="23" hidden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s="5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 s="9">
        <f t="shared" si="62"/>
        <v>40871.25</v>
      </c>
      <c r="N700">
        <v>1323324000</v>
      </c>
      <c r="O700" s="9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5"/>
        <v>technology</v>
      </c>
      <c r="T700" t="str">
        <f t="shared" si="64"/>
        <v>wearables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s="5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 s="9">
        <f t="shared" si="62"/>
        <v>43641.208333333328</v>
      </c>
      <c r="N701">
        <v>1561525200</v>
      </c>
      <c r="O701" s="9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5"/>
        <v>film &amp; video</v>
      </c>
      <c r="T701" t="str">
        <f t="shared" si="64"/>
        <v>drama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s="5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 s="9">
        <f t="shared" si="62"/>
        <v>40203.25</v>
      </c>
      <c r="N702">
        <v>1265695200</v>
      </c>
      <c r="O702" s="9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5"/>
        <v>technology</v>
      </c>
      <c r="T702" t="str">
        <f t="shared" si="64"/>
        <v>wearables</v>
      </c>
    </row>
    <row r="703" spans="1:20" ht="36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s="5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 s="9">
        <f t="shared" si="62"/>
        <v>40629.208333333336</v>
      </c>
      <c r="N703">
        <v>1301806800</v>
      </c>
      <c r="O703" s="9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5"/>
        <v>theater</v>
      </c>
      <c r="T703" t="str">
        <f t="shared" si="64"/>
        <v>plays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s="5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 s="9">
        <f t="shared" si="62"/>
        <v>41477.208333333336</v>
      </c>
      <c r="N704">
        <v>1374901200</v>
      </c>
      <c r="O704" s="9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5"/>
        <v>technology</v>
      </c>
      <c r="T704" t="str">
        <f t="shared" si="64"/>
        <v>wearables</v>
      </c>
    </row>
    <row r="705" spans="1:20" ht="23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s="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 s="9">
        <f t="shared" si="62"/>
        <v>41020.208333333336</v>
      </c>
      <c r="N705">
        <v>1336453200</v>
      </c>
      <c r="O705" s="9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5"/>
        <v>publishing</v>
      </c>
      <c r="T705" t="str">
        <f t="shared" si="64"/>
        <v>translations</v>
      </c>
    </row>
    <row r="706" spans="1:20" ht="36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s="5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 s="9">
        <f t="shared" si="62"/>
        <v>42555.208333333328</v>
      </c>
      <c r="N706">
        <v>1468904400</v>
      </c>
      <c r="O706" s="9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5"/>
        <v>film &amp; video</v>
      </c>
      <c r="T706" t="str">
        <f t="shared" si="64"/>
        <v>animation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ROUND((E707/D707*100), 0)</f>
        <v>99</v>
      </c>
      <c r="G707" s="5" t="s">
        <v>14</v>
      </c>
      <c r="H707">
        <v>2025</v>
      </c>
      <c r="I707" s="6">
        <f t="shared" ref="I707:I770" si="67">IFERROR((E707/H707), 0)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68">(((L707/60)/60)/24)+DATE(1970,1,1)</f>
        <v>41619.25</v>
      </c>
      <c r="N707">
        <v>1387087200</v>
      </c>
      <c r="O707" s="9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si="65"/>
        <v>publishing</v>
      </c>
      <c r="T707" t="str">
        <f t="shared" ref="T707:T770" si="70">MID(R707,FIND("/",R707)+1, LEN(R707)-FIND("/",R707))</f>
        <v>nonfiction</v>
      </c>
    </row>
    <row r="708" spans="1:20" ht="36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s="5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 s="9">
        <f t="shared" si="68"/>
        <v>43471.25</v>
      </c>
      <c r="N708">
        <v>1547445600</v>
      </c>
      <c r="O708" s="9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65"/>
        <v>technology</v>
      </c>
      <c r="T708" t="str">
        <f t="shared" si="70"/>
        <v>web</v>
      </c>
    </row>
    <row r="709" spans="1:20" ht="36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s="5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 s="9">
        <f t="shared" si="68"/>
        <v>43442.25</v>
      </c>
      <c r="N709">
        <v>1547359200</v>
      </c>
      <c r="O709" s="9">
        <f t="shared" si="69"/>
        <v>43478.25</v>
      </c>
      <c r="P709" t="b">
        <v>0</v>
      </c>
      <c r="Q709" t="b">
        <v>0</v>
      </c>
      <c r="R709" t="s">
        <v>53</v>
      </c>
      <c r="S709" t="str">
        <f t="shared" ref="S709:S772" si="71">LEFT(R709,FIND("/",R709) -1)</f>
        <v>film &amp; video</v>
      </c>
      <c r="T709" t="str">
        <f t="shared" si="70"/>
        <v>drama</v>
      </c>
    </row>
    <row r="710" spans="1:20" ht="23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s="5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 s="9">
        <f t="shared" si="68"/>
        <v>42877.208333333328</v>
      </c>
      <c r="N710">
        <v>1496293200</v>
      </c>
      <c r="O710" s="9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1"/>
        <v>theater</v>
      </c>
      <c r="T710" t="str">
        <f t="shared" si="70"/>
        <v>plays</v>
      </c>
    </row>
    <row r="711" spans="1:20" ht="23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s="5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 s="9">
        <f t="shared" si="68"/>
        <v>41018.208333333336</v>
      </c>
      <c r="N711">
        <v>1335416400</v>
      </c>
      <c r="O711" s="9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1"/>
        <v>theater</v>
      </c>
      <c r="T711" t="str">
        <f t="shared" si="70"/>
        <v>plays</v>
      </c>
    </row>
    <row r="712" spans="1:20" ht="36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s="5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 s="9">
        <f t="shared" si="68"/>
        <v>43295.208333333328</v>
      </c>
      <c r="N712">
        <v>1532149200</v>
      </c>
      <c r="O712" s="9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1"/>
        <v>theater</v>
      </c>
      <c r="T712" t="str">
        <f t="shared" si="70"/>
        <v>plays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s="5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 s="9">
        <f t="shared" si="68"/>
        <v>42393.25</v>
      </c>
      <c r="N713">
        <v>1453788000</v>
      </c>
      <c r="O713" s="9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1"/>
        <v>theater</v>
      </c>
      <c r="T713" t="str">
        <f t="shared" si="70"/>
        <v>plays</v>
      </c>
    </row>
    <row r="714" spans="1:20" ht="36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s="5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 s="9">
        <f t="shared" si="68"/>
        <v>42559.208333333328</v>
      </c>
      <c r="N714">
        <v>1471496400</v>
      </c>
      <c r="O714" s="9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1"/>
        <v>theater</v>
      </c>
      <c r="T714" t="str">
        <f t="shared" si="70"/>
        <v>plays</v>
      </c>
    </row>
    <row r="715" spans="1:20" ht="23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s="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 s="9">
        <f t="shared" si="68"/>
        <v>42604.208333333328</v>
      </c>
      <c r="N715">
        <v>1472878800</v>
      </c>
      <c r="O715" s="9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1"/>
        <v>publishing</v>
      </c>
      <c r="T715" t="str">
        <f t="shared" si="70"/>
        <v>radio &amp; podcasts</v>
      </c>
    </row>
    <row r="716" spans="1:20" ht="23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s="5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 s="9">
        <f t="shared" si="68"/>
        <v>41870.208333333336</v>
      </c>
      <c r="N716">
        <v>1408510800</v>
      </c>
      <c r="O716" s="9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1"/>
        <v>music</v>
      </c>
      <c r="T716" t="str">
        <f t="shared" si="70"/>
        <v>rock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s="5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 s="9">
        <f t="shared" si="68"/>
        <v>40397.208333333336</v>
      </c>
      <c r="N717">
        <v>1281589200</v>
      </c>
      <c r="O717" s="9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1"/>
        <v>games</v>
      </c>
      <c r="T717" t="str">
        <f t="shared" si="70"/>
        <v>mobile games</v>
      </c>
    </row>
    <row r="718" spans="1:20" ht="23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s="5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 s="9">
        <f t="shared" si="68"/>
        <v>41465.208333333336</v>
      </c>
      <c r="N718">
        <v>1375851600</v>
      </c>
      <c r="O718" s="9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1"/>
        <v>theater</v>
      </c>
      <c r="T718" t="str">
        <f t="shared" si="70"/>
        <v>plays</v>
      </c>
    </row>
    <row r="719" spans="1:20" ht="36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s="5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 s="9">
        <f t="shared" si="68"/>
        <v>40777.208333333336</v>
      </c>
      <c r="N719">
        <v>1315803600</v>
      </c>
      <c r="O719" s="9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1"/>
        <v>film &amp; video</v>
      </c>
      <c r="T719" t="str">
        <f t="shared" si="70"/>
        <v>documentary</v>
      </c>
    </row>
    <row r="720" spans="1:20" ht="23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s="5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 s="9">
        <f t="shared" si="68"/>
        <v>41442.208333333336</v>
      </c>
      <c r="N720">
        <v>1373691600</v>
      </c>
      <c r="O720" s="9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1"/>
        <v>technology</v>
      </c>
      <c r="T720" t="str">
        <f t="shared" si="70"/>
        <v>wearables</v>
      </c>
    </row>
    <row r="721" spans="1:20" ht="23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s="5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 s="9">
        <f t="shared" si="68"/>
        <v>41058.208333333336</v>
      </c>
      <c r="N721">
        <v>1339218000</v>
      </c>
      <c r="O721" s="9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1"/>
        <v>publishing</v>
      </c>
      <c r="T721" t="str">
        <f t="shared" si="70"/>
        <v>fiction</v>
      </c>
    </row>
    <row r="722" spans="1:20" ht="36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s="5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 s="9">
        <f t="shared" si="68"/>
        <v>43152.25</v>
      </c>
      <c r="N722">
        <v>1520402400</v>
      </c>
      <c r="O722" s="9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1"/>
        <v>theater</v>
      </c>
      <c r="T722" t="str">
        <f t="shared" si="70"/>
        <v>plays</v>
      </c>
    </row>
    <row r="723" spans="1:20" ht="23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s="5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 s="9">
        <f t="shared" si="68"/>
        <v>43194.208333333328</v>
      </c>
      <c r="N723">
        <v>1523336400</v>
      </c>
      <c r="O723" s="9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1"/>
        <v>music</v>
      </c>
      <c r="T723" t="str">
        <f t="shared" si="70"/>
        <v>rock</v>
      </c>
    </row>
    <row r="724" spans="1:20" ht="23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s="5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 s="9">
        <f t="shared" si="68"/>
        <v>43045.25</v>
      </c>
      <c r="N724">
        <v>1512280800</v>
      </c>
      <c r="O724" s="9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1"/>
        <v>film &amp; video</v>
      </c>
      <c r="T724" t="str">
        <f t="shared" si="70"/>
        <v>documentary</v>
      </c>
    </row>
    <row r="725" spans="1:20" ht="23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s="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 s="9">
        <f t="shared" si="68"/>
        <v>42431.25</v>
      </c>
      <c r="N725">
        <v>1458709200</v>
      </c>
      <c r="O725" s="9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1"/>
        <v>theater</v>
      </c>
      <c r="T725" t="str">
        <f t="shared" si="70"/>
        <v>plays</v>
      </c>
    </row>
    <row r="726" spans="1:20" ht="36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s="5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 s="9">
        <f t="shared" si="68"/>
        <v>41934.208333333336</v>
      </c>
      <c r="N726">
        <v>1414126800</v>
      </c>
      <c r="O726" s="9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1"/>
        <v>theater</v>
      </c>
      <c r="T726" t="str">
        <f t="shared" si="70"/>
        <v>plays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s="5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 s="9">
        <f t="shared" si="68"/>
        <v>41958.25</v>
      </c>
      <c r="N727">
        <v>1416204000</v>
      </c>
      <c r="O727" s="9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1"/>
        <v>games</v>
      </c>
      <c r="T727" t="str">
        <f t="shared" si="70"/>
        <v>mobile games</v>
      </c>
    </row>
    <row r="728" spans="1:20" ht="23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s="5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 s="9">
        <f t="shared" si="68"/>
        <v>40476.208333333336</v>
      </c>
      <c r="N728">
        <v>1288501200</v>
      </c>
      <c r="O728" s="9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1"/>
        <v>theater</v>
      </c>
      <c r="T728" t="str">
        <f t="shared" si="70"/>
        <v>plays</v>
      </c>
    </row>
    <row r="729" spans="1:20" ht="23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s="5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 s="9">
        <f t="shared" si="68"/>
        <v>43485.25</v>
      </c>
      <c r="N729">
        <v>1552971600</v>
      </c>
      <c r="O729" s="9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1"/>
        <v>technology</v>
      </c>
      <c r="T729" t="str">
        <f t="shared" si="70"/>
        <v>web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s="5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 s="9">
        <f t="shared" si="68"/>
        <v>42515.208333333328</v>
      </c>
      <c r="N730">
        <v>1465102800</v>
      </c>
      <c r="O730" s="9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1"/>
        <v>theater</v>
      </c>
      <c r="T730" t="str">
        <f t="shared" si="70"/>
        <v>plays</v>
      </c>
    </row>
    <row r="731" spans="1:20" ht="36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s="5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 s="9">
        <f t="shared" si="68"/>
        <v>41309.25</v>
      </c>
      <c r="N731">
        <v>1360130400</v>
      </c>
      <c r="O731" s="9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1"/>
        <v>film &amp; video</v>
      </c>
      <c r="T731" t="str">
        <f t="shared" si="70"/>
        <v>drama</v>
      </c>
    </row>
    <row r="732" spans="1:20" ht="23" hidden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s="5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 s="9">
        <f t="shared" si="68"/>
        <v>42147.208333333328</v>
      </c>
      <c r="N732">
        <v>1432875600</v>
      </c>
      <c r="O732" s="9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1"/>
        <v>technology</v>
      </c>
      <c r="T732" t="str">
        <f t="shared" si="70"/>
        <v>wearables</v>
      </c>
    </row>
    <row r="733" spans="1:20" ht="23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s="5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 s="9">
        <f t="shared" si="68"/>
        <v>42939.208333333328</v>
      </c>
      <c r="N733">
        <v>1500872400</v>
      </c>
      <c r="O733" s="9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1"/>
        <v>technology</v>
      </c>
      <c r="T733" t="str">
        <f t="shared" si="70"/>
        <v>web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s="5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 s="9">
        <f t="shared" si="68"/>
        <v>42816.208333333328</v>
      </c>
      <c r="N734">
        <v>1492146000</v>
      </c>
      <c r="O734" s="9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1"/>
        <v>music</v>
      </c>
      <c r="T734" t="str">
        <f t="shared" si="70"/>
        <v>rock</v>
      </c>
    </row>
    <row r="735" spans="1:20" ht="23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s="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 s="9">
        <f t="shared" si="68"/>
        <v>41844.208333333336</v>
      </c>
      <c r="N735">
        <v>1407301200</v>
      </c>
      <c r="O735" s="9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1"/>
        <v>music</v>
      </c>
      <c r="T735" t="str">
        <f t="shared" si="70"/>
        <v>metal</v>
      </c>
    </row>
    <row r="736" spans="1:20" ht="23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s="5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 s="9">
        <f t="shared" si="68"/>
        <v>42763.25</v>
      </c>
      <c r="N736">
        <v>1486620000</v>
      </c>
      <c r="O736" s="9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1"/>
        <v>theater</v>
      </c>
      <c r="T736" t="str">
        <f t="shared" si="70"/>
        <v>plays</v>
      </c>
    </row>
    <row r="737" spans="1:20" ht="36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s="5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 s="9">
        <f t="shared" si="68"/>
        <v>42459.208333333328</v>
      </c>
      <c r="N737">
        <v>1459918800</v>
      </c>
      <c r="O737" s="9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1"/>
        <v>photography</v>
      </c>
      <c r="T737" t="str">
        <f t="shared" si="70"/>
        <v>photography books</v>
      </c>
    </row>
    <row r="738" spans="1:20" ht="23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s="5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 s="9">
        <f t="shared" si="68"/>
        <v>42055.25</v>
      </c>
      <c r="N738">
        <v>1424757600</v>
      </c>
      <c r="O738" s="9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1"/>
        <v>publishing</v>
      </c>
      <c r="T738" t="str">
        <f t="shared" si="70"/>
        <v>nonfiction</v>
      </c>
    </row>
    <row r="739" spans="1:20" ht="36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s="5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 s="9">
        <f t="shared" si="68"/>
        <v>42685.25</v>
      </c>
      <c r="N739">
        <v>1479880800</v>
      </c>
      <c r="O739" s="9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1"/>
        <v>music</v>
      </c>
      <c r="T739" t="str">
        <f t="shared" si="70"/>
        <v>indie rock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s="5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 s="9">
        <f t="shared" si="68"/>
        <v>41959.25</v>
      </c>
      <c r="N740">
        <v>1418018400</v>
      </c>
      <c r="O740" s="9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1"/>
        <v>theater</v>
      </c>
      <c r="T740" t="str">
        <f t="shared" si="70"/>
        <v>plays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s="5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 s="9">
        <f t="shared" si="68"/>
        <v>41089.208333333336</v>
      </c>
      <c r="N741">
        <v>1341032400</v>
      </c>
      <c r="O741" s="9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1"/>
        <v>music</v>
      </c>
      <c r="T741" t="str">
        <f t="shared" si="70"/>
        <v>indie rock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s="5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 s="9">
        <f t="shared" si="68"/>
        <v>42769.25</v>
      </c>
      <c r="N742">
        <v>1486360800</v>
      </c>
      <c r="O742" s="9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1"/>
        <v>theater</v>
      </c>
      <c r="T742" t="str">
        <f t="shared" si="70"/>
        <v>plays</v>
      </c>
    </row>
    <row r="743" spans="1:20" ht="23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s="5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 s="9">
        <f t="shared" si="68"/>
        <v>40321.208333333336</v>
      </c>
      <c r="N743">
        <v>1274677200</v>
      </c>
      <c r="O743" s="9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1"/>
        <v>theater</v>
      </c>
      <c r="T743" t="str">
        <f t="shared" si="70"/>
        <v>plays</v>
      </c>
    </row>
    <row r="744" spans="1:20" ht="23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s="5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 s="9">
        <f t="shared" si="68"/>
        <v>40197.25</v>
      </c>
      <c r="N744">
        <v>1267509600</v>
      </c>
      <c r="O744" s="9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1"/>
        <v>music</v>
      </c>
      <c r="T744" t="str">
        <f t="shared" si="70"/>
        <v>electric music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s="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 s="9">
        <f t="shared" si="68"/>
        <v>42298.208333333328</v>
      </c>
      <c r="N745">
        <v>1445922000</v>
      </c>
      <c r="O745" s="9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1"/>
        <v>theater</v>
      </c>
      <c r="T745" t="str">
        <f t="shared" si="70"/>
        <v>plays</v>
      </c>
    </row>
    <row r="746" spans="1:20" ht="23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s="5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 s="9">
        <f t="shared" si="68"/>
        <v>43322.208333333328</v>
      </c>
      <c r="N746">
        <v>1534050000</v>
      </c>
      <c r="O746" s="9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1"/>
        <v>theater</v>
      </c>
      <c r="T746" t="str">
        <f t="shared" si="70"/>
        <v>plays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s="5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 s="9">
        <f t="shared" si="68"/>
        <v>40328.208333333336</v>
      </c>
      <c r="N747">
        <v>1277528400</v>
      </c>
      <c r="O747" s="9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1"/>
        <v>technology</v>
      </c>
      <c r="T747" t="str">
        <f t="shared" si="70"/>
        <v>wearables</v>
      </c>
    </row>
    <row r="748" spans="1:20" ht="23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s="5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 s="9">
        <f t="shared" si="68"/>
        <v>40825.208333333336</v>
      </c>
      <c r="N748">
        <v>1318568400</v>
      </c>
      <c r="O748" s="9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1"/>
        <v>technology</v>
      </c>
      <c r="T748" t="str">
        <f t="shared" si="70"/>
        <v>web</v>
      </c>
    </row>
    <row r="749" spans="1:20" ht="23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s="5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 s="9">
        <f t="shared" si="68"/>
        <v>40423.208333333336</v>
      </c>
      <c r="N749">
        <v>1284354000</v>
      </c>
      <c r="O749" s="9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1"/>
        <v>theater</v>
      </c>
      <c r="T749" t="str">
        <f t="shared" si="70"/>
        <v>plays</v>
      </c>
    </row>
    <row r="750" spans="1:20" ht="23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s="5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 s="9">
        <f t="shared" si="68"/>
        <v>40238.25</v>
      </c>
      <c r="N750">
        <v>1269579600</v>
      </c>
      <c r="O750" s="9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1"/>
        <v>film &amp; video</v>
      </c>
      <c r="T750" t="str">
        <f t="shared" si="70"/>
        <v>animation</v>
      </c>
    </row>
    <row r="751" spans="1:20" ht="23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s="5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 s="9">
        <f t="shared" si="68"/>
        <v>41920.208333333336</v>
      </c>
      <c r="N751">
        <v>1413781200</v>
      </c>
      <c r="O751" s="9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1"/>
        <v>technology</v>
      </c>
      <c r="T751" t="str">
        <f t="shared" si="70"/>
        <v>wearables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s="5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 s="9">
        <f t="shared" si="68"/>
        <v>40360.208333333336</v>
      </c>
      <c r="N752">
        <v>1280120400</v>
      </c>
      <c r="O752" s="9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1"/>
        <v>music</v>
      </c>
      <c r="T752" t="str">
        <f t="shared" si="70"/>
        <v>electric music</v>
      </c>
    </row>
    <row r="753" spans="1:20" ht="23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s="5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 s="9">
        <f t="shared" si="68"/>
        <v>42446.208333333328</v>
      </c>
      <c r="N753">
        <v>1459486800</v>
      </c>
      <c r="O753" s="9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1"/>
        <v>publishing</v>
      </c>
      <c r="T753" t="str">
        <f t="shared" si="70"/>
        <v>nonfiction</v>
      </c>
    </row>
    <row r="754" spans="1:20" ht="23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s="5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 s="9">
        <f t="shared" si="68"/>
        <v>40395.208333333336</v>
      </c>
      <c r="N754">
        <v>1282539600</v>
      </c>
      <c r="O754" s="9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1"/>
        <v>theater</v>
      </c>
      <c r="T754" t="str">
        <f t="shared" si="70"/>
        <v>plays</v>
      </c>
    </row>
    <row r="755" spans="1:20" ht="23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s="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 s="9">
        <f t="shared" si="68"/>
        <v>40321.208333333336</v>
      </c>
      <c r="N755">
        <v>1275886800</v>
      </c>
      <c r="O755" s="9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1"/>
        <v>photography</v>
      </c>
      <c r="T755" t="str">
        <f t="shared" si="70"/>
        <v>photography books</v>
      </c>
    </row>
    <row r="756" spans="1:20" ht="23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s="5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 s="9">
        <f t="shared" si="68"/>
        <v>41210.208333333336</v>
      </c>
      <c r="N756">
        <v>1355983200</v>
      </c>
      <c r="O756" s="9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1"/>
        <v>theater</v>
      </c>
      <c r="T756" t="str">
        <f t="shared" si="70"/>
        <v>plays</v>
      </c>
    </row>
    <row r="757" spans="1:20" ht="23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s="5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 s="9">
        <f t="shared" si="68"/>
        <v>43096.25</v>
      </c>
      <c r="N757">
        <v>1515391200</v>
      </c>
      <c r="O757" s="9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1"/>
        <v>theater</v>
      </c>
      <c r="T757" t="str">
        <f t="shared" si="70"/>
        <v>plays</v>
      </c>
    </row>
    <row r="758" spans="1:20" ht="36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s="5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 s="9">
        <f t="shared" si="68"/>
        <v>42024.25</v>
      </c>
      <c r="N758">
        <v>1422252000</v>
      </c>
      <c r="O758" s="9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1"/>
        <v>theater</v>
      </c>
      <c r="T758" t="str">
        <f t="shared" si="70"/>
        <v>plays</v>
      </c>
    </row>
    <row r="759" spans="1:20" ht="23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s="5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 s="9">
        <f t="shared" si="68"/>
        <v>40675.208333333336</v>
      </c>
      <c r="N759">
        <v>1305522000</v>
      </c>
      <c r="O759" s="9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1"/>
        <v>film &amp; video</v>
      </c>
      <c r="T759" t="str">
        <f t="shared" si="70"/>
        <v>drama</v>
      </c>
    </row>
    <row r="760" spans="1:20" ht="23" hidden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s="5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 s="9">
        <f t="shared" si="68"/>
        <v>41936.208333333336</v>
      </c>
      <c r="N760">
        <v>1414904400</v>
      </c>
      <c r="O760" s="9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1"/>
        <v>music</v>
      </c>
      <c r="T760" t="str">
        <f t="shared" si="70"/>
        <v>rock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s="5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 s="9">
        <f t="shared" si="68"/>
        <v>43136.25</v>
      </c>
      <c r="N761">
        <v>1520402400</v>
      </c>
      <c r="O761" s="9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1"/>
        <v>music</v>
      </c>
      <c r="T761" t="str">
        <f t="shared" si="70"/>
        <v>electric music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s="5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 s="9">
        <f t="shared" si="68"/>
        <v>43678.208333333328</v>
      </c>
      <c r="N762">
        <v>1567141200</v>
      </c>
      <c r="O762" s="9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1"/>
        <v>games</v>
      </c>
      <c r="T762" t="str">
        <f t="shared" si="70"/>
        <v>video games</v>
      </c>
    </row>
    <row r="763" spans="1:20" ht="23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s="5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 s="9">
        <f t="shared" si="68"/>
        <v>42938.208333333328</v>
      </c>
      <c r="N763">
        <v>1501131600</v>
      </c>
      <c r="O763" s="9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1"/>
        <v>music</v>
      </c>
      <c r="T763" t="str">
        <f t="shared" si="70"/>
        <v>rock</v>
      </c>
    </row>
    <row r="764" spans="1:20" ht="23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s="5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 s="9">
        <f t="shared" si="68"/>
        <v>41241.25</v>
      </c>
      <c r="N764">
        <v>1355032800</v>
      </c>
      <c r="O764" s="9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1"/>
        <v>music</v>
      </c>
      <c r="T764" t="str">
        <f t="shared" si="70"/>
        <v>jazz</v>
      </c>
    </row>
    <row r="765" spans="1:20" ht="23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s="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 s="9">
        <f t="shared" si="68"/>
        <v>41037.208333333336</v>
      </c>
      <c r="N765">
        <v>1339477200</v>
      </c>
      <c r="O765" s="9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1"/>
        <v>theater</v>
      </c>
      <c r="T765" t="str">
        <f t="shared" si="70"/>
        <v>plays</v>
      </c>
    </row>
    <row r="766" spans="1:20" ht="36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s="5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 s="9">
        <f t="shared" si="68"/>
        <v>40676.208333333336</v>
      </c>
      <c r="N766">
        <v>1305954000</v>
      </c>
      <c r="O766" s="9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1"/>
        <v>music</v>
      </c>
      <c r="T766" t="str">
        <f t="shared" si="70"/>
        <v>rock</v>
      </c>
    </row>
    <row r="767" spans="1:20" ht="23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s="5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 s="9">
        <f t="shared" si="68"/>
        <v>42840.208333333328</v>
      </c>
      <c r="N767">
        <v>1494392400</v>
      </c>
      <c r="O767" s="9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1"/>
        <v>music</v>
      </c>
      <c r="T767" t="str">
        <f t="shared" si="70"/>
        <v>indie rock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s="5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 s="9">
        <f t="shared" si="68"/>
        <v>43362.208333333328</v>
      </c>
      <c r="N768">
        <v>1537419600</v>
      </c>
      <c r="O768" s="9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1"/>
        <v>film &amp; video</v>
      </c>
      <c r="T768" t="str">
        <f t="shared" si="70"/>
        <v>science fiction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s="5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 s="9">
        <f t="shared" si="68"/>
        <v>42283.208333333328</v>
      </c>
      <c r="N769">
        <v>1447999200</v>
      </c>
      <c r="O769" s="9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1"/>
        <v>publishing</v>
      </c>
      <c r="T769" t="str">
        <f t="shared" si="70"/>
        <v>translations</v>
      </c>
    </row>
    <row r="770" spans="1:20" ht="23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s="5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 s="9">
        <f t="shared" si="68"/>
        <v>41619.25</v>
      </c>
      <c r="N770">
        <v>1388037600</v>
      </c>
      <c r="O770" s="9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1"/>
        <v>theater</v>
      </c>
      <c r="T770" t="str">
        <f t="shared" si="70"/>
        <v>plays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ROUND((E771/D771*100), 0)</f>
        <v>87</v>
      </c>
      <c r="G771" s="5" t="s">
        <v>14</v>
      </c>
      <c r="H771">
        <v>3410</v>
      </c>
      <c r="I771" s="6">
        <f t="shared" ref="I771:I834" si="73">IFERROR((E771/H771), 0)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74">(((L771/60)/60)/24)+DATE(1970,1,1)</f>
        <v>41501.208333333336</v>
      </c>
      <c r="N771">
        <v>1378789200</v>
      </c>
      <c r="O771" s="9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si="71"/>
        <v>games</v>
      </c>
      <c r="T771" t="str">
        <f t="shared" ref="T771:T834" si="76">MID(R771,FIND("/",R771)+1, LEN(R771)-FIND("/",R771))</f>
        <v>video games</v>
      </c>
    </row>
    <row r="772" spans="1:20" ht="23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s="5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 s="9">
        <f t="shared" si="74"/>
        <v>41743.208333333336</v>
      </c>
      <c r="N772">
        <v>1398056400</v>
      </c>
      <c r="O772" s="9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1"/>
        <v>theater</v>
      </c>
      <c r="T772" t="str">
        <f t="shared" si="76"/>
        <v>plays</v>
      </c>
    </row>
    <row r="773" spans="1:20" ht="23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s="5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 s="9">
        <f t="shared" si="74"/>
        <v>43491.25</v>
      </c>
      <c r="N773">
        <v>1550815200</v>
      </c>
      <c r="O773" s="9">
        <f t="shared" si="75"/>
        <v>43518.25</v>
      </c>
      <c r="P773" t="b">
        <v>0</v>
      </c>
      <c r="Q773" t="b">
        <v>0</v>
      </c>
      <c r="R773" t="s">
        <v>33</v>
      </c>
      <c r="S773" t="str">
        <f t="shared" ref="S773:S836" si="77">LEFT(R773,FIND("/",R773) -1)</f>
        <v>theater</v>
      </c>
      <c r="T773" t="str">
        <f t="shared" si="76"/>
        <v>plays</v>
      </c>
    </row>
    <row r="774" spans="1:20" ht="23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s="5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 s="9">
        <f t="shared" si="74"/>
        <v>43505.25</v>
      </c>
      <c r="N774">
        <v>1550037600</v>
      </c>
      <c r="O774" s="9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7"/>
        <v>music</v>
      </c>
      <c r="T774" t="str">
        <f t="shared" si="76"/>
        <v>indie rock</v>
      </c>
    </row>
    <row r="775" spans="1:20" ht="23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s="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 s="9">
        <f t="shared" si="74"/>
        <v>42838.208333333328</v>
      </c>
      <c r="N775">
        <v>1492923600</v>
      </c>
      <c r="O775" s="9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7"/>
        <v>theater</v>
      </c>
      <c r="T775" t="str">
        <f t="shared" si="76"/>
        <v>plays</v>
      </c>
    </row>
    <row r="776" spans="1:20" ht="23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s="5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 s="9">
        <f t="shared" si="74"/>
        <v>42513.208333333328</v>
      </c>
      <c r="N776">
        <v>1467522000</v>
      </c>
      <c r="O776" s="9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7"/>
        <v>technology</v>
      </c>
      <c r="T776" t="str">
        <f t="shared" si="76"/>
        <v>web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s="5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 s="9">
        <f t="shared" si="74"/>
        <v>41949.25</v>
      </c>
      <c r="N777">
        <v>1416117600</v>
      </c>
      <c r="O777" s="9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7"/>
        <v>music</v>
      </c>
      <c r="T777" t="str">
        <f t="shared" si="76"/>
        <v>rock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s="5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 s="9">
        <f t="shared" si="74"/>
        <v>43650.208333333328</v>
      </c>
      <c r="N778">
        <v>1563771600</v>
      </c>
      <c r="O778" s="9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7"/>
        <v>theater</v>
      </c>
      <c r="T778" t="str">
        <f t="shared" si="76"/>
        <v>plays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s="5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 s="9">
        <f t="shared" si="74"/>
        <v>40809.208333333336</v>
      </c>
      <c r="N779">
        <v>1319259600</v>
      </c>
      <c r="O779" s="9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7"/>
        <v>theater</v>
      </c>
      <c r="T779" t="str">
        <f t="shared" si="76"/>
        <v>plays</v>
      </c>
    </row>
    <row r="780" spans="1:20" ht="23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s="5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 s="9">
        <f t="shared" si="74"/>
        <v>40768.208333333336</v>
      </c>
      <c r="N780">
        <v>1313643600</v>
      </c>
      <c r="O780" s="9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7"/>
        <v>film &amp; video</v>
      </c>
      <c r="T780" t="str">
        <f t="shared" si="76"/>
        <v>animation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s="5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 s="9">
        <f t="shared" si="74"/>
        <v>42230.208333333328</v>
      </c>
      <c r="N781">
        <v>1440306000</v>
      </c>
      <c r="O781" s="9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7"/>
        <v>theater</v>
      </c>
      <c r="T781" t="str">
        <f t="shared" si="76"/>
        <v>plays</v>
      </c>
    </row>
    <row r="782" spans="1:20" ht="36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s="5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 s="9">
        <f t="shared" si="74"/>
        <v>42573.208333333328</v>
      </c>
      <c r="N782">
        <v>1470805200</v>
      </c>
      <c r="O782" s="9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7"/>
        <v>film &amp; video</v>
      </c>
      <c r="T782" t="str">
        <f t="shared" si="76"/>
        <v>drama</v>
      </c>
    </row>
    <row r="783" spans="1:20" ht="23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s="5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 s="9">
        <f t="shared" si="74"/>
        <v>40482.208333333336</v>
      </c>
      <c r="N783">
        <v>1292911200</v>
      </c>
      <c r="O783" s="9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7"/>
        <v>theater</v>
      </c>
      <c r="T783" t="str">
        <f t="shared" si="76"/>
        <v>plays</v>
      </c>
    </row>
    <row r="784" spans="1:20" ht="23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s="5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 s="9">
        <f t="shared" si="74"/>
        <v>40603.25</v>
      </c>
      <c r="N784">
        <v>1301374800</v>
      </c>
      <c r="O784" s="9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7"/>
        <v>film &amp; video</v>
      </c>
      <c r="T784" t="str">
        <f t="shared" si="76"/>
        <v>animation</v>
      </c>
    </row>
    <row r="785" spans="1:20" ht="23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s="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 s="9">
        <f t="shared" si="74"/>
        <v>41625.25</v>
      </c>
      <c r="N785">
        <v>1387864800</v>
      </c>
      <c r="O785" s="9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7"/>
        <v>music</v>
      </c>
      <c r="T785" t="str">
        <f t="shared" si="76"/>
        <v>rock</v>
      </c>
    </row>
    <row r="786" spans="1:20" ht="23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s="5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 s="9">
        <f t="shared" si="74"/>
        <v>42435.25</v>
      </c>
      <c r="N786">
        <v>1458190800</v>
      </c>
      <c r="O786" s="9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7"/>
        <v>technology</v>
      </c>
      <c r="T786" t="str">
        <f t="shared" si="76"/>
        <v>web</v>
      </c>
    </row>
    <row r="787" spans="1:20" ht="36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s="5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 s="9">
        <f t="shared" si="74"/>
        <v>43582.208333333328</v>
      </c>
      <c r="N787">
        <v>1559278800</v>
      </c>
      <c r="O787" s="9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7"/>
        <v>film &amp; video</v>
      </c>
      <c r="T787" t="str">
        <f t="shared" si="76"/>
        <v>animation</v>
      </c>
    </row>
    <row r="788" spans="1:20" ht="23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s="5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 s="9">
        <f t="shared" si="74"/>
        <v>43186.208333333328</v>
      </c>
      <c r="N788">
        <v>1522731600</v>
      </c>
      <c r="O788" s="9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7"/>
        <v>music</v>
      </c>
      <c r="T788" t="str">
        <f t="shared" si="76"/>
        <v>jazz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s="5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 s="9">
        <f t="shared" si="74"/>
        <v>40684.208333333336</v>
      </c>
      <c r="N789">
        <v>1306731600</v>
      </c>
      <c r="O789" s="9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7"/>
        <v>music</v>
      </c>
      <c r="T789" t="str">
        <f t="shared" si="76"/>
        <v>rock</v>
      </c>
    </row>
    <row r="790" spans="1:20" ht="23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s="5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 s="9">
        <f t="shared" si="74"/>
        <v>41202.208333333336</v>
      </c>
      <c r="N790">
        <v>1352527200</v>
      </c>
      <c r="O790" s="9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7"/>
        <v>film &amp; video</v>
      </c>
      <c r="T790" t="str">
        <f t="shared" si="76"/>
        <v>animation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s="5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 s="9">
        <f t="shared" si="74"/>
        <v>41786.208333333336</v>
      </c>
      <c r="N791">
        <v>1404363600</v>
      </c>
      <c r="O791" s="9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7"/>
        <v>theater</v>
      </c>
      <c r="T791" t="str">
        <f t="shared" si="76"/>
        <v>plays</v>
      </c>
    </row>
    <row r="792" spans="1:20" ht="23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s="5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 s="9">
        <f t="shared" si="74"/>
        <v>40223.25</v>
      </c>
      <c r="N792">
        <v>1266645600</v>
      </c>
      <c r="O792" s="9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7"/>
        <v>theater</v>
      </c>
      <c r="T792" t="str">
        <f t="shared" si="76"/>
        <v>plays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s="5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 s="9">
        <f t="shared" si="74"/>
        <v>42715.25</v>
      </c>
      <c r="N793">
        <v>1482818400</v>
      </c>
      <c r="O793" s="9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7"/>
        <v>food</v>
      </c>
      <c r="T793" t="str">
        <f t="shared" si="76"/>
        <v>food trucks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s="5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 s="9">
        <f t="shared" si="74"/>
        <v>41451.208333333336</v>
      </c>
      <c r="N794">
        <v>1374642000</v>
      </c>
      <c r="O794" s="9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7"/>
        <v>theater</v>
      </c>
      <c r="T794" t="str">
        <f t="shared" si="76"/>
        <v>plays</v>
      </c>
    </row>
    <row r="795" spans="1:20" ht="23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s="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 s="9">
        <f t="shared" si="74"/>
        <v>41450.208333333336</v>
      </c>
      <c r="N795">
        <v>1372482000</v>
      </c>
      <c r="O795" s="9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7"/>
        <v>publishing</v>
      </c>
      <c r="T795" t="str">
        <f t="shared" si="76"/>
        <v>nonfiction</v>
      </c>
    </row>
    <row r="796" spans="1:20" ht="23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s="5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 s="9">
        <f t="shared" si="74"/>
        <v>43091.25</v>
      </c>
      <c r="N796">
        <v>1514959200</v>
      </c>
      <c r="O796" s="9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7"/>
        <v>music</v>
      </c>
      <c r="T796" t="str">
        <f t="shared" si="76"/>
        <v>rock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s="5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 s="9">
        <f t="shared" si="74"/>
        <v>42675.208333333328</v>
      </c>
      <c r="N797">
        <v>1478235600</v>
      </c>
      <c r="O797" s="9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7"/>
        <v>film &amp; video</v>
      </c>
      <c r="T797" t="str">
        <f t="shared" si="76"/>
        <v>drama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s="5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 s="9">
        <f t="shared" si="74"/>
        <v>41859.208333333336</v>
      </c>
      <c r="N798">
        <v>1408078800</v>
      </c>
      <c r="O798" s="9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7"/>
        <v>games</v>
      </c>
      <c r="T798" t="str">
        <f t="shared" si="76"/>
        <v>mobile games</v>
      </c>
    </row>
    <row r="799" spans="1:20" ht="23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s="5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 s="9">
        <f t="shared" si="74"/>
        <v>43464.25</v>
      </c>
      <c r="N799">
        <v>1548136800</v>
      </c>
      <c r="O799" s="9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7"/>
        <v>technology</v>
      </c>
      <c r="T799" t="str">
        <f t="shared" si="76"/>
        <v>web</v>
      </c>
    </row>
    <row r="800" spans="1:20" ht="23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s="5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 s="9">
        <f t="shared" si="74"/>
        <v>41060.208333333336</v>
      </c>
      <c r="N800">
        <v>1340859600</v>
      </c>
      <c r="O800" s="9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7"/>
        <v>theater</v>
      </c>
      <c r="T800" t="str">
        <f t="shared" si="76"/>
        <v>plays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s="5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 s="9">
        <f t="shared" si="74"/>
        <v>42399.25</v>
      </c>
      <c r="N801">
        <v>1454479200</v>
      </c>
      <c r="O801" s="9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7"/>
        <v>theater</v>
      </c>
      <c r="T801" t="str">
        <f t="shared" si="76"/>
        <v>plays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s="5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 s="9">
        <f t="shared" si="74"/>
        <v>42167.208333333328</v>
      </c>
      <c r="N802">
        <v>1434430800</v>
      </c>
      <c r="O802" s="9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7"/>
        <v>music</v>
      </c>
      <c r="T802" t="str">
        <f t="shared" si="76"/>
        <v>rock</v>
      </c>
    </row>
    <row r="803" spans="1:20" ht="23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s="5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 s="9">
        <f t="shared" si="74"/>
        <v>43830.25</v>
      </c>
      <c r="N803">
        <v>1579672800</v>
      </c>
      <c r="O803" s="9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7"/>
        <v>photography</v>
      </c>
      <c r="T803" t="str">
        <f t="shared" si="76"/>
        <v>photography books</v>
      </c>
    </row>
    <row r="804" spans="1:20" ht="36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s="5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 s="9">
        <f t="shared" si="74"/>
        <v>43650.208333333328</v>
      </c>
      <c r="N804">
        <v>1562389200</v>
      </c>
      <c r="O804" s="9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7"/>
        <v>photography</v>
      </c>
      <c r="T804" t="str">
        <f t="shared" si="76"/>
        <v>photography books</v>
      </c>
    </row>
    <row r="805" spans="1:20" ht="36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s="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 s="9">
        <f t="shared" si="74"/>
        <v>43492.25</v>
      </c>
      <c r="N805">
        <v>1551506400</v>
      </c>
      <c r="O805" s="9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7"/>
        <v>theater</v>
      </c>
      <c r="T805" t="str">
        <f t="shared" si="76"/>
        <v>plays</v>
      </c>
    </row>
    <row r="806" spans="1:20" ht="23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s="5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 s="9">
        <f t="shared" si="74"/>
        <v>43102.25</v>
      </c>
      <c r="N806">
        <v>1516600800</v>
      </c>
      <c r="O806" s="9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7"/>
        <v>music</v>
      </c>
      <c r="T806" t="str">
        <f t="shared" si="76"/>
        <v>rock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s="5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 s="9">
        <f t="shared" si="74"/>
        <v>41958.25</v>
      </c>
      <c r="N807">
        <v>1420437600</v>
      </c>
      <c r="O807" s="9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7"/>
        <v>film &amp; video</v>
      </c>
      <c r="T807" t="str">
        <f t="shared" si="76"/>
        <v>documentary</v>
      </c>
    </row>
    <row r="808" spans="1:20" ht="23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s="5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 s="9">
        <f t="shared" si="74"/>
        <v>40973.25</v>
      </c>
      <c r="N808">
        <v>1332997200</v>
      </c>
      <c r="O808" s="9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7"/>
        <v>film &amp; video</v>
      </c>
      <c r="T808" t="str">
        <f t="shared" si="76"/>
        <v>drama</v>
      </c>
    </row>
    <row r="809" spans="1:20" ht="23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s="5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 s="9">
        <f t="shared" si="74"/>
        <v>43753.208333333328</v>
      </c>
      <c r="N809">
        <v>1574920800</v>
      </c>
      <c r="O809" s="9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7"/>
        <v>theater</v>
      </c>
      <c r="T809" t="str">
        <f t="shared" si="76"/>
        <v>plays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s="5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 s="9">
        <f t="shared" si="74"/>
        <v>42507.208333333328</v>
      </c>
      <c r="N810">
        <v>1464930000</v>
      </c>
      <c r="O810" s="9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7"/>
        <v>food</v>
      </c>
      <c r="T810" t="str">
        <f t="shared" si="76"/>
        <v>food trucks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s="5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 s="9">
        <f t="shared" si="74"/>
        <v>41135.208333333336</v>
      </c>
      <c r="N811">
        <v>1345006800</v>
      </c>
      <c r="O811" s="9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7"/>
        <v>film &amp; video</v>
      </c>
      <c r="T811" t="str">
        <f t="shared" si="76"/>
        <v>documentary</v>
      </c>
    </row>
    <row r="812" spans="1:20" ht="36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s="5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 s="9">
        <f t="shared" si="74"/>
        <v>43067.25</v>
      </c>
      <c r="N812">
        <v>1512712800</v>
      </c>
      <c r="O812" s="9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7"/>
        <v>theater</v>
      </c>
      <c r="T812" t="str">
        <f t="shared" si="76"/>
        <v>plays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s="5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 s="9">
        <f t="shared" si="74"/>
        <v>42378.25</v>
      </c>
      <c r="N813">
        <v>1452492000</v>
      </c>
      <c r="O813" s="9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7"/>
        <v>games</v>
      </c>
      <c r="T813" t="str">
        <f t="shared" si="76"/>
        <v>video games</v>
      </c>
    </row>
    <row r="814" spans="1:20" ht="23" hidden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s="5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 s="9">
        <f t="shared" si="74"/>
        <v>43206.208333333328</v>
      </c>
      <c r="N814">
        <v>1524286800</v>
      </c>
      <c r="O814" s="9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7"/>
        <v>publishing</v>
      </c>
      <c r="T814" t="str">
        <f t="shared" si="76"/>
        <v>nonfiction</v>
      </c>
    </row>
    <row r="815" spans="1:20" ht="23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s="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 s="9">
        <f t="shared" si="74"/>
        <v>41148.208333333336</v>
      </c>
      <c r="N815">
        <v>1346907600</v>
      </c>
      <c r="O815" s="9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7"/>
        <v>games</v>
      </c>
      <c r="T815" t="str">
        <f t="shared" si="76"/>
        <v>video games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s="5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 s="9">
        <f t="shared" si="74"/>
        <v>42517.208333333328</v>
      </c>
      <c r="N816">
        <v>1464498000</v>
      </c>
      <c r="O816" s="9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7"/>
        <v>music</v>
      </c>
      <c r="T816" t="str">
        <f t="shared" si="76"/>
        <v>rock</v>
      </c>
    </row>
    <row r="817" spans="1:20" ht="36" hidden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s="5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 s="9">
        <f t="shared" si="74"/>
        <v>43068.25</v>
      </c>
      <c r="N817">
        <v>1514181600</v>
      </c>
      <c r="O817" s="9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7"/>
        <v>music</v>
      </c>
      <c r="T817" t="str">
        <f t="shared" si="76"/>
        <v>rock</v>
      </c>
    </row>
    <row r="818" spans="1:20" ht="36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s="5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 s="9">
        <f t="shared" si="74"/>
        <v>41680.25</v>
      </c>
      <c r="N818">
        <v>1392184800</v>
      </c>
      <c r="O818" s="9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7"/>
        <v>theater</v>
      </c>
      <c r="T818" t="str">
        <f t="shared" si="76"/>
        <v>plays</v>
      </c>
    </row>
    <row r="819" spans="1:20" ht="23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s="5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 s="9">
        <f t="shared" si="74"/>
        <v>43589.208333333328</v>
      </c>
      <c r="N819">
        <v>1559365200</v>
      </c>
      <c r="O819" s="9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7"/>
        <v>publishing</v>
      </c>
      <c r="T819" t="str">
        <f t="shared" si="76"/>
        <v>nonfiction</v>
      </c>
    </row>
    <row r="820" spans="1:20" ht="23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s="5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 s="9">
        <f t="shared" si="74"/>
        <v>43486.25</v>
      </c>
      <c r="N820">
        <v>1549173600</v>
      </c>
      <c r="O820" s="9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7"/>
        <v>theater</v>
      </c>
      <c r="T820" t="str">
        <f t="shared" si="76"/>
        <v>plays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s="5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 s="9">
        <f t="shared" si="74"/>
        <v>41237.25</v>
      </c>
      <c r="N821">
        <v>1355032800</v>
      </c>
      <c r="O821" s="9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7"/>
        <v>games</v>
      </c>
      <c r="T821" t="str">
        <f t="shared" si="76"/>
        <v>video games</v>
      </c>
    </row>
    <row r="822" spans="1:20" ht="23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s="5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 s="9">
        <f t="shared" si="74"/>
        <v>43310.208333333328</v>
      </c>
      <c r="N822">
        <v>1533963600</v>
      </c>
      <c r="O822" s="9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7"/>
        <v>music</v>
      </c>
      <c r="T822" t="str">
        <f t="shared" si="76"/>
        <v>rock</v>
      </c>
    </row>
    <row r="823" spans="1:20" ht="23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s="5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 s="9">
        <f t="shared" si="74"/>
        <v>42794.25</v>
      </c>
      <c r="N823">
        <v>1489381200</v>
      </c>
      <c r="O823" s="9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7"/>
        <v>film &amp; video</v>
      </c>
      <c r="T823" t="str">
        <f t="shared" si="76"/>
        <v>documentary</v>
      </c>
    </row>
    <row r="824" spans="1:20" ht="23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s="5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 s="9">
        <f t="shared" si="74"/>
        <v>41698.25</v>
      </c>
      <c r="N824">
        <v>1395032400</v>
      </c>
      <c r="O824" s="9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7"/>
        <v>music</v>
      </c>
      <c r="T824" t="str">
        <f t="shared" si="76"/>
        <v>rock</v>
      </c>
    </row>
    <row r="825" spans="1:20" ht="36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s="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 s="9">
        <f t="shared" si="74"/>
        <v>41892.208333333336</v>
      </c>
      <c r="N825">
        <v>1412485200</v>
      </c>
      <c r="O825" s="9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7"/>
        <v>music</v>
      </c>
      <c r="T825" t="str">
        <f t="shared" si="76"/>
        <v>rock</v>
      </c>
    </row>
    <row r="826" spans="1:20" ht="23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s="5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 s="9">
        <f t="shared" si="74"/>
        <v>40348.208333333336</v>
      </c>
      <c r="N826">
        <v>1279688400</v>
      </c>
      <c r="O826" s="9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7"/>
        <v>publishing</v>
      </c>
      <c r="T826" t="str">
        <f t="shared" si="76"/>
        <v>nonfiction</v>
      </c>
    </row>
    <row r="827" spans="1:20" ht="23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s="5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 s="9">
        <f t="shared" si="74"/>
        <v>42941.208333333328</v>
      </c>
      <c r="N827">
        <v>1501995600</v>
      </c>
      <c r="O827" s="9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7"/>
        <v>film &amp; video</v>
      </c>
      <c r="T827" t="str">
        <f t="shared" si="76"/>
        <v>shorts</v>
      </c>
    </row>
    <row r="828" spans="1:20" ht="36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s="5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 s="9">
        <f t="shared" si="74"/>
        <v>40525.25</v>
      </c>
      <c r="N828">
        <v>1294639200</v>
      </c>
      <c r="O828" s="9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7"/>
        <v>theater</v>
      </c>
      <c r="T828" t="str">
        <f t="shared" si="76"/>
        <v>plays</v>
      </c>
    </row>
    <row r="829" spans="1:20" ht="36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s="5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 s="9">
        <f t="shared" si="74"/>
        <v>40666.208333333336</v>
      </c>
      <c r="N829">
        <v>1305435600</v>
      </c>
      <c r="O829" s="9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7"/>
        <v>film &amp; video</v>
      </c>
      <c r="T829" t="str">
        <f t="shared" si="76"/>
        <v>drama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s="5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 s="9">
        <f t="shared" si="74"/>
        <v>43340.208333333328</v>
      </c>
      <c r="N830">
        <v>1537592400</v>
      </c>
      <c r="O830" s="9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7"/>
        <v>theater</v>
      </c>
      <c r="T830" t="str">
        <f t="shared" si="76"/>
        <v>plays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s="5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 s="9">
        <f t="shared" si="74"/>
        <v>42164.208333333328</v>
      </c>
      <c r="N831">
        <v>1435122000</v>
      </c>
      <c r="O831" s="9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7"/>
        <v>theater</v>
      </c>
      <c r="T831" t="str">
        <f t="shared" si="76"/>
        <v>plays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s="5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 s="9">
        <f t="shared" si="74"/>
        <v>43103.25</v>
      </c>
      <c r="N832">
        <v>1520056800</v>
      </c>
      <c r="O832" s="9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7"/>
        <v>theater</v>
      </c>
      <c r="T832" t="str">
        <f t="shared" si="76"/>
        <v>plays</v>
      </c>
    </row>
    <row r="833" spans="1:20" ht="36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s="5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 s="9">
        <f t="shared" si="74"/>
        <v>40994.208333333336</v>
      </c>
      <c r="N833">
        <v>1335675600</v>
      </c>
      <c r="O833" s="9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7"/>
        <v>photography</v>
      </c>
      <c r="T833" t="str">
        <f t="shared" si="76"/>
        <v>photography books</v>
      </c>
    </row>
    <row r="834" spans="1:20" ht="23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s="5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 s="9">
        <f t="shared" si="74"/>
        <v>42299.208333333328</v>
      </c>
      <c r="N834">
        <v>1448431200</v>
      </c>
      <c r="O834" s="9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7"/>
        <v>publishing</v>
      </c>
      <c r="T834" t="str">
        <f t="shared" si="76"/>
        <v>translations</v>
      </c>
    </row>
    <row r="835" spans="1:20" ht="23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ROUND((E835/D835*100), 0)</f>
        <v>158</v>
      </c>
      <c r="G835" s="5" t="s">
        <v>20</v>
      </c>
      <c r="H835">
        <v>165</v>
      </c>
      <c r="I835" s="6">
        <f t="shared" ref="I835:I898" si="79">IFERROR((E835/H835), 0)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80">(((L835/60)/60)/24)+DATE(1970,1,1)</f>
        <v>40588.25</v>
      </c>
      <c r="N835">
        <v>1298613600</v>
      </c>
      <c r="O835" s="9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si="77"/>
        <v>publishing</v>
      </c>
      <c r="T835" t="str">
        <f t="shared" ref="T835:T898" si="82">MID(R835,FIND("/",R835)+1, LEN(R835)-FIND("/",R835))</f>
        <v>translations</v>
      </c>
    </row>
    <row r="836" spans="1:20" ht="23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s="5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 s="9">
        <f t="shared" si="80"/>
        <v>41448.208333333336</v>
      </c>
      <c r="N836">
        <v>1372482000</v>
      </c>
      <c r="O836" s="9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77"/>
        <v>theater</v>
      </c>
      <c r="T836" t="str">
        <f t="shared" si="82"/>
        <v>plays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s="5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 s="9">
        <f t="shared" si="80"/>
        <v>42063.25</v>
      </c>
      <c r="N837">
        <v>1425621600</v>
      </c>
      <c r="O837" s="9">
        <f t="shared" si="81"/>
        <v>42069.25</v>
      </c>
      <c r="P837" t="b">
        <v>0</v>
      </c>
      <c r="Q837" t="b">
        <v>0</v>
      </c>
      <c r="R837" t="s">
        <v>28</v>
      </c>
      <c r="S837" t="str">
        <f t="shared" ref="S837:S900" si="83">LEFT(R837,FIND("/",R837) -1)</f>
        <v>technology</v>
      </c>
      <c r="T837" t="str">
        <f t="shared" si="82"/>
        <v>web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s="5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 s="9">
        <f t="shared" si="80"/>
        <v>40214.25</v>
      </c>
      <c r="N838">
        <v>1266300000</v>
      </c>
      <c r="O838" s="9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3"/>
        <v>music</v>
      </c>
      <c r="T838" t="str">
        <f t="shared" si="82"/>
        <v>indie rock</v>
      </c>
    </row>
    <row r="839" spans="1:20" ht="23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s="5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 s="9">
        <f t="shared" si="80"/>
        <v>40629.208333333336</v>
      </c>
      <c r="N839">
        <v>1305867600</v>
      </c>
      <c r="O839" s="9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3"/>
        <v>music</v>
      </c>
      <c r="T839" t="str">
        <f t="shared" si="82"/>
        <v>jazz</v>
      </c>
    </row>
    <row r="840" spans="1:20" ht="23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s="5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 s="9">
        <f t="shared" si="80"/>
        <v>43370.208333333328</v>
      </c>
      <c r="N840">
        <v>1538802000</v>
      </c>
      <c r="O840" s="9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3"/>
        <v>theater</v>
      </c>
      <c r="T840" t="str">
        <f t="shared" si="82"/>
        <v>plays</v>
      </c>
    </row>
    <row r="841" spans="1:20" ht="23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s="5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 s="9">
        <f t="shared" si="80"/>
        <v>41715.208333333336</v>
      </c>
      <c r="N841">
        <v>1398920400</v>
      </c>
      <c r="O841" s="9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3"/>
        <v>film &amp; video</v>
      </c>
      <c r="T841" t="str">
        <f t="shared" si="82"/>
        <v>documentary</v>
      </c>
    </row>
    <row r="842" spans="1:20" ht="23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s="5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 s="9">
        <f t="shared" si="80"/>
        <v>41836.208333333336</v>
      </c>
      <c r="N842">
        <v>1405659600</v>
      </c>
      <c r="O842" s="9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3"/>
        <v>theater</v>
      </c>
      <c r="T842" t="str">
        <f t="shared" si="82"/>
        <v>plays</v>
      </c>
    </row>
    <row r="843" spans="1:20" ht="23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s="5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 s="9">
        <f t="shared" si="80"/>
        <v>42419.25</v>
      </c>
      <c r="N843">
        <v>1457244000</v>
      </c>
      <c r="O843" s="9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3"/>
        <v>technology</v>
      </c>
      <c r="T843" t="str">
        <f t="shared" si="82"/>
        <v>web</v>
      </c>
    </row>
    <row r="844" spans="1:20" ht="36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s="5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 s="9">
        <f t="shared" si="80"/>
        <v>43266.208333333328</v>
      </c>
      <c r="N844">
        <v>1529298000</v>
      </c>
      <c r="O844" s="9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3"/>
        <v>technology</v>
      </c>
      <c r="T844" t="str">
        <f t="shared" si="82"/>
        <v>wearables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s="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 s="9">
        <f t="shared" si="80"/>
        <v>43338.208333333328</v>
      </c>
      <c r="N845">
        <v>1535778000</v>
      </c>
      <c r="O845" s="9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3"/>
        <v>photography</v>
      </c>
      <c r="T845" t="str">
        <f t="shared" si="82"/>
        <v>photography books</v>
      </c>
    </row>
    <row r="846" spans="1:20" ht="23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s="5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 s="9">
        <f t="shared" si="80"/>
        <v>40930.25</v>
      </c>
      <c r="N846">
        <v>1327471200</v>
      </c>
      <c r="O846" s="9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3"/>
        <v>film &amp; video</v>
      </c>
      <c r="T846" t="str">
        <f t="shared" si="82"/>
        <v>documentary</v>
      </c>
    </row>
    <row r="847" spans="1:20" ht="23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s="5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 s="9">
        <f t="shared" si="80"/>
        <v>43235.208333333328</v>
      </c>
      <c r="N847">
        <v>1529557200</v>
      </c>
      <c r="O847" s="9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3"/>
        <v>technology</v>
      </c>
      <c r="T847" t="str">
        <f t="shared" si="82"/>
        <v>web</v>
      </c>
    </row>
    <row r="848" spans="1:20" ht="23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s="5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 s="9">
        <f t="shared" si="80"/>
        <v>43302.208333333328</v>
      </c>
      <c r="N848">
        <v>1535259600</v>
      </c>
      <c r="O848" s="9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3"/>
        <v>technology</v>
      </c>
      <c r="T848" t="str">
        <f t="shared" si="82"/>
        <v>web</v>
      </c>
    </row>
    <row r="849" spans="1:20" ht="23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s="5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 s="9">
        <f t="shared" si="80"/>
        <v>43107.25</v>
      </c>
      <c r="N849">
        <v>1515564000</v>
      </c>
      <c r="O849" s="9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3"/>
        <v>food</v>
      </c>
      <c r="T849" t="str">
        <f t="shared" si="82"/>
        <v>food trucks</v>
      </c>
    </row>
    <row r="850" spans="1:20" ht="23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s="5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 s="9">
        <f t="shared" si="80"/>
        <v>40341.208333333336</v>
      </c>
      <c r="N850">
        <v>1277096400</v>
      </c>
      <c r="O850" s="9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3"/>
        <v>film &amp; video</v>
      </c>
      <c r="T850" t="str">
        <f t="shared" si="82"/>
        <v>drama</v>
      </c>
    </row>
    <row r="851" spans="1:20" ht="23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s="5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 s="9">
        <f t="shared" si="80"/>
        <v>40948.25</v>
      </c>
      <c r="N851">
        <v>1329026400</v>
      </c>
      <c r="O851" s="9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3"/>
        <v>music</v>
      </c>
      <c r="T851" t="str">
        <f t="shared" si="82"/>
        <v>indie rock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s="5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 s="9">
        <f t="shared" si="80"/>
        <v>40866.25</v>
      </c>
      <c r="N852">
        <v>1322978400</v>
      </c>
      <c r="O852" s="9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3"/>
        <v>music</v>
      </c>
      <c r="T852" t="str">
        <f t="shared" si="82"/>
        <v>rock</v>
      </c>
    </row>
    <row r="853" spans="1:20" ht="36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s="5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 s="9">
        <f t="shared" si="80"/>
        <v>41031.208333333336</v>
      </c>
      <c r="N853">
        <v>1338786000</v>
      </c>
      <c r="O853" s="9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3"/>
        <v>music</v>
      </c>
      <c r="T853" t="str">
        <f t="shared" si="82"/>
        <v>electric music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s="5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 s="9">
        <f t="shared" si="80"/>
        <v>40740.208333333336</v>
      </c>
      <c r="N854">
        <v>1311656400</v>
      </c>
      <c r="O854" s="9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3"/>
        <v>games</v>
      </c>
      <c r="T854" t="str">
        <f t="shared" si="82"/>
        <v>video games</v>
      </c>
    </row>
    <row r="855" spans="1:20" ht="23" hidden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s="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 s="9">
        <f t="shared" si="80"/>
        <v>40714.208333333336</v>
      </c>
      <c r="N855">
        <v>1308978000</v>
      </c>
      <c r="O855" s="9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3"/>
        <v>music</v>
      </c>
      <c r="T855" t="str">
        <f t="shared" si="82"/>
        <v>indie rock</v>
      </c>
    </row>
    <row r="856" spans="1:20" ht="36" hidden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s="5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 s="9">
        <f t="shared" si="80"/>
        <v>43787.25</v>
      </c>
      <c r="N856">
        <v>1576389600</v>
      </c>
      <c r="O856" s="9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3"/>
        <v>publishing</v>
      </c>
      <c r="T856" t="str">
        <f t="shared" si="82"/>
        <v>fiction</v>
      </c>
    </row>
    <row r="857" spans="1:20" ht="23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s="5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 s="9">
        <f t="shared" si="80"/>
        <v>40712.208333333336</v>
      </c>
      <c r="N857">
        <v>1311051600</v>
      </c>
      <c r="O857" s="9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3"/>
        <v>theater</v>
      </c>
      <c r="T857" t="str">
        <f t="shared" si="82"/>
        <v>plays</v>
      </c>
    </row>
    <row r="858" spans="1:20" ht="23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s="5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 s="9">
        <f t="shared" si="80"/>
        <v>41023.208333333336</v>
      </c>
      <c r="N858">
        <v>1336712400</v>
      </c>
      <c r="O858" s="9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3"/>
        <v>food</v>
      </c>
      <c r="T858" t="str">
        <f t="shared" si="82"/>
        <v>food trucks</v>
      </c>
    </row>
    <row r="859" spans="1:20" ht="36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s="5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 s="9">
        <f t="shared" si="80"/>
        <v>40944.25</v>
      </c>
      <c r="N859">
        <v>1330408800</v>
      </c>
      <c r="O859" s="9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3"/>
        <v>film &amp; video</v>
      </c>
      <c r="T859" t="str">
        <f t="shared" si="82"/>
        <v>shorts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s="5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 s="9">
        <f t="shared" si="80"/>
        <v>43211.208333333328</v>
      </c>
      <c r="N860">
        <v>1524891600</v>
      </c>
      <c r="O860" s="9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3"/>
        <v>food</v>
      </c>
      <c r="T860" t="str">
        <f t="shared" si="82"/>
        <v>food trucks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s="5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 s="9">
        <f t="shared" si="80"/>
        <v>41334.25</v>
      </c>
      <c r="N861">
        <v>1363669200</v>
      </c>
      <c r="O861" s="9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3"/>
        <v>theater</v>
      </c>
      <c r="T861" t="str">
        <f t="shared" si="82"/>
        <v>plays</v>
      </c>
    </row>
    <row r="862" spans="1:20" ht="36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s="5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 s="9">
        <f t="shared" si="80"/>
        <v>43515.25</v>
      </c>
      <c r="N862">
        <v>1551420000</v>
      </c>
      <c r="O862" s="9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3"/>
        <v>technology</v>
      </c>
      <c r="T862" t="str">
        <f t="shared" si="82"/>
        <v>wearables</v>
      </c>
    </row>
    <row r="863" spans="1:20" ht="23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s="5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 s="9">
        <f t="shared" si="80"/>
        <v>40258.208333333336</v>
      </c>
      <c r="N863">
        <v>1269838800</v>
      </c>
      <c r="O863" s="9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3"/>
        <v>theater</v>
      </c>
      <c r="T863" t="str">
        <f t="shared" si="82"/>
        <v>plays</v>
      </c>
    </row>
    <row r="864" spans="1:20" ht="23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s="5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 s="9">
        <f t="shared" si="80"/>
        <v>40756.208333333336</v>
      </c>
      <c r="N864">
        <v>1312520400</v>
      </c>
      <c r="O864" s="9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3"/>
        <v>theater</v>
      </c>
      <c r="T864" t="str">
        <f t="shared" si="82"/>
        <v>plays</v>
      </c>
    </row>
    <row r="865" spans="1:20" ht="23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s="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 s="9">
        <f t="shared" si="80"/>
        <v>42172.208333333328</v>
      </c>
      <c r="N865">
        <v>1436504400</v>
      </c>
      <c r="O865" s="9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3"/>
        <v>film &amp; video</v>
      </c>
      <c r="T865" t="str">
        <f t="shared" si="82"/>
        <v>television</v>
      </c>
    </row>
    <row r="866" spans="1:20" ht="23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s="5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 s="9">
        <f t="shared" si="80"/>
        <v>42601.208333333328</v>
      </c>
      <c r="N866">
        <v>1472014800</v>
      </c>
      <c r="O866" s="9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3"/>
        <v>film &amp; video</v>
      </c>
      <c r="T866" t="str">
        <f t="shared" si="82"/>
        <v>shorts</v>
      </c>
    </row>
    <row r="867" spans="1:20" ht="23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s="5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 s="9">
        <f t="shared" si="80"/>
        <v>41897.208333333336</v>
      </c>
      <c r="N867">
        <v>1411534800</v>
      </c>
      <c r="O867" s="9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3"/>
        <v>theater</v>
      </c>
      <c r="T867" t="str">
        <f t="shared" si="82"/>
        <v>plays</v>
      </c>
    </row>
    <row r="868" spans="1:20" ht="23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s="5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 s="9">
        <f t="shared" si="80"/>
        <v>40671.208333333336</v>
      </c>
      <c r="N868">
        <v>1304917200</v>
      </c>
      <c r="O868" s="9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3"/>
        <v>photography</v>
      </c>
      <c r="T868" t="str">
        <f t="shared" si="82"/>
        <v>photography books</v>
      </c>
    </row>
    <row r="869" spans="1:20" ht="36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s="5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 s="9">
        <f t="shared" si="80"/>
        <v>43382.208333333328</v>
      </c>
      <c r="N869">
        <v>1539579600</v>
      </c>
      <c r="O869" s="9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3"/>
        <v>food</v>
      </c>
      <c r="T869" t="str">
        <f t="shared" si="82"/>
        <v>food trucks</v>
      </c>
    </row>
    <row r="870" spans="1:20" ht="23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s="5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 s="9">
        <f t="shared" si="80"/>
        <v>41559.208333333336</v>
      </c>
      <c r="N870">
        <v>1382504400</v>
      </c>
      <c r="O870" s="9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3"/>
        <v>theater</v>
      </c>
      <c r="T870" t="str">
        <f t="shared" si="82"/>
        <v>plays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s="5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 s="9">
        <f t="shared" si="80"/>
        <v>40350.208333333336</v>
      </c>
      <c r="N871">
        <v>1278306000</v>
      </c>
      <c r="O871" s="9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3"/>
        <v>film &amp; video</v>
      </c>
      <c r="T871" t="str">
        <f t="shared" si="82"/>
        <v>drama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s="5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 s="9">
        <f t="shared" si="80"/>
        <v>42240.208333333328</v>
      </c>
      <c r="N872">
        <v>1442552400</v>
      </c>
      <c r="O872" s="9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3"/>
        <v>theater</v>
      </c>
      <c r="T872" t="str">
        <f t="shared" si="82"/>
        <v>plays</v>
      </c>
    </row>
    <row r="873" spans="1:20" ht="36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s="5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 s="9">
        <f t="shared" si="80"/>
        <v>43040.208333333328</v>
      </c>
      <c r="N873">
        <v>1511071200</v>
      </c>
      <c r="O873" s="9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3"/>
        <v>theater</v>
      </c>
      <c r="T873" t="str">
        <f t="shared" si="82"/>
        <v>plays</v>
      </c>
    </row>
    <row r="874" spans="1:20" ht="23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s="5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 s="9">
        <f t="shared" si="80"/>
        <v>43346.208333333328</v>
      </c>
      <c r="N874">
        <v>1536382800</v>
      </c>
      <c r="O874" s="9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3"/>
        <v>film &amp; video</v>
      </c>
      <c r="T874" t="str">
        <f t="shared" si="82"/>
        <v>science fiction</v>
      </c>
    </row>
    <row r="875" spans="1:20" ht="23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s="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 s="9">
        <f t="shared" si="80"/>
        <v>41647.25</v>
      </c>
      <c r="N875">
        <v>1389592800</v>
      </c>
      <c r="O875" s="9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3"/>
        <v>photography</v>
      </c>
      <c r="T875" t="str">
        <f t="shared" si="82"/>
        <v>photography books</v>
      </c>
    </row>
    <row r="876" spans="1:20" ht="23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s="5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 s="9">
        <f t="shared" si="80"/>
        <v>40291.208333333336</v>
      </c>
      <c r="N876">
        <v>1275282000</v>
      </c>
      <c r="O876" s="9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3"/>
        <v>photography</v>
      </c>
      <c r="T876" t="str">
        <f t="shared" si="82"/>
        <v>photography books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s="5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 s="9">
        <f t="shared" si="80"/>
        <v>40556.25</v>
      </c>
      <c r="N877">
        <v>1294984800</v>
      </c>
      <c r="O877" s="9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3"/>
        <v>music</v>
      </c>
      <c r="T877" t="str">
        <f t="shared" si="82"/>
        <v>rock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s="5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 s="9">
        <f t="shared" si="80"/>
        <v>43624.208333333328</v>
      </c>
      <c r="N878">
        <v>1562043600</v>
      </c>
      <c r="O878" s="9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3"/>
        <v>photography</v>
      </c>
      <c r="T878" t="str">
        <f t="shared" si="82"/>
        <v>photography books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s="5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 s="9">
        <f t="shared" si="80"/>
        <v>42577.208333333328</v>
      </c>
      <c r="N879">
        <v>1469595600</v>
      </c>
      <c r="O879" s="9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3"/>
        <v>food</v>
      </c>
      <c r="T879" t="str">
        <f t="shared" si="82"/>
        <v>food trucks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s="5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 s="9">
        <f t="shared" si="80"/>
        <v>43845.25</v>
      </c>
      <c r="N880">
        <v>1581141600</v>
      </c>
      <c r="O880" s="9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3"/>
        <v>music</v>
      </c>
      <c r="T880" t="str">
        <f t="shared" si="82"/>
        <v>metal</v>
      </c>
    </row>
    <row r="881" spans="1:20" ht="23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s="5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 s="9">
        <f t="shared" si="80"/>
        <v>42788.25</v>
      </c>
      <c r="N881">
        <v>1488520800</v>
      </c>
      <c r="O881" s="9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3"/>
        <v>publishing</v>
      </c>
      <c r="T881" t="str">
        <f t="shared" si="82"/>
        <v>nonfiction</v>
      </c>
    </row>
    <row r="882" spans="1:20" ht="23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s="5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 s="9">
        <f t="shared" si="80"/>
        <v>43667.208333333328</v>
      </c>
      <c r="N882">
        <v>1563858000</v>
      </c>
      <c r="O882" s="9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3"/>
        <v>music</v>
      </c>
      <c r="T882" t="str">
        <f t="shared" si="82"/>
        <v>electric music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s="5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 s="9">
        <f t="shared" si="80"/>
        <v>42194.208333333328</v>
      </c>
      <c r="N883">
        <v>1438923600</v>
      </c>
      <c r="O883" s="9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3"/>
        <v>theater</v>
      </c>
      <c r="T883" t="str">
        <f t="shared" si="82"/>
        <v>plays</v>
      </c>
    </row>
    <row r="884" spans="1:20" ht="23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s="5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 s="9">
        <f t="shared" si="80"/>
        <v>42025.25</v>
      </c>
      <c r="N884">
        <v>1422165600</v>
      </c>
      <c r="O884" s="9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3"/>
        <v>theater</v>
      </c>
      <c r="T884" t="str">
        <f t="shared" si="82"/>
        <v>plays</v>
      </c>
    </row>
    <row r="885" spans="1:20" ht="36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s="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 s="9">
        <f t="shared" si="80"/>
        <v>40323.208333333336</v>
      </c>
      <c r="N885">
        <v>1277874000</v>
      </c>
      <c r="O885" s="9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3"/>
        <v>film &amp; video</v>
      </c>
      <c r="T885" t="str">
        <f t="shared" si="82"/>
        <v>shorts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s="5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 s="9">
        <f t="shared" si="80"/>
        <v>41763.208333333336</v>
      </c>
      <c r="N886">
        <v>1399352400</v>
      </c>
      <c r="O886" s="9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3"/>
        <v>theater</v>
      </c>
      <c r="T886" t="str">
        <f t="shared" si="82"/>
        <v>plays</v>
      </c>
    </row>
    <row r="887" spans="1:20" ht="23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s="5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 s="9">
        <f t="shared" si="80"/>
        <v>40335.208333333336</v>
      </c>
      <c r="N887">
        <v>1279083600</v>
      </c>
      <c r="O887" s="9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3"/>
        <v>theater</v>
      </c>
      <c r="T887" t="str">
        <f t="shared" si="82"/>
        <v>plays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s="5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 s="9">
        <f t="shared" si="80"/>
        <v>40416.208333333336</v>
      </c>
      <c r="N888">
        <v>1284354000</v>
      </c>
      <c r="O888" s="9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3"/>
        <v>music</v>
      </c>
      <c r="T888" t="str">
        <f t="shared" si="82"/>
        <v>indie rock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s="5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 s="9">
        <f t="shared" si="80"/>
        <v>42202.208333333328</v>
      </c>
      <c r="N889">
        <v>1441170000</v>
      </c>
      <c r="O889" s="9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3"/>
        <v>theater</v>
      </c>
      <c r="T889" t="str">
        <f t="shared" si="82"/>
        <v>plays</v>
      </c>
    </row>
    <row r="890" spans="1:20" ht="36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s="5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 s="9">
        <f t="shared" si="80"/>
        <v>42836.208333333328</v>
      </c>
      <c r="N890">
        <v>1493528400</v>
      </c>
      <c r="O890" s="9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3"/>
        <v>theater</v>
      </c>
      <c r="T890" t="str">
        <f t="shared" si="82"/>
        <v>plays</v>
      </c>
    </row>
    <row r="891" spans="1:20" ht="23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s="5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 s="9">
        <f t="shared" si="80"/>
        <v>41710.208333333336</v>
      </c>
      <c r="N891">
        <v>1395205200</v>
      </c>
      <c r="O891" s="9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3"/>
        <v>music</v>
      </c>
      <c r="T891" t="str">
        <f t="shared" si="82"/>
        <v>electric music</v>
      </c>
    </row>
    <row r="892" spans="1:20" ht="23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s="5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 s="9">
        <f t="shared" si="80"/>
        <v>43640.208333333328</v>
      </c>
      <c r="N892">
        <v>1561438800</v>
      </c>
      <c r="O892" s="9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3"/>
        <v>music</v>
      </c>
      <c r="T892" t="str">
        <f t="shared" si="82"/>
        <v>indie rock</v>
      </c>
    </row>
    <row r="893" spans="1:20" ht="36" hidden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s="5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 s="9">
        <f t="shared" si="80"/>
        <v>40880.25</v>
      </c>
      <c r="N893">
        <v>1326693600</v>
      </c>
      <c r="O893" s="9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3"/>
        <v>film &amp; video</v>
      </c>
      <c r="T893" t="str">
        <f t="shared" si="82"/>
        <v>documentary</v>
      </c>
    </row>
    <row r="894" spans="1:20" ht="23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s="5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 s="9">
        <f t="shared" si="80"/>
        <v>40319.208333333336</v>
      </c>
      <c r="N894">
        <v>1277960400</v>
      </c>
      <c r="O894" s="9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3"/>
        <v>publishing</v>
      </c>
      <c r="T894" t="str">
        <f t="shared" si="82"/>
        <v>translations</v>
      </c>
    </row>
    <row r="895" spans="1:20" ht="23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s="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 s="9">
        <f t="shared" si="80"/>
        <v>42170.208333333328</v>
      </c>
      <c r="N895">
        <v>1434690000</v>
      </c>
      <c r="O895" s="9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3"/>
        <v>film &amp; video</v>
      </c>
      <c r="T895" t="str">
        <f t="shared" si="82"/>
        <v>documentary</v>
      </c>
    </row>
    <row r="896" spans="1:20" ht="23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s="5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 s="9">
        <f t="shared" si="80"/>
        <v>41466.208333333336</v>
      </c>
      <c r="N896">
        <v>1376110800</v>
      </c>
      <c r="O896" s="9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3"/>
        <v>film &amp; video</v>
      </c>
      <c r="T896" t="str">
        <f t="shared" si="82"/>
        <v>television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s="5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 s="9">
        <f t="shared" si="80"/>
        <v>43134.25</v>
      </c>
      <c r="N897">
        <v>1518415200</v>
      </c>
      <c r="O897" s="9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3"/>
        <v>theater</v>
      </c>
      <c r="T897" t="str">
        <f t="shared" si="82"/>
        <v>plays</v>
      </c>
    </row>
    <row r="898" spans="1:20" ht="36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s="5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 s="9">
        <f t="shared" si="80"/>
        <v>40738.208333333336</v>
      </c>
      <c r="N898">
        <v>1310878800</v>
      </c>
      <c r="O898" s="9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3"/>
        <v>food</v>
      </c>
      <c r="T898" t="str">
        <f t="shared" si="82"/>
        <v>food trucks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ROUND((E899/D899*100), 0)</f>
        <v>28</v>
      </c>
      <c r="G899" s="5" t="s">
        <v>14</v>
      </c>
      <c r="H899">
        <v>27</v>
      </c>
      <c r="I899" s="6">
        <f t="shared" ref="I899:I962" si="85">IFERROR((E899/H899), 0)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86">(((L899/60)/60)/24)+DATE(1970,1,1)</f>
        <v>43583.208333333328</v>
      </c>
      <c r="N899">
        <v>1556600400</v>
      </c>
      <c r="O899" s="9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si="83"/>
        <v>theater</v>
      </c>
      <c r="T899" t="str">
        <f t="shared" ref="T899:T962" si="88">MID(R899,FIND("/",R899)+1, LEN(R899)-FIND("/",R899))</f>
        <v>plays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s="5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 s="9">
        <f t="shared" si="86"/>
        <v>43815.25</v>
      </c>
      <c r="N900">
        <v>1576994400</v>
      </c>
      <c r="O900" s="9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3"/>
        <v>film &amp; video</v>
      </c>
      <c r="T900" t="str">
        <f t="shared" si="88"/>
        <v>documentary</v>
      </c>
    </row>
    <row r="901" spans="1:20" ht="23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s="5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 s="9">
        <f t="shared" si="86"/>
        <v>41554.208333333336</v>
      </c>
      <c r="N901">
        <v>1382677200</v>
      </c>
      <c r="O901" s="9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ref="S901:S964" si="89">LEFT(R901,FIND("/",R901) -1)</f>
        <v>music</v>
      </c>
      <c r="T901" t="str">
        <f t="shared" si="88"/>
        <v>jazz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s="5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 s="9">
        <f t="shared" si="86"/>
        <v>41901.208333333336</v>
      </c>
      <c r="N902">
        <v>1411189200</v>
      </c>
      <c r="O902" s="9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9"/>
        <v>technology</v>
      </c>
      <c r="T902" t="str">
        <f t="shared" si="88"/>
        <v>web</v>
      </c>
    </row>
    <row r="903" spans="1:20" ht="23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s="5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 s="9">
        <f t="shared" si="86"/>
        <v>43298.208333333328</v>
      </c>
      <c r="N903">
        <v>1534654800</v>
      </c>
      <c r="O903" s="9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9"/>
        <v>music</v>
      </c>
      <c r="T903" t="str">
        <f t="shared" si="88"/>
        <v>rock</v>
      </c>
    </row>
    <row r="904" spans="1:20" ht="23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s="5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 s="9">
        <f t="shared" si="86"/>
        <v>42399.25</v>
      </c>
      <c r="N904">
        <v>1457762400</v>
      </c>
      <c r="O904" s="9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9"/>
        <v>technology</v>
      </c>
      <c r="T904" t="str">
        <f t="shared" si="88"/>
        <v>web</v>
      </c>
    </row>
    <row r="905" spans="1:20" ht="36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s="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 s="9">
        <f t="shared" si="86"/>
        <v>41034.208333333336</v>
      </c>
      <c r="N905">
        <v>1337490000</v>
      </c>
      <c r="O905" s="9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9"/>
        <v>publishing</v>
      </c>
      <c r="T905" t="str">
        <f t="shared" si="88"/>
        <v>nonfiction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s="5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 s="9">
        <f t="shared" si="86"/>
        <v>41186.208333333336</v>
      </c>
      <c r="N906">
        <v>1349672400</v>
      </c>
      <c r="O906" s="9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9"/>
        <v>publishing</v>
      </c>
      <c r="T906" t="str">
        <f t="shared" si="88"/>
        <v>radio &amp; podcasts</v>
      </c>
    </row>
    <row r="907" spans="1:20" ht="23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s="5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 s="9">
        <f t="shared" si="86"/>
        <v>41536.208333333336</v>
      </c>
      <c r="N907">
        <v>1379826000</v>
      </c>
      <c r="O907" s="9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9"/>
        <v>theater</v>
      </c>
      <c r="T907" t="str">
        <f t="shared" si="88"/>
        <v>plays</v>
      </c>
    </row>
    <row r="908" spans="1:20" ht="36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s="5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 s="9">
        <f t="shared" si="86"/>
        <v>42868.208333333328</v>
      </c>
      <c r="N908">
        <v>1497762000</v>
      </c>
      <c r="O908" s="9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9"/>
        <v>film &amp; video</v>
      </c>
      <c r="T908" t="str">
        <f t="shared" si="88"/>
        <v>documentary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s="5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 s="9">
        <f t="shared" si="86"/>
        <v>40660.208333333336</v>
      </c>
      <c r="N909">
        <v>1304485200</v>
      </c>
      <c r="O909" s="9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9"/>
        <v>theater</v>
      </c>
      <c r="T909" t="str">
        <f t="shared" si="88"/>
        <v>plays</v>
      </c>
    </row>
    <row r="910" spans="1:20" ht="23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s="5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 s="9">
        <f t="shared" si="86"/>
        <v>41031.208333333336</v>
      </c>
      <c r="N910">
        <v>1336885200</v>
      </c>
      <c r="O910" s="9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9"/>
        <v>games</v>
      </c>
      <c r="T910" t="str">
        <f t="shared" si="88"/>
        <v>video games</v>
      </c>
    </row>
    <row r="911" spans="1:20" ht="23" hidden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s="5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 s="9">
        <f t="shared" si="86"/>
        <v>43255.208333333328</v>
      </c>
      <c r="N911">
        <v>1530421200</v>
      </c>
      <c r="O911" s="9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9"/>
        <v>theater</v>
      </c>
      <c r="T911" t="str">
        <f t="shared" si="88"/>
        <v>plays</v>
      </c>
    </row>
    <row r="912" spans="1:20" ht="23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s="5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 s="9">
        <f t="shared" si="86"/>
        <v>42026.25</v>
      </c>
      <c r="N912">
        <v>1421992800</v>
      </c>
      <c r="O912" s="9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9"/>
        <v>theater</v>
      </c>
      <c r="T912" t="str">
        <f t="shared" si="88"/>
        <v>plays</v>
      </c>
    </row>
    <row r="913" spans="1:20" ht="23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s="5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 s="9">
        <f t="shared" si="86"/>
        <v>43717.208333333328</v>
      </c>
      <c r="N913">
        <v>1568178000</v>
      </c>
      <c r="O913" s="9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9"/>
        <v>technology</v>
      </c>
      <c r="T913" t="str">
        <f t="shared" si="88"/>
        <v>web</v>
      </c>
    </row>
    <row r="914" spans="1:20" ht="23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s="5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 s="9">
        <f t="shared" si="86"/>
        <v>41157.208333333336</v>
      </c>
      <c r="N914">
        <v>1347944400</v>
      </c>
      <c r="O914" s="9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9"/>
        <v>film &amp; video</v>
      </c>
      <c r="T914" t="str">
        <f t="shared" si="88"/>
        <v>drama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s="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 s="9">
        <f t="shared" si="86"/>
        <v>43597.208333333328</v>
      </c>
      <c r="N915">
        <v>1558760400</v>
      </c>
      <c r="O915" s="9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9"/>
        <v>film &amp; video</v>
      </c>
      <c r="T915" t="str">
        <f t="shared" si="88"/>
        <v>drama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s="5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 s="9">
        <f t="shared" si="86"/>
        <v>41490.208333333336</v>
      </c>
      <c r="N916">
        <v>1376629200</v>
      </c>
      <c r="O916" s="9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9"/>
        <v>theater</v>
      </c>
      <c r="T916" t="str">
        <f t="shared" si="88"/>
        <v>plays</v>
      </c>
    </row>
    <row r="917" spans="1:20" ht="23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s="5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 s="9">
        <f t="shared" si="86"/>
        <v>42976.208333333328</v>
      </c>
      <c r="N917">
        <v>1504760400</v>
      </c>
      <c r="O917" s="9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9"/>
        <v>film &amp; video</v>
      </c>
      <c r="T917" t="str">
        <f t="shared" si="88"/>
        <v>television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s="5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 s="9">
        <f t="shared" si="86"/>
        <v>41991.25</v>
      </c>
      <c r="N918">
        <v>1419660000</v>
      </c>
      <c r="O918" s="9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9"/>
        <v>photography</v>
      </c>
      <c r="T918" t="str">
        <f t="shared" si="88"/>
        <v>photography books</v>
      </c>
    </row>
    <row r="919" spans="1:20" ht="23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s="5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 s="9">
        <f t="shared" si="86"/>
        <v>40722.208333333336</v>
      </c>
      <c r="N919">
        <v>1311310800</v>
      </c>
      <c r="O919" s="9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9"/>
        <v>film &amp; video</v>
      </c>
      <c r="T919" t="str">
        <f t="shared" si="88"/>
        <v>shorts</v>
      </c>
    </row>
    <row r="920" spans="1:20" ht="23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s="5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 s="9">
        <f t="shared" si="86"/>
        <v>41117.208333333336</v>
      </c>
      <c r="N920">
        <v>1344315600</v>
      </c>
      <c r="O920" s="9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9"/>
        <v>publishing</v>
      </c>
      <c r="T920" t="str">
        <f t="shared" si="88"/>
        <v>radio &amp; podcasts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s="5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 s="9">
        <f t="shared" si="86"/>
        <v>43022.208333333328</v>
      </c>
      <c r="N921">
        <v>1510725600</v>
      </c>
      <c r="O921" s="9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9"/>
        <v>theater</v>
      </c>
      <c r="T921" t="str">
        <f t="shared" si="88"/>
        <v>plays</v>
      </c>
    </row>
    <row r="922" spans="1:20" ht="23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s="5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 s="9">
        <f t="shared" si="86"/>
        <v>43503.25</v>
      </c>
      <c r="N922">
        <v>1551247200</v>
      </c>
      <c r="O922" s="9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9"/>
        <v>film &amp; video</v>
      </c>
      <c r="T922" t="str">
        <f t="shared" si="88"/>
        <v>animation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s="5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 s="9">
        <f t="shared" si="86"/>
        <v>40951.25</v>
      </c>
      <c r="N923">
        <v>1330236000</v>
      </c>
      <c r="O923" s="9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9"/>
        <v>technology</v>
      </c>
      <c r="T923" t="str">
        <f t="shared" si="88"/>
        <v>web</v>
      </c>
    </row>
    <row r="924" spans="1:20" ht="23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s="5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 s="9">
        <f t="shared" si="86"/>
        <v>43443.25</v>
      </c>
      <c r="N924">
        <v>1545112800</v>
      </c>
      <c r="O924" s="9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9"/>
        <v>music</v>
      </c>
      <c r="T924" t="str">
        <f t="shared" si="88"/>
        <v>world music</v>
      </c>
    </row>
    <row r="925" spans="1:20" ht="23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s="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 s="9">
        <f t="shared" si="86"/>
        <v>40373.208333333336</v>
      </c>
      <c r="N925">
        <v>1279170000</v>
      </c>
      <c r="O925" s="9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9"/>
        <v>theater</v>
      </c>
      <c r="T925" t="str">
        <f t="shared" si="88"/>
        <v>plays</v>
      </c>
    </row>
    <row r="926" spans="1:20" ht="23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s="5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 s="9">
        <f t="shared" si="86"/>
        <v>43769.208333333328</v>
      </c>
      <c r="N926">
        <v>1573452000</v>
      </c>
      <c r="O926" s="9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9"/>
        <v>theater</v>
      </c>
      <c r="T926" t="str">
        <f t="shared" si="88"/>
        <v>plays</v>
      </c>
    </row>
    <row r="927" spans="1:20" ht="36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s="5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 s="9">
        <f t="shared" si="86"/>
        <v>43000.208333333328</v>
      </c>
      <c r="N927">
        <v>1507093200</v>
      </c>
      <c r="O927" s="9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9"/>
        <v>theater</v>
      </c>
      <c r="T927" t="str">
        <f t="shared" si="88"/>
        <v>plays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s="5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 s="9">
        <f t="shared" si="86"/>
        <v>42502.208333333328</v>
      </c>
      <c r="N928">
        <v>1463374800</v>
      </c>
      <c r="O928" s="9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9"/>
        <v>food</v>
      </c>
      <c r="T928" t="str">
        <f t="shared" si="88"/>
        <v>food trucks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s="5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 s="9">
        <f t="shared" si="86"/>
        <v>41102.208333333336</v>
      </c>
      <c r="N929">
        <v>1344574800</v>
      </c>
      <c r="O929" s="9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9"/>
        <v>theater</v>
      </c>
      <c r="T929" t="str">
        <f t="shared" si="88"/>
        <v>plays</v>
      </c>
    </row>
    <row r="930" spans="1:20" ht="23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s="5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 s="9">
        <f t="shared" si="86"/>
        <v>41637.25</v>
      </c>
      <c r="N930">
        <v>1389074400</v>
      </c>
      <c r="O930" s="9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9"/>
        <v>technology</v>
      </c>
      <c r="T930" t="str">
        <f t="shared" si="88"/>
        <v>web</v>
      </c>
    </row>
    <row r="931" spans="1:20" ht="23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s="5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 s="9">
        <f t="shared" si="86"/>
        <v>42858.208333333328</v>
      </c>
      <c r="N931">
        <v>1494997200</v>
      </c>
      <c r="O931" s="9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9"/>
        <v>theater</v>
      </c>
      <c r="T931" t="str">
        <f t="shared" si="88"/>
        <v>plays</v>
      </c>
    </row>
    <row r="932" spans="1:20" ht="23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s="5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 s="9">
        <f t="shared" si="86"/>
        <v>42060.25</v>
      </c>
      <c r="N932">
        <v>1425448800</v>
      </c>
      <c r="O932" s="9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9"/>
        <v>theater</v>
      </c>
      <c r="T932" t="str">
        <f t="shared" si="88"/>
        <v>plays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s="5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 s="9">
        <f t="shared" si="86"/>
        <v>41818.208333333336</v>
      </c>
      <c r="N933">
        <v>1404104400</v>
      </c>
      <c r="O933" s="9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9"/>
        <v>theater</v>
      </c>
      <c r="T933" t="str">
        <f t="shared" si="88"/>
        <v>plays</v>
      </c>
    </row>
    <row r="934" spans="1:20" ht="23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s="5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 s="9">
        <f t="shared" si="86"/>
        <v>41709.208333333336</v>
      </c>
      <c r="N934">
        <v>1394773200</v>
      </c>
      <c r="O934" s="9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9"/>
        <v>music</v>
      </c>
      <c r="T934" t="str">
        <f t="shared" si="88"/>
        <v>rock</v>
      </c>
    </row>
    <row r="935" spans="1:20" ht="23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s="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 s="9">
        <f t="shared" si="86"/>
        <v>41372.208333333336</v>
      </c>
      <c r="N935">
        <v>1366520400</v>
      </c>
      <c r="O935" s="9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9"/>
        <v>theater</v>
      </c>
      <c r="T935" t="str">
        <f t="shared" si="88"/>
        <v>plays</v>
      </c>
    </row>
    <row r="936" spans="1:20" ht="23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s="5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 s="9">
        <f t="shared" si="86"/>
        <v>42422.25</v>
      </c>
      <c r="N936">
        <v>1456639200</v>
      </c>
      <c r="O936" s="9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9"/>
        <v>theater</v>
      </c>
      <c r="T936" t="str">
        <f t="shared" si="88"/>
        <v>plays</v>
      </c>
    </row>
    <row r="937" spans="1:20" ht="36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s="5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 s="9">
        <f t="shared" si="86"/>
        <v>42209.208333333328</v>
      </c>
      <c r="N937">
        <v>1438318800</v>
      </c>
      <c r="O937" s="9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9"/>
        <v>theater</v>
      </c>
      <c r="T937" t="str">
        <f t="shared" si="88"/>
        <v>plays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s="5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 s="9">
        <f t="shared" si="86"/>
        <v>43668.208333333328</v>
      </c>
      <c r="N938">
        <v>1564030800</v>
      </c>
      <c r="O938" s="9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9"/>
        <v>theater</v>
      </c>
      <c r="T938" t="str">
        <f t="shared" si="88"/>
        <v>plays</v>
      </c>
    </row>
    <row r="939" spans="1:20" ht="23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s="5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 s="9">
        <f t="shared" si="86"/>
        <v>42334.25</v>
      </c>
      <c r="N939">
        <v>1449295200</v>
      </c>
      <c r="O939" s="9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9"/>
        <v>film &amp; video</v>
      </c>
      <c r="T939" t="str">
        <f t="shared" si="88"/>
        <v>documentary</v>
      </c>
    </row>
    <row r="940" spans="1:20" ht="23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s="5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 s="9">
        <f t="shared" si="86"/>
        <v>43263.208333333328</v>
      </c>
      <c r="N940">
        <v>1531890000</v>
      </c>
      <c r="O940" s="9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9"/>
        <v>publishing</v>
      </c>
      <c r="T940" t="str">
        <f t="shared" si="88"/>
        <v>fiction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s="5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 s="9">
        <f t="shared" si="86"/>
        <v>40670.208333333336</v>
      </c>
      <c r="N941">
        <v>1306213200</v>
      </c>
      <c r="O941" s="9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9"/>
        <v>games</v>
      </c>
      <c r="T941" t="str">
        <f t="shared" si="88"/>
        <v>video games</v>
      </c>
    </row>
    <row r="942" spans="1:20" ht="23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s="5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 s="9">
        <f t="shared" si="86"/>
        <v>41244.25</v>
      </c>
      <c r="N942">
        <v>1356242400</v>
      </c>
      <c r="O942" s="9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9"/>
        <v>technology</v>
      </c>
      <c r="T942" t="str">
        <f t="shared" si="88"/>
        <v>web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s="5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 s="9">
        <f t="shared" si="86"/>
        <v>40552.25</v>
      </c>
      <c r="N943">
        <v>1297576800</v>
      </c>
      <c r="O943" s="9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9"/>
        <v>theater</v>
      </c>
      <c r="T943" t="str">
        <f t="shared" si="88"/>
        <v>plays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s="5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 s="9">
        <f t="shared" si="86"/>
        <v>40568.25</v>
      </c>
      <c r="N944">
        <v>1296194400</v>
      </c>
      <c r="O944" s="9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9"/>
        <v>theater</v>
      </c>
      <c r="T944" t="str">
        <f t="shared" si="88"/>
        <v>plays</v>
      </c>
    </row>
    <row r="945" spans="1:20" ht="23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s="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 s="9">
        <f t="shared" si="86"/>
        <v>41906.208333333336</v>
      </c>
      <c r="N945">
        <v>1414558800</v>
      </c>
      <c r="O945" s="9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9"/>
        <v>food</v>
      </c>
      <c r="T945" t="str">
        <f t="shared" si="88"/>
        <v>food trucks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s="5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 s="9">
        <f t="shared" si="86"/>
        <v>42776.25</v>
      </c>
      <c r="N946">
        <v>1488348000</v>
      </c>
      <c r="O946" s="9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9"/>
        <v>photography</v>
      </c>
      <c r="T946" t="str">
        <f t="shared" si="88"/>
        <v>photography books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s="5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 s="9">
        <f t="shared" si="86"/>
        <v>41004.208333333336</v>
      </c>
      <c r="N947">
        <v>1334898000</v>
      </c>
      <c r="O947" s="9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9"/>
        <v>photography</v>
      </c>
      <c r="T947" t="str">
        <f t="shared" si="88"/>
        <v>photography books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s="5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 s="9">
        <f t="shared" si="86"/>
        <v>40710.208333333336</v>
      </c>
      <c r="N948">
        <v>1308373200</v>
      </c>
      <c r="O948" s="9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9"/>
        <v>theater</v>
      </c>
      <c r="T948" t="str">
        <f t="shared" si="88"/>
        <v>plays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s="5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 s="9">
        <f t="shared" si="86"/>
        <v>41908.208333333336</v>
      </c>
      <c r="N949">
        <v>1412312400</v>
      </c>
      <c r="O949" s="9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9"/>
        <v>theater</v>
      </c>
      <c r="T949" t="str">
        <f t="shared" si="88"/>
        <v>plays</v>
      </c>
    </row>
    <row r="950" spans="1:20" ht="23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s="5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 s="9">
        <f t="shared" si="86"/>
        <v>41985.25</v>
      </c>
      <c r="N950">
        <v>1419228000</v>
      </c>
      <c r="O950" s="9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9"/>
        <v>film &amp; video</v>
      </c>
      <c r="T950" t="str">
        <f t="shared" si="88"/>
        <v>documentary</v>
      </c>
    </row>
    <row r="951" spans="1:20" ht="36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s="5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 s="9">
        <f t="shared" si="86"/>
        <v>42112.208333333328</v>
      </c>
      <c r="N951">
        <v>1430974800</v>
      </c>
      <c r="O951" s="9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9"/>
        <v>technology</v>
      </c>
      <c r="T951" t="str">
        <f t="shared" si="88"/>
        <v>web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s="5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 s="9">
        <f t="shared" si="86"/>
        <v>43571.208333333328</v>
      </c>
      <c r="N952">
        <v>1555822800</v>
      </c>
      <c r="O952" s="9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9"/>
        <v>theater</v>
      </c>
      <c r="T952" t="str">
        <f t="shared" si="88"/>
        <v>plays</v>
      </c>
    </row>
    <row r="953" spans="1:20" ht="23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s="5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 s="9">
        <f t="shared" si="86"/>
        <v>42730.25</v>
      </c>
      <c r="N953">
        <v>1482818400</v>
      </c>
      <c r="O953" s="9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9"/>
        <v>music</v>
      </c>
      <c r="T953" t="str">
        <f t="shared" si="88"/>
        <v>rock</v>
      </c>
    </row>
    <row r="954" spans="1:20" ht="23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s="5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 s="9">
        <f t="shared" si="86"/>
        <v>42591.208333333328</v>
      </c>
      <c r="N954">
        <v>1471928400</v>
      </c>
      <c r="O954" s="9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9"/>
        <v>film &amp; video</v>
      </c>
      <c r="T954" t="str">
        <f t="shared" si="88"/>
        <v>documentary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s="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 s="9">
        <f t="shared" si="86"/>
        <v>42358.25</v>
      </c>
      <c r="N955">
        <v>1453701600</v>
      </c>
      <c r="O955" s="9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9"/>
        <v>film &amp; video</v>
      </c>
      <c r="T955" t="str">
        <f t="shared" si="88"/>
        <v>science fiction</v>
      </c>
    </row>
    <row r="956" spans="1:20" ht="23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s="5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 s="9">
        <f t="shared" si="86"/>
        <v>41174.208333333336</v>
      </c>
      <c r="N956">
        <v>1350363600</v>
      </c>
      <c r="O956" s="9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9"/>
        <v>technology</v>
      </c>
      <c r="T956" t="str">
        <f t="shared" si="88"/>
        <v>web</v>
      </c>
    </row>
    <row r="957" spans="1:20" ht="36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s="5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 s="9">
        <f t="shared" si="86"/>
        <v>41238.25</v>
      </c>
      <c r="N957">
        <v>1353996000</v>
      </c>
      <c r="O957" s="9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9"/>
        <v>theater</v>
      </c>
      <c r="T957" t="str">
        <f t="shared" si="88"/>
        <v>plays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s="5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 s="9">
        <f t="shared" si="86"/>
        <v>42360.25</v>
      </c>
      <c r="N958">
        <v>1451109600</v>
      </c>
      <c r="O958" s="9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9"/>
        <v>film &amp; video</v>
      </c>
      <c r="T958" t="str">
        <f t="shared" si="88"/>
        <v>science fiction</v>
      </c>
    </row>
    <row r="959" spans="1:20" ht="23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s="5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 s="9">
        <f t="shared" si="86"/>
        <v>40955.25</v>
      </c>
      <c r="N959">
        <v>1329631200</v>
      </c>
      <c r="O959" s="9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9"/>
        <v>theater</v>
      </c>
      <c r="T959" t="str">
        <f t="shared" si="88"/>
        <v>plays</v>
      </c>
    </row>
    <row r="960" spans="1:20" ht="36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s="5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 s="9">
        <f t="shared" si="86"/>
        <v>40350.208333333336</v>
      </c>
      <c r="N960">
        <v>1278997200</v>
      </c>
      <c r="O960" s="9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9"/>
        <v>film &amp; video</v>
      </c>
      <c r="T960" t="str">
        <f t="shared" si="88"/>
        <v>animation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s="5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 s="9">
        <f t="shared" si="86"/>
        <v>40357.208333333336</v>
      </c>
      <c r="N961">
        <v>1280120400</v>
      </c>
      <c r="O961" s="9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9"/>
        <v>publishing</v>
      </c>
      <c r="T961" t="str">
        <f t="shared" si="88"/>
        <v>translations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s="5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 s="9">
        <f t="shared" si="86"/>
        <v>42408.25</v>
      </c>
      <c r="N962">
        <v>1458104400</v>
      </c>
      <c r="O962" s="9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9"/>
        <v>technology</v>
      </c>
      <c r="T962" t="str">
        <f t="shared" si="88"/>
        <v>web</v>
      </c>
    </row>
    <row r="963" spans="1:20" ht="36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ROUND((E963/D963*100), 0)</f>
        <v>119</v>
      </c>
      <c r="G963" s="5" t="s">
        <v>20</v>
      </c>
      <c r="H963">
        <v>155</v>
      </c>
      <c r="I963" s="6">
        <f t="shared" ref="I963:I1001" si="91">IFERROR((E963/H963), 0)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92">(((L963/60)/60)/24)+DATE(1970,1,1)</f>
        <v>40591.25</v>
      </c>
      <c r="N963">
        <v>1298268000</v>
      </c>
      <c r="O963" s="9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si="89"/>
        <v>publishing</v>
      </c>
      <c r="T963" t="str">
        <f t="shared" ref="T963:T1001" si="94">MID(R963,FIND("/",R963)+1, LEN(R963)-FIND("/",R963))</f>
        <v>translations</v>
      </c>
    </row>
    <row r="964" spans="1:20" ht="23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s="5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 s="9">
        <f t="shared" si="92"/>
        <v>41592.25</v>
      </c>
      <c r="N964">
        <v>1386223200</v>
      </c>
      <c r="O964" s="9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89"/>
        <v>food</v>
      </c>
      <c r="T964" t="str">
        <f t="shared" si="94"/>
        <v>food trucks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s="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 s="9">
        <f t="shared" si="92"/>
        <v>40607.25</v>
      </c>
      <c r="N965">
        <v>1299823200</v>
      </c>
      <c r="O965" s="9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ref="S965:S1001" si="95">LEFT(R965,FIND("/",R965) -1)</f>
        <v>photography</v>
      </c>
      <c r="T965" t="str">
        <f t="shared" si="94"/>
        <v>photography books</v>
      </c>
    </row>
    <row r="966" spans="1:20" ht="23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s="5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 s="9">
        <f t="shared" si="92"/>
        <v>42135.208333333328</v>
      </c>
      <c r="N966">
        <v>1431752400</v>
      </c>
      <c r="O966" s="9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5"/>
        <v>theater</v>
      </c>
      <c r="T966" t="str">
        <f t="shared" si="94"/>
        <v>plays</v>
      </c>
    </row>
    <row r="967" spans="1:20" ht="23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s="5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 s="9">
        <f t="shared" si="92"/>
        <v>40203.25</v>
      </c>
      <c r="N967">
        <v>1267855200</v>
      </c>
      <c r="O967" s="9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5"/>
        <v>music</v>
      </c>
      <c r="T967" t="str">
        <f t="shared" si="94"/>
        <v>rock</v>
      </c>
    </row>
    <row r="968" spans="1:20" ht="23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s="5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 s="9">
        <f t="shared" si="92"/>
        <v>42901.208333333328</v>
      </c>
      <c r="N968">
        <v>1497675600</v>
      </c>
      <c r="O968" s="9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5"/>
        <v>theater</v>
      </c>
      <c r="T968" t="str">
        <f t="shared" si="94"/>
        <v>plays</v>
      </c>
    </row>
    <row r="969" spans="1:20" ht="23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s="5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 s="9">
        <f t="shared" si="92"/>
        <v>41005.208333333336</v>
      </c>
      <c r="N969">
        <v>1336885200</v>
      </c>
      <c r="O969" s="9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5"/>
        <v>music</v>
      </c>
      <c r="T969" t="str">
        <f t="shared" si="94"/>
        <v>world music</v>
      </c>
    </row>
    <row r="970" spans="1:20" ht="36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s="5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 s="9">
        <f t="shared" si="92"/>
        <v>40544.25</v>
      </c>
      <c r="N970">
        <v>1295157600</v>
      </c>
      <c r="O970" s="9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5"/>
        <v>food</v>
      </c>
      <c r="T970" t="str">
        <f t="shared" si="94"/>
        <v>food trucks</v>
      </c>
    </row>
    <row r="971" spans="1:20" ht="23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s="5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 s="9">
        <f t="shared" si="92"/>
        <v>43821.25</v>
      </c>
      <c r="N971">
        <v>1577599200</v>
      </c>
      <c r="O971" s="9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5"/>
        <v>theater</v>
      </c>
      <c r="T971" t="str">
        <f t="shared" si="94"/>
        <v>plays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s="5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 s="9">
        <f t="shared" si="92"/>
        <v>40672.208333333336</v>
      </c>
      <c r="N972">
        <v>1305003600</v>
      </c>
      <c r="O972" s="9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5"/>
        <v>theater</v>
      </c>
      <c r="T972" t="str">
        <f t="shared" si="94"/>
        <v>plays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s="5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 s="9">
        <f t="shared" si="92"/>
        <v>41555.208333333336</v>
      </c>
      <c r="N973">
        <v>1381726800</v>
      </c>
      <c r="O973" s="9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5"/>
        <v>film &amp; video</v>
      </c>
      <c r="T973" t="str">
        <f t="shared" si="94"/>
        <v>television</v>
      </c>
    </row>
    <row r="974" spans="1:20" ht="36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s="5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 s="9">
        <f t="shared" si="92"/>
        <v>41792.208333333336</v>
      </c>
      <c r="N974">
        <v>1402462800</v>
      </c>
      <c r="O974" s="9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5"/>
        <v>technology</v>
      </c>
      <c r="T974" t="str">
        <f t="shared" si="94"/>
        <v>web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s="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 s="9">
        <f t="shared" si="92"/>
        <v>40522.25</v>
      </c>
      <c r="N975">
        <v>1292133600</v>
      </c>
      <c r="O975" s="9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5"/>
        <v>theater</v>
      </c>
      <c r="T975" t="str">
        <f t="shared" si="94"/>
        <v>plays</v>
      </c>
    </row>
    <row r="976" spans="1:20" ht="23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s="5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 s="9">
        <f t="shared" si="92"/>
        <v>41412.208333333336</v>
      </c>
      <c r="N976">
        <v>1368939600</v>
      </c>
      <c r="O976" s="9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5"/>
        <v>music</v>
      </c>
      <c r="T976" t="str">
        <f t="shared" si="94"/>
        <v>indie rock</v>
      </c>
    </row>
    <row r="977" spans="1:20" ht="23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s="5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 s="9">
        <f t="shared" si="92"/>
        <v>42337.25</v>
      </c>
      <c r="N977">
        <v>1452146400</v>
      </c>
      <c r="O977" s="9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5"/>
        <v>theater</v>
      </c>
      <c r="T977" t="str">
        <f t="shared" si="94"/>
        <v>plays</v>
      </c>
    </row>
    <row r="978" spans="1:20" ht="36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s="5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 s="9">
        <f t="shared" si="92"/>
        <v>40571.25</v>
      </c>
      <c r="N978">
        <v>1296712800</v>
      </c>
      <c r="O978" s="9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5"/>
        <v>theater</v>
      </c>
      <c r="T978" t="str">
        <f t="shared" si="94"/>
        <v>plays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s="5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 s="9">
        <f t="shared" si="92"/>
        <v>43138.25</v>
      </c>
      <c r="N979">
        <v>1520748000</v>
      </c>
      <c r="O979" s="9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5"/>
        <v>food</v>
      </c>
      <c r="T979" t="str">
        <f t="shared" si="94"/>
        <v>food trucks</v>
      </c>
    </row>
    <row r="980" spans="1:20" ht="23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s="5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 s="9">
        <f t="shared" si="92"/>
        <v>42686.25</v>
      </c>
      <c r="N980">
        <v>1480831200</v>
      </c>
      <c r="O980" s="9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5"/>
        <v>games</v>
      </c>
      <c r="T980" t="str">
        <f t="shared" si="94"/>
        <v>video games</v>
      </c>
    </row>
    <row r="981" spans="1:20" ht="23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s="5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 s="9">
        <f t="shared" si="92"/>
        <v>42078.208333333328</v>
      </c>
      <c r="N981">
        <v>1426914000</v>
      </c>
      <c r="O981" s="9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5"/>
        <v>theater</v>
      </c>
      <c r="T981" t="str">
        <f t="shared" si="94"/>
        <v>plays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s="5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 s="9">
        <f t="shared" si="92"/>
        <v>42307.208333333328</v>
      </c>
      <c r="N982">
        <v>1446616800</v>
      </c>
      <c r="O982" s="9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5"/>
        <v>publishing</v>
      </c>
      <c r="T982" t="str">
        <f t="shared" si="94"/>
        <v>nonfiction</v>
      </c>
    </row>
    <row r="983" spans="1:20" ht="23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s="5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 s="9">
        <f t="shared" si="92"/>
        <v>43094.25</v>
      </c>
      <c r="N983">
        <v>1517032800</v>
      </c>
      <c r="O983" s="9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5"/>
        <v>technology</v>
      </c>
      <c r="T983" t="str">
        <f t="shared" si="94"/>
        <v>web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s="5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 s="9">
        <f t="shared" si="92"/>
        <v>40743.208333333336</v>
      </c>
      <c r="N984">
        <v>1311224400</v>
      </c>
      <c r="O984" s="9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5"/>
        <v>film &amp; video</v>
      </c>
      <c r="T984" t="str">
        <f t="shared" si="94"/>
        <v>documentary</v>
      </c>
    </row>
    <row r="985" spans="1:20" ht="23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s="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 s="9">
        <f t="shared" si="92"/>
        <v>43681.208333333328</v>
      </c>
      <c r="N985">
        <v>1566190800</v>
      </c>
      <c r="O985" s="9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5"/>
        <v>film &amp; video</v>
      </c>
      <c r="T985" t="str">
        <f t="shared" si="94"/>
        <v>documentary</v>
      </c>
    </row>
    <row r="986" spans="1:20" ht="36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s="5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 s="9">
        <f t="shared" si="92"/>
        <v>43716.208333333328</v>
      </c>
      <c r="N986">
        <v>1570165200</v>
      </c>
      <c r="O986" s="9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5"/>
        <v>theater</v>
      </c>
      <c r="T986" t="str">
        <f t="shared" si="94"/>
        <v>plays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s="5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 s="9">
        <f t="shared" si="92"/>
        <v>41614.25</v>
      </c>
      <c r="N987">
        <v>1388556000</v>
      </c>
      <c r="O987" s="9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5"/>
        <v>music</v>
      </c>
      <c r="T987" t="str">
        <f t="shared" si="94"/>
        <v>rock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s="5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 s="9">
        <f t="shared" si="92"/>
        <v>40638.208333333336</v>
      </c>
      <c r="N988">
        <v>1303189200</v>
      </c>
      <c r="O988" s="9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5"/>
        <v>music</v>
      </c>
      <c r="T988" t="str">
        <f t="shared" si="94"/>
        <v>rock</v>
      </c>
    </row>
    <row r="989" spans="1:20" ht="23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s="5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 s="9">
        <f t="shared" si="92"/>
        <v>42852.208333333328</v>
      </c>
      <c r="N989">
        <v>1494478800</v>
      </c>
      <c r="O989" s="9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5"/>
        <v>film &amp; video</v>
      </c>
      <c r="T989" t="str">
        <f t="shared" si="94"/>
        <v>documentary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s="5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 s="9">
        <f t="shared" si="92"/>
        <v>42686.25</v>
      </c>
      <c r="N990">
        <v>1480744800</v>
      </c>
      <c r="O990" s="9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5"/>
        <v>publishing</v>
      </c>
      <c r="T990" t="str">
        <f t="shared" si="94"/>
        <v>radio &amp; podcasts</v>
      </c>
    </row>
    <row r="991" spans="1:20" ht="23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s="5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 s="9">
        <f t="shared" si="92"/>
        <v>43571.208333333328</v>
      </c>
      <c r="N991">
        <v>1555822800</v>
      </c>
      <c r="O991" s="9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5"/>
        <v>publishing</v>
      </c>
      <c r="T991" t="str">
        <f t="shared" si="94"/>
        <v>translations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s="5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 s="9">
        <f t="shared" si="92"/>
        <v>42432.25</v>
      </c>
      <c r="N992">
        <v>1458882000</v>
      </c>
      <c r="O992" s="9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5"/>
        <v>film &amp; video</v>
      </c>
      <c r="T992" t="str">
        <f t="shared" si="94"/>
        <v>drama</v>
      </c>
    </row>
    <row r="993" spans="1:20" ht="23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s="5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 s="9">
        <f t="shared" si="92"/>
        <v>41907.208333333336</v>
      </c>
      <c r="N993">
        <v>1411966800</v>
      </c>
      <c r="O993" s="9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5"/>
        <v>music</v>
      </c>
      <c r="T993" t="str">
        <f t="shared" si="94"/>
        <v>rock</v>
      </c>
    </row>
    <row r="994" spans="1:20" ht="23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s="5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 s="9">
        <f t="shared" si="92"/>
        <v>43227.208333333328</v>
      </c>
      <c r="N994">
        <v>1526878800</v>
      </c>
      <c r="O994" s="9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5"/>
        <v>film &amp; video</v>
      </c>
      <c r="T994" t="str">
        <f t="shared" si="94"/>
        <v>drama</v>
      </c>
    </row>
    <row r="995" spans="1:20" ht="23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s="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 s="9">
        <f t="shared" si="92"/>
        <v>42362.25</v>
      </c>
      <c r="N995">
        <v>1452405600</v>
      </c>
      <c r="O995" s="9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5"/>
        <v>photography</v>
      </c>
      <c r="T995" t="str">
        <f t="shared" si="94"/>
        <v>photography books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s="5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 s="9">
        <f t="shared" si="92"/>
        <v>41929.208333333336</v>
      </c>
      <c r="N996">
        <v>1414040400</v>
      </c>
      <c r="O996" s="9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5"/>
        <v>publishing</v>
      </c>
      <c r="T996" t="str">
        <f t="shared" si="94"/>
        <v>translations</v>
      </c>
    </row>
    <row r="997" spans="1:20" ht="23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s="5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 s="9">
        <f t="shared" si="92"/>
        <v>43408.208333333328</v>
      </c>
      <c r="N997">
        <v>1543816800</v>
      </c>
      <c r="O997" s="9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5"/>
        <v>food</v>
      </c>
      <c r="T997" t="str">
        <f t="shared" si="94"/>
        <v>food trucks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s="5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 s="9">
        <f t="shared" si="92"/>
        <v>41276.25</v>
      </c>
      <c r="N998">
        <v>1359698400</v>
      </c>
      <c r="O998" s="9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5"/>
        <v>theater</v>
      </c>
      <c r="T998" t="str">
        <f t="shared" si="94"/>
        <v>plays</v>
      </c>
    </row>
    <row r="999" spans="1:20" ht="23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s="5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 s="9">
        <f t="shared" si="92"/>
        <v>41659.25</v>
      </c>
      <c r="N999">
        <v>1390629600</v>
      </c>
      <c r="O999" s="9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5"/>
        <v>theater</v>
      </c>
      <c r="T999" t="str">
        <f t="shared" si="94"/>
        <v>plays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s="5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 s="9">
        <f t="shared" si="92"/>
        <v>40220.25</v>
      </c>
      <c r="N1000">
        <v>1267077600</v>
      </c>
      <c r="O1000" s="9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5"/>
        <v>music</v>
      </c>
      <c r="T1000" t="str">
        <f t="shared" si="94"/>
        <v>indie rock</v>
      </c>
    </row>
    <row r="1001" spans="1:20" ht="23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s="5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 s="9">
        <f t="shared" si="92"/>
        <v>42550.208333333328</v>
      </c>
      <c r="N1001">
        <v>1467781200</v>
      </c>
      <c r="O1001" s="9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5"/>
        <v>food</v>
      </c>
      <c r="T1001" t="str">
        <f t="shared" si="94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ontainsText" dxfId="11" priority="3" operator="containsText" text="canceled">
      <formula>NOT(ISERROR(SEARCH("canceled",G1)))</formula>
    </cfRule>
    <cfRule type="containsText" dxfId="10" priority="4" operator="containsText" text="failed">
      <formula>NOT(ISERROR(SEARCH("failed",G1)))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live">
      <formula>NOT(ISERROR(SEARCH("live",G1)))</formula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347-ABD4-524C-97D5-2DFCBD68F34E}">
  <dimension ref="A1:H13"/>
  <sheetViews>
    <sheetView workbookViewId="0">
      <selection activeCell="E29" sqref="E29"/>
    </sheetView>
  </sheetViews>
  <sheetFormatPr baseColWidth="10" defaultRowHeight="16" x14ac:dyDescent="0.2"/>
  <cols>
    <col min="1" max="1" width="34.66406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7" max="7" width="15.5" bestFit="1" customWidth="1"/>
    <col min="8" max="8" width="18.33203125" bestFit="1" customWidth="1"/>
  </cols>
  <sheetData>
    <row r="1" spans="1:8" x14ac:dyDescent="0.2">
      <c r="A1" t="s">
        <v>2105</v>
      </c>
      <c r="B1" t="s">
        <v>2104</v>
      </c>
      <c r="C1" t="s">
        <v>2103</v>
      </c>
      <c r="D1" t="s">
        <v>2102</v>
      </c>
      <c r="E1" t="s">
        <v>2101</v>
      </c>
      <c r="F1" t="s">
        <v>2100</v>
      </c>
      <c r="G1" t="s">
        <v>2099</v>
      </c>
      <c r="H1" t="s">
        <v>2098</v>
      </c>
    </row>
    <row r="2" spans="1:8" ht="20" x14ac:dyDescent="0.2">
      <c r="A2" s="13" t="s">
        <v>2097</v>
      </c>
      <c r="B2">
        <f>COUNTIFS(Table1[[#All],[goal]], "&lt;1000", Table1[[#All],[outcome]], "successful")</f>
        <v>30</v>
      </c>
      <c r="C2">
        <f>COUNTIFS(Table1[[#All],[goal]], "&lt;1000", Table1[[#All],[outcome]], "failed")</f>
        <v>20</v>
      </c>
      <c r="D2">
        <f>COUNTIFS(Table1[[#All],[goal]], "&lt;1000", Table1[[#All],[outcome]], "canceled")</f>
        <v>1</v>
      </c>
      <c r="E2">
        <f>SUM(B2:D2)</f>
        <v>51</v>
      </c>
      <c r="F2" s="16">
        <f>30/E2*100%</f>
        <v>0.58823529411764708</v>
      </c>
      <c r="G2" s="16">
        <f>C2/$E2*100%</f>
        <v>0.39215686274509803</v>
      </c>
      <c r="H2" s="16">
        <f>D2/$E2*100%</f>
        <v>1.9607843137254902E-2</v>
      </c>
    </row>
    <row r="3" spans="1:8" ht="20" x14ac:dyDescent="0.2">
      <c r="A3" s="13" t="s">
        <v>2096</v>
      </c>
      <c r="B3">
        <f>COUNTIFS(Table1[[#All],[goal]], "&gt;=1000", Table1[[#All],[goal]], "&lt;5000",  Table1[[#All],[outcome]], "successful")</f>
        <v>191</v>
      </c>
      <c r="C3">
        <f>COUNTIFS(Table1[[#All],[goal]], "&gt;=1000", Table1[[#All],[goal]], "&lt;5000", Table1[[#All],[outcome]], "failed")</f>
        <v>38</v>
      </c>
      <c r="D3">
        <f>COUNTIFS(Table1[[#All],[goal]], "&gt;=1000", Table1[[#All],[goal]], "&lt;5000", Table1[[#All],[outcome]], "canceled")</f>
        <v>2</v>
      </c>
      <c r="E3">
        <f t="shared" ref="E3:E13" si="0">SUM(B3:D3)</f>
        <v>231</v>
      </c>
      <c r="F3" s="16">
        <f t="shared" ref="F3:F13" si="1">30/E3*100%</f>
        <v>0.12987012987012986</v>
      </c>
      <c r="G3" s="16">
        <f t="shared" ref="G3:G13" si="2">C3/E3*100%</f>
        <v>0.16450216450216451</v>
      </c>
      <c r="H3" s="16">
        <f t="shared" ref="H3:H13" si="3">D3/$E3*100%</f>
        <v>8.658008658008658E-3</v>
      </c>
    </row>
    <row r="4" spans="1:8" ht="18" x14ac:dyDescent="0.2">
      <c r="A4" s="12" t="s">
        <v>2095</v>
      </c>
      <c r="B4">
        <f>COUNTIFS(Table1[[#All],[goal]], "&gt;=5000", Table1[[#All],[goal]], "&lt;9900",  Table1[[#All],[outcome]], "successful")</f>
        <v>164</v>
      </c>
      <c r="C4">
        <f>COUNTIFS(Table1[[#All],[goal]], "&gt;=5000", Table1[[#All],[goal]], "&lt;10000", Table1[[#All],[outcome]], "failed")</f>
        <v>126</v>
      </c>
      <c r="D4">
        <f>COUNTIFS(Table1[[#All],[goal]], "&gt;=5000", Table1[[#All],[goal]], "&lt;10000", Table1[[#All],[outcome]], "canceled")</f>
        <v>25</v>
      </c>
      <c r="E4">
        <f t="shared" si="0"/>
        <v>315</v>
      </c>
      <c r="F4" s="16">
        <f t="shared" si="1"/>
        <v>9.5238095238095233E-2</v>
      </c>
      <c r="G4" s="16">
        <f t="shared" si="2"/>
        <v>0.4</v>
      </c>
      <c r="H4" s="16">
        <f t="shared" si="3"/>
        <v>7.9365079365079361E-2</v>
      </c>
    </row>
    <row r="5" spans="1:8" ht="18" x14ac:dyDescent="0.2">
      <c r="A5" s="12" t="s">
        <v>2094</v>
      </c>
      <c r="B5">
        <f>COUNTIFS(Table1[[#All],[goal]], "&gt;=10000", Table1[[#All],[goal]], "&lt;15000",  Table1[[#All],[outcome]], "successful")</f>
        <v>4</v>
      </c>
      <c r="C5">
        <f>COUNTIFS(Table1[[#All],[goal]], "&gt;=10000", Table1[[#All],[goal]], "&lt;15000", Table1[[#All],[outcome]], "failed")</f>
        <v>5</v>
      </c>
      <c r="D5">
        <f>COUNTIFS(Table1[[#All],[goal]], "&gt;=10000", Table1[[#All],[goal]], "&lt;15000", Table1[[#All],[outcome]], "canceled")</f>
        <v>0</v>
      </c>
      <c r="E5">
        <f t="shared" si="0"/>
        <v>9</v>
      </c>
      <c r="F5" s="16">
        <f t="shared" si="1"/>
        <v>3.3333333333333335</v>
      </c>
      <c r="G5" s="16">
        <f t="shared" si="2"/>
        <v>0.55555555555555558</v>
      </c>
      <c r="H5" s="16">
        <f t="shared" si="3"/>
        <v>0</v>
      </c>
    </row>
    <row r="6" spans="1:8" ht="18" x14ac:dyDescent="0.2">
      <c r="A6" s="12" t="s">
        <v>2093</v>
      </c>
      <c r="B6">
        <f>COUNTIFS(Table1[[#All],[goal]], "&gt;=15000", Table1[[#All],[goal]], "&lt;20000",  Table1[[#All],[outcome]], "successful")</f>
        <v>10</v>
      </c>
      <c r="C6">
        <f>COUNTIFS(Table1[[#All],[goal]], "&gt;=15000", Table1[[#All],[goal]], "&lt;20000", Table1[[#All],[outcome]], "failed")</f>
        <v>0</v>
      </c>
      <c r="D6">
        <f>COUNTIFS(Table1[[#All],[goal]], "&gt;=15000", Table1[[#All],[goal]], "&lt;20000", Table1[[#All],[outcome]], "canceled")</f>
        <v>0</v>
      </c>
      <c r="E6">
        <f t="shared" si="0"/>
        <v>10</v>
      </c>
      <c r="F6" s="16">
        <f t="shared" si="1"/>
        <v>3</v>
      </c>
      <c r="G6" s="16">
        <f t="shared" si="2"/>
        <v>0</v>
      </c>
      <c r="H6" s="16">
        <f t="shared" si="3"/>
        <v>0</v>
      </c>
    </row>
    <row r="7" spans="1:8" ht="18" x14ac:dyDescent="0.2">
      <c r="A7" s="12" t="s">
        <v>2092</v>
      </c>
      <c r="B7">
        <f>COUNTIFS(Table1[[#All],[goal]], "&gt;=20000", Table1[[#All],[goal]], "&lt;25000",  Table1[[#All],[outcome]], "successful")</f>
        <v>7</v>
      </c>
      <c r="C7">
        <f>COUNTIFS(Table1[[#All],[goal]], "&gt;=20000", Table1[[#All],[goal]], "&lt;25000", Table1[[#All],[outcome]], "failed")</f>
        <v>0</v>
      </c>
      <c r="D7">
        <f>COUNTIFS(Table1[[#All],[goal]], "&gt;=20000", Table1[[#All],[goal]], "&lt;25000", Table1[[#All],[outcome]], "canceled")</f>
        <v>0</v>
      </c>
      <c r="E7">
        <f t="shared" si="0"/>
        <v>7</v>
      </c>
      <c r="F7" s="16">
        <f t="shared" si="1"/>
        <v>4.2857142857142856</v>
      </c>
      <c r="G7" s="16">
        <f t="shared" si="2"/>
        <v>0</v>
      </c>
      <c r="H7" s="16">
        <f t="shared" si="3"/>
        <v>0</v>
      </c>
    </row>
    <row r="8" spans="1:8" ht="18" x14ac:dyDescent="0.2">
      <c r="A8" s="12" t="s">
        <v>2091</v>
      </c>
      <c r="B8">
        <f>COUNTIFS(Table1[[#All],[goal]], "&gt;=25000", Table1[[#All],[goal]], "&lt;30000",  Table1[[#All],[outcome]], "successful")</f>
        <v>11</v>
      </c>
      <c r="C8">
        <f>COUNTIFS(Table1[[#All],[goal]], "&gt;=25000", Table1[[#All],[goal]], "&lt;30000", Table1[[#All],[outcome]], "failed")</f>
        <v>3</v>
      </c>
      <c r="D8">
        <f>COUNTIFS(Table1[[#All],[goal]], "&gt;=25000", Table1[[#All],[goal]], "&lt;30000", Table1[[#All],[outcome]], "canceled")</f>
        <v>0</v>
      </c>
      <c r="E8">
        <f t="shared" si="0"/>
        <v>14</v>
      </c>
      <c r="F8" s="16">
        <f t="shared" si="1"/>
        <v>2.1428571428571428</v>
      </c>
      <c r="G8" s="16">
        <f t="shared" si="2"/>
        <v>0.21428571428571427</v>
      </c>
      <c r="H8" s="16">
        <f t="shared" si="3"/>
        <v>0</v>
      </c>
    </row>
    <row r="9" spans="1:8" ht="18" x14ac:dyDescent="0.2">
      <c r="A9" s="12" t="s">
        <v>2090</v>
      </c>
      <c r="B9">
        <f>COUNTIFS(Table1[[#All],[goal]], "&gt;=30000", Table1[[#All],[goal]], "&lt;35000",  Table1[[#All],[outcome]], "successful")</f>
        <v>7</v>
      </c>
      <c r="C9">
        <f>COUNTIFS(Table1[[#All],[goal]], "&gt;=30000", Table1[[#All],[goal]], "&lt;35000", Table1[[#All],[outcome]], "failed")</f>
        <v>0</v>
      </c>
      <c r="D9">
        <f>COUNTIFS(Table1[[#All],[goal]], "&gt;=30000", Table1[[#All],[goal]], "&lt;35000", Table1[[#All],[outcome]], "canceled")</f>
        <v>0</v>
      </c>
      <c r="E9">
        <f t="shared" si="0"/>
        <v>7</v>
      </c>
      <c r="F9" s="16">
        <f t="shared" si="1"/>
        <v>4.2857142857142856</v>
      </c>
      <c r="G9" s="16">
        <f t="shared" si="2"/>
        <v>0</v>
      </c>
      <c r="H9" s="16">
        <f t="shared" si="3"/>
        <v>0</v>
      </c>
    </row>
    <row r="10" spans="1:8" ht="18" x14ac:dyDescent="0.2">
      <c r="A10" s="12" t="s">
        <v>2089</v>
      </c>
      <c r="B10">
        <f>COUNTIFS(Table1[[#All],[goal]], "&gt;=35000", Table1[[#All],[goal]], "&lt;40000",  Table1[[#All],[outcome]], "successful")</f>
        <v>8</v>
      </c>
      <c r="C10">
        <f>COUNTIFS(Table1[[#All],[goal]], "&gt;=35000", Table1[[#All],[goal]], "&lt;40000", Table1[[#All],[outcome]], "failed")</f>
        <v>3</v>
      </c>
      <c r="D10">
        <f>COUNTIFS(Table1[[#All],[goal]], "&gt;=35000", Table1[[#All],[goal]], "&lt;40000", Table1[[#All],[outcome]], "canceled")</f>
        <v>1</v>
      </c>
      <c r="E10">
        <f t="shared" si="0"/>
        <v>12</v>
      </c>
      <c r="F10" s="16">
        <f t="shared" si="1"/>
        <v>2.5</v>
      </c>
      <c r="G10" s="16">
        <f t="shared" si="2"/>
        <v>0.25</v>
      </c>
      <c r="H10" s="16">
        <f t="shared" si="3"/>
        <v>8.3333333333333329E-2</v>
      </c>
    </row>
    <row r="11" spans="1:8" ht="18" x14ac:dyDescent="0.2">
      <c r="A11" s="12" t="s">
        <v>2088</v>
      </c>
      <c r="B11">
        <f>COUNTIFS(Table1[[#All],[goal]], "&gt;=40000", Table1[[#All],[goal]], "&lt;45000",  Table1[[#All],[outcome]], "successful")</f>
        <v>11</v>
      </c>
      <c r="C11">
        <f>COUNTIFS(Table1[[#All],[goal]], "&gt;=40000", Table1[[#All],[goal]], "&lt;45000", Table1[[#All],[outcome]], "failed")</f>
        <v>3</v>
      </c>
      <c r="D11">
        <f>COUNTIFS(Table1[[#All],[goal]], "&gt;=40000", Table1[[#All],[goal]], "&lt;50000", Table1[[#All],[outcome]], "canceled")</f>
        <v>0</v>
      </c>
      <c r="E11">
        <f t="shared" si="0"/>
        <v>14</v>
      </c>
      <c r="F11" s="16">
        <f t="shared" si="1"/>
        <v>2.1428571428571428</v>
      </c>
      <c r="G11" s="16">
        <f t="shared" si="2"/>
        <v>0.21428571428571427</v>
      </c>
      <c r="H11" s="16">
        <f t="shared" si="3"/>
        <v>0</v>
      </c>
    </row>
    <row r="12" spans="1:8" ht="18" x14ac:dyDescent="0.2">
      <c r="A12" s="12" t="s">
        <v>2087</v>
      </c>
      <c r="B12">
        <f>COUNTIFS(Table1[[#All],[goal]], "&gt;=45000", Table1[[#All],[goal]], "&lt;50000",  Table1[[#All],[outcome]], "successful")</f>
        <v>8</v>
      </c>
      <c r="C12">
        <f>COUNTIFS(Table1[[#All],[goal]], "&gt;=45000", Table1[[#All],[goal]], "&lt;50000", Table1[[#All],[outcome]], "failed")</f>
        <v>3</v>
      </c>
      <c r="D12">
        <f>COUNTIFS(Table1[[#All],[goal]], "&gt;=45000", Table1[[#All],[goal]], "&lt;50000", Table1[[#All],[outcome]], "canceled")</f>
        <v>0</v>
      </c>
      <c r="E12">
        <f t="shared" si="0"/>
        <v>11</v>
      </c>
      <c r="F12" s="16">
        <f t="shared" si="1"/>
        <v>2.7272727272727271</v>
      </c>
      <c r="G12" s="16">
        <f t="shared" si="2"/>
        <v>0.27272727272727271</v>
      </c>
      <c r="H12" s="16">
        <f t="shared" si="3"/>
        <v>0</v>
      </c>
    </row>
    <row r="13" spans="1:8" ht="18" x14ac:dyDescent="0.2">
      <c r="A13" s="12" t="s">
        <v>2086</v>
      </c>
      <c r="B13">
        <f>COUNTIFS(Table1[[#All],[goal]], "&gt;1000", Table1[[#All],[outcome]], "successful")</f>
        <v>529</v>
      </c>
      <c r="C13">
        <f>COUNTIFS(Table1[[#All],[goal]], "&gt;50000", Table1[[#All],[outcome]], "failed")</f>
        <v>163</v>
      </c>
      <c r="D13">
        <f>COUNTIFS(Table1[[#All],[goal]], "&gt;50000", Table1[[#All],[outcome]], "canceled")</f>
        <v>28</v>
      </c>
      <c r="E13">
        <f t="shared" si="0"/>
        <v>720</v>
      </c>
      <c r="F13" s="16">
        <f t="shared" si="1"/>
        <v>4.1666666666666664E-2</v>
      </c>
      <c r="G13" s="16">
        <f t="shared" si="2"/>
        <v>0.22638888888888889</v>
      </c>
      <c r="H13" s="16">
        <f t="shared" si="3"/>
        <v>3.888888888888889E-2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93E-1F5C-1B40-96E4-26DE9AA8BB8F}">
  <dimension ref="A1:K566"/>
  <sheetViews>
    <sheetView tabSelected="1" workbookViewId="0">
      <selection activeCell="G24" sqref="G24"/>
    </sheetView>
  </sheetViews>
  <sheetFormatPr baseColWidth="10" defaultRowHeight="16" x14ac:dyDescent="0.2"/>
  <cols>
    <col min="7" max="7" width="26.83203125" bestFit="1" customWidth="1"/>
    <col min="10" max="10" width="16.6640625" bestFit="1" customWidth="1"/>
  </cols>
  <sheetData>
    <row r="1" spans="1:11" x14ac:dyDescent="0.2">
      <c r="A1" s="17" t="s">
        <v>4</v>
      </c>
      <c r="B1" s="18" t="s">
        <v>5</v>
      </c>
      <c r="D1" s="17" t="s">
        <v>4</v>
      </c>
      <c r="E1" s="18" t="s">
        <v>5</v>
      </c>
    </row>
    <row r="2" spans="1:11" x14ac:dyDescent="0.2">
      <c r="A2" s="19" t="s">
        <v>20</v>
      </c>
      <c r="B2" s="14">
        <v>158</v>
      </c>
      <c r="D2" s="19" t="s">
        <v>14</v>
      </c>
      <c r="E2" s="14">
        <v>0</v>
      </c>
      <c r="G2" s="21" t="s">
        <v>18470</v>
      </c>
      <c r="H2" s="21"/>
      <c r="I2" s="21"/>
      <c r="J2" s="21"/>
      <c r="K2" s="21"/>
    </row>
    <row r="3" spans="1:11" x14ac:dyDescent="0.2">
      <c r="A3" s="20" t="s">
        <v>20</v>
      </c>
      <c r="B3" s="15">
        <v>1425</v>
      </c>
      <c r="D3" s="20" t="s">
        <v>14</v>
      </c>
      <c r="E3" s="15">
        <v>24</v>
      </c>
    </row>
    <row r="4" spans="1:11" x14ac:dyDescent="0.2">
      <c r="A4" s="19" t="s">
        <v>20</v>
      </c>
      <c r="B4" s="14">
        <v>174</v>
      </c>
      <c r="D4" s="19" t="s">
        <v>14</v>
      </c>
      <c r="E4" s="14">
        <v>53</v>
      </c>
      <c r="G4" s="21" t="s">
        <v>18471</v>
      </c>
      <c r="H4" s="21"/>
      <c r="J4" s="21" t="s">
        <v>18478</v>
      </c>
      <c r="K4" s="21"/>
    </row>
    <row r="5" spans="1:11" x14ac:dyDescent="0.2">
      <c r="A5" s="20" t="s">
        <v>20</v>
      </c>
      <c r="B5" s="15">
        <v>227</v>
      </c>
      <c r="D5" s="20" t="s">
        <v>14</v>
      </c>
      <c r="E5" s="15">
        <v>18</v>
      </c>
      <c r="G5" t="s">
        <v>18472</v>
      </c>
      <c r="H5">
        <f>ROUND(AVERAGE(B2:B566),0)</f>
        <v>851</v>
      </c>
      <c r="J5" t="s">
        <v>18472</v>
      </c>
      <c r="K5">
        <f>ROUND(AVERAGE(E2:E365),0)</f>
        <v>586</v>
      </c>
    </row>
    <row r="6" spans="1:11" x14ac:dyDescent="0.2">
      <c r="A6" s="19" t="s">
        <v>20</v>
      </c>
      <c r="B6" s="14">
        <v>220</v>
      </c>
      <c r="D6" s="19" t="s">
        <v>14</v>
      </c>
      <c r="E6" s="14">
        <v>44</v>
      </c>
      <c r="G6" t="s">
        <v>18473</v>
      </c>
      <c r="H6">
        <f>MEDIAN(B2:B566)</f>
        <v>201</v>
      </c>
      <c r="J6" t="s">
        <v>18473</v>
      </c>
      <c r="K6">
        <f>MEDIAN(E2:E365)</f>
        <v>114.5</v>
      </c>
    </row>
    <row r="7" spans="1:11" x14ac:dyDescent="0.2">
      <c r="A7" s="20" t="s">
        <v>20</v>
      </c>
      <c r="B7" s="15">
        <v>98</v>
      </c>
      <c r="D7" s="20" t="s">
        <v>14</v>
      </c>
      <c r="E7" s="15">
        <v>27</v>
      </c>
      <c r="G7" t="s">
        <v>18474</v>
      </c>
      <c r="H7">
        <f>MIN(B2:B566)</f>
        <v>16</v>
      </c>
      <c r="J7" t="s">
        <v>18479</v>
      </c>
      <c r="K7">
        <f>MIN(E2:E365)</f>
        <v>0</v>
      </c>
    </row>
    <row r="8" spans="1:11" x14ac:dyDescent="0.2">
      <c r="A8" s="19" t="s">
        <v>20</v>
      </c>
      <c r="B8" s="14">
        <v>100</v>
      </c>
      <c r="D8" s="19" t="s">
        <v>14</v>
      </c>
      <c r="E8" s="14">
        <v>55</v>
      </c>
      <c r="G8" t="s">
        <v>18476</v>
      </c>
      <c r="H8">
        <f>MAX(B2:B566)</f>
        <v>7295</v>
      </c>
      <c r="J8" t="s">
        <v>18480</v>
      </c>
      <c r="K8">
        <f>MAX(E2:E365)</f>
        <v>6080</v>
      </c>
    </row>
    <row r="9" spans="1:11" x14ac:dyDescent="0.2">
      <c r="A9" s="20" t="s">
        <v>20</v>
      </c>
      <c r="B9" s="15">
        <v>1249</v>
      </c>
      <c r="D9" s="20" t="s">
        <v>14</v>
      </c>
      <c r="E9" s="15">
        <v>200</v>
      </c>
      <c r="G9" t="s">
        <v>18475</v>
      </c>
      <c r="H9">
        <f>ROUND(_xlfn.VAR.S(B2:B566),0)</f>
        <v>1606217</v>
      </c>
      <c r="J9" t="s">
        <v>18475</v>
      </c>
      <c r="K9">
        <f>_xlfn.VAR.S(E2:E365)</f>
        <v>924113.45496927318</v>
      </c>
    </row>
    <row r="10" spans="1:11" x14ac:dyDescent="0.2">
      <c r="A10" s="19" t="s">
        <v>20</v>
      </c>
      <c r="B10" s="14">
        <v>1396</v>
      </c>
      <c r="D10" s="19" t="s">
        <v>14</v>
      </c>
      <c r="E10" s="14">
        <v>452</v>
      </c>
      <c r="G10" t="s">
        <v>18477</v>
      </c>
      <c r="H10">
        <f>ROUND(_xlfn.STDEV.S(B2:B566),0)</f>
        <v>1267</v>
      </c>
      <c r="J10" t="s">
        <v>18477</v>
      </c>
      <c r="K10">
        <f>_xlfn.STDEV.S(E2:E365)</f>
        <v>961.30819978260524</v>
      </c>
    </row>
    <row r="11" spans="1:11" x14ac:dyDescent="0.2">
      <c r="A11" s="20" t="s">
        <v>20</v>
      </c>
      <c r="B11" s="15">
        <v>890</v>
      </c>
      <c r="D11" s="20" t="s">
        <v>14</v>
      </c>
      <c r="E11" s="15">
        <v>674</v>
      </c>
    </row>
    <row r="12" spans="1:11" x14ac:dyDescent="0.2">
      <c r="A12" s="19" t="s">
        <v>20</v>
      </c>
      <c r="B12" s="14">
        <v>142</v>
      </c>
      <c r="D12" s="19" t="s">
        <v>14</v>
      </c>
      <c r="E12" s="14">
        <v>558</v>
      </c>
    </row>
    <row r="13" spans="1:11" x14ac:dyDescent="0.2">
      <c r="A13" s="20" t="s">
        <v>20</v>
      </c>
      <c r="B13" s="15">
        <v>2673</v>
      </c>
      <c r="D13" s="20" t="s">
        <v>14</v>
      </c>
      <c r="E13" s="15">
        <v>15</v>
      </c>
    </row>
    <row r="14" spans="1:11" x14ac:dyDescent="0.2">
      <c r="A14" s="19" t="s">
        <v>20</v>
      </c>
      <c r="B14" s="14">
        <v>163</v>
      </c>
      <c r="D14" s="19" t="s">
        <v>14</v>
      </c>
      <c r="E14" s="14">
        <v>2307</v>
      </c>
    </row>
    <row r="15" spans="1:11" x14ac:dyDescent="0.2">
      <c r="A15" s="20" t="s">
        <v>20</v>
      </c>
      <c r="B15" s="15">
        <v>2220</v>
      </c>
      <c r="D15" s="20" t="s">
        <v>14</v>
      </c>
      <c r="E15" s="15">
        <v>88</v>
      </c>
    </row>
    <row r="16" spans="1:11" x14ac:dyDescent="0.2">
      <c r="A16" s="19" t="s">
        <v>20</v>
      </c>
      <c r="B16" s="14">
        <v>1606</v>
      </c>
      <c r="D16" s="19" t="s">
        <v>14</v>
      </c>
      <c r="E16" s="14">
        <v>48</v>
      </c>
    </row>
    <row r="17" spans="1:5" x14ac:dyDescent="0.2">
      <c r="A17" s="20" t="s">
        <v>20</v>
      </c>
      <c r="B17" s="15">
        <v>129</v>
      </c>
      <c r="D17" s="20" t="s">
        <v>14</v>
      </c>
      <c r="E17" s="15">
        <v>1</v>
      </c>
    </row>
    <row r="18" spans="1:5" x14ac:dyDescent="0.2">
      <c r="A18" s="19" t="s">
        <v>20</v>
      </c>
      <c r="B18" s="14">
        <v>226</v>
      </c>
      <c r="D18" s="19" t="s">
        <v>14</v>
      </c>
      <c r="E18" s="14">
        <v>1467</v>
      </c>
    </row>
    <row r="19" spans="1:5" x14ac:dyDescent="0.2">
      <c r="A19" s="20" t="s">
        <v>20</v>
      </c>
      <c r="B19" s="15">
        <v>5419</v>
      </c>
      <c r="D19" s="20" t="s">
        <v>14</v>
      </c>
      <c r="E19" s="15">
        <v>75</v>
      </c>
    </row>
    <row r="20" spans="1:5" x14ac:dyDescent="0.2">
      <c r="A20" s="19" t="s">
        <v>20</v>
      </c>
      <c r="B20" s="14">
        <v>165</v>
      </c>
      <c r="D20" s="19" t="s">
        <v>14</v>
      </c>
      <c r="E20" s="14">
        <v>120</v>
      </c>
    </row>
    <row r="21" spans="1:5" x14ac:dyDescent="0.2">
      <c r="A21" s="20" t="s">
        <v>20</v>
      </c>
      <c r="B21" s="15">
        <v>1965</v>
      </c>
      <c r="D21" s="20" t="s">
        <v>14</v>
      </c>
      <c r="E21" s="15">
        <v>2253</v>
      </c>
    </row>
    <row r="22" spans="1:5" x14ac:dyDescent="0.2">
      <c r="A22" s="19" t="s">
        <v>20</v>
      </c>
      <c r="B22" s="14">
        <v>16</v>
      </c>
      <c r="D22" s="19" t="s">
        <v>14</v>
      </c>
      <c r="E22" s="14">
        <v>5</v>
      </c>
    </row>
    <row r="23" spans="1:5" x14ac:dyDescent="0.2">
      <c r="A23" s="20" t="s">
        <v>20</v>
      </c>
      <c r="B23" s="15">
        <v>107</v>
      </c>
      <c r="D23" s="20" t="s">
        <v>14</v>
      </c>
      <c r="E23" s="15">
        <v>38</v>
      </c>
    </row>
    <row r="24" spans="1:5" x14ac:dyDescent="0.2">
      <c r="A24" s="19" t="s">
        <v>20</v>
      </c>
      <c r="B24" s="14">
        <v>134</v>
      </c>
      <c r="D24" s="19" t="s">
        <v>14</v>
      </c>
      <c r="E24" s="14">
        <v>12</v>
      </c>
    </row>
    <row r="25" spans="1:5" x14ac:dyDescent="0.2">
      <c r="A25" s="20" t="s">
        <v>20</v>
      </c>
      <c r="B25" s="15">
        <v>198</v>
      </c>
      <c r="D25" s="20" t="s">
        <v>14</v>
      </c>
      <c r="E25" s="15">
        <v>1684</v>
      </c>
    </row>
    <row r="26" spans="1:5" x14ac:dyDescent="0.2">
      <c r="A26" s="19" t="s">
        <v>20</v>
      </c>
      <c r="B26" s="14">
        <v>111</v>
      </c>
      <c r="D26" s="19" t="s">
        <v>14</v>
      </c>
      <c r="E26" s="14">
        <v>56</v>
      </c>
    </row>
    <row r="27" spans="1:5" x14ac:dyDescent="0.2">
      <c r="A27" s="20" t="s">
        <v>20</v>
      </c>
      <c r="B27" s="15">
        <v>222</v>
      </c>
      <c r="D27" s="20" t="s">
        <v>14</v>
      </c>
      <c r="E27" s="15">
        <v>838</v>
      </c>
    </row>
    <row r="28" spans="1:5" x14ac:dyDescent="0.2">
      <c r="A28" s="19" t="s">
        <v>20</v>
      </c>
      <c r="B28" s="14">
        <v>6212</v>
      </c>
      <c r="D28" s="19" t="s">
        <v>14</v>
      </c>
      <c r="E28" s="14">
        <v>1000</v>
      </c>
    </row>
    <row r="29" spans="1:5" x14ac:dyDescent="0.2">
      <c r="A29" s="20" t="s">
        <v>20</v>
      </c>
      <c r="B29" s="15">
        <v>98</v>
      </c>
      <c r="D29" s="20" t="s">
        <v>14</v>
      </c>
      <c r="E29" s="15">
        <v>1482</v>
      </c>
    </row>
    <row r="30" spans="1:5" x14ac:dyDescent="0.2">
      <c r="A30" s="19" t="s">
        <v>20</v>
      </c>
      <c r="B30" s="14">
        <v>92</v>
      </c>
      <c r="D30" s="19" t="s">
        <v>14</v>
      </c>
      <c r="E30" s="14">
        <v>106</v>
      </c>
    </row>
    <row r="31" spans="1:5" x14ac:dyDescent="0.2">
      <c r="A31" s="20" t="s">
        <v>20</v>
      </c>
      <c r="B31" s="15">
        <v>149</v>
      </c>
      <c r="D31" s="20" t="s">
        <v>14</v>
      </c>
      <c r="E31" s="15">
        <v>679</v>
      </c>
    </row>
    <row r="32" spans="1:5" x14ac:dyDescent="0.2">
      <c r="A32" s="19" t="s">
        <v>20</v>
      </c>
      <c r="B32" s="14">
        <v>2431</v>
      </c>
      <c r="D32" s="19" t="s">
        <v>14</v>
      </c>
      <c r="E32" s="14">
        <v>1220</v>
      </c>
    </row>
    <row r="33" spans="1:5" x14ac:dyDescent="0.2">
      <c r="A33" s="20" t="s">
        <v>20</v>
      </c>
      <c r="B33" s="15">
        <v>303</v>
      </c>
      <c r="D33" s="20" t="s">
        <v>14</v>
      </c>
      <c r="E33" s="15">
        <v>1</v>
      </c>
    </row>
    <row r="34" spans="1:5" x14ac:dyDescent="0.2">
      <c r="A34" s="19" t="s">
        <v>20</v>
      </c>
      <c r="B34" s="14">
        <v>209</v>
      </c>
      <c r="D34" s="19" t="s">
        <v>14</v>
      </c>
      <c r="E34" s="14">
        <v>37</v>
      </c>
    </row>
    <row r="35" spans="1:5" x14ac:dyDescent="0.2">
      <c r="A35" s="20" t="s">
        <v>20</v>
      </c>
      <c r="B35" s="15">
        <v>131</v>
      </c>
      <c r="D35" s="20" t="s">
        <v>14</v>
      </c>
      <c r="E35" s="15">
        <v>60</v>
      </c>
    </row>
    <row r="36" spans="1:5" x14ac:dyDescent="0.2">
      <c r="A36" s="19" t="s">
        <v>20</v>
      </c>
      <c r="B36" s="14">
        <v>164</v>
      </c>
      <c r="D36" s="19" t="s">
        <v>14</v>
      </c>
      <c r="E36" s="14">
        <v>296</v>
      </c>
    </row>
    <row r="37" spans="1:5" x14ac:dyDescent="0.2">
      <c r="A37" s="20" t="s">
        <v>20</v>
      </c>
      <c r="B37" s="15">
        <v>201</v>
      </c>
      <c r="D37" s="20" t="s">
        <v>14</v>
      </c>
      <c r="E37" s="15">
        <v>3304</v>
      </c>
    </row>
    <row r="38" spans="1:5" x14ac:dyDescent="0.2">
      <c r="A38" s="19" t="s">
        <v>20</v>
      </c>
      <c r="B38" s="14">
        <v>211</v>
      </c>
      <c r="D38" s="19" t="s">
        <v>14</v>
      </c>
      <c r="E38" s="14">
        <v>73</v>
      </c>
    </row>
    <row r="39" spans="1:5" x14ac:dyDescent="0.2">
      <c r="A39" s="20" t="s">
        <v>20</v>
      </c>
      <c r="B39" s="15">
        <v>128</v>
      </c>
      <c r="D39" s="20" t="s">
        <v>14</v>
      </c>
      <c r="E39" s="15">
        <v>3387</v>
      </c>
    </row>
    <row r="40" spans="1:5" x14ac:dyDescent="0.2">
      <c r="A40" s="19" t="s">
        <v>20</v>
      </c>
      <c r="B40" s="14">
        <v>1600</v>
      </c>
      <c r="D40" s="19" t="s">
        <v>14</v>
      </c>
      <c r="E40" s="14">
        <v>662</v>
      </c>
    </row>
    <row r="41" spans="1:5" x14ac:dyDescent="0.2">
      <c r="A41" s="20" t="s">
        <v>20</v>
      </c>
      <c r="B41" s="15">
        <v>249</v>
      </c>
      <c r="D41" s="20" t="s">
        <v>14</v>
      </c>
      <c r="E41" s="15">
        <v>774</v>
      </c>
    </row>
    <row r="42" spans="1:5" x14ac:dyDescent="0.2">
      <c r="A42" s="19" t="s">
        <v>20</v>
      </c>
      <c r="B42" s="14">
        <v>236</v>
      </c>
      <c r="D42" s="19" t="s">
        <v>14</v>
      </c>
      <c r="E42" s="14">
        <v>672</v>
      </c>
    </row>
    <row r="43" spans="1:5" x14ac:dyDescent="0.2">
      <c r="A43" s="20" t="s">
        <v>20</v>
      </c>
      <c r="B43" s="15">
        <v>4065</v>
      </c>
      <c r="D43" s="20" t="s">
        <v>14</v>
      </c>
      <c r="E43" s="15">
        <v>940</v>
      </c>
    </row>
    <row r="44" spans="1:5" x14ac:dyDescent="0.2">
      <c r="A44" s="19" t="s">
        <v>20</v>
      </c>
      <c r="B44" s="14">
        <v>246</v>
      </c>
      <c r="D44" s="19" t="s">
        <v>14</v>
      </c>
      <c r="E44" s="14">
        <v>117</v>
      </c>
    </row>
    <row r="45" spans="1:5" x14ac:dyDescent="0.2">
      <c r="A45" s="20" t="s">
        <v>20</v>
      </c>
      <c r="B45" s="15">
        <v>2475</v>
      </c>
      <c r="D45" s="20" t="s">
        <v>14</v>
      </c>
      <c r="E45" s="15">
        <v>115</v>
      </c>
    </row>
    <row r="46" spans="1:5" x14ac:dyDescent="0.2">
      <c r="A46" s="19" t="s">
        <v>20</v>
      </c>
      <c r="B46" s="14">
        <v>76</v>
      </c>
      <c r="D46" s="19" t="s">
        <v>14</v>
      </c>
      <c r="E46" s="14">
        <v>326</v>
      </c>
    </row>
    <row r="47" spans="1:5" x14ac:dyDescent="0.2">
      <c r="A47" s="20" t="s">
        <v>20</v>
      </c>
      <c r="B47" s="15">
        <v>54</v>
      </c>
      <c r="D47" s="20" t="s">
        <v>14</v>
      </c>
      <c r="E47" s="15">
        <v>1</v>
      </c>
    </row>
    <row r="48" spans="1:5" x14ac:dyDescent="0.2">
      <c r="A48" s="19" t="s">
        <v>20</v>
      </c>
      <c r="B48" s="14">
        <v>88</v>
      </c>
      <c r="D48" s="19" t="s">
        <v>14</v>
      </c>
      <c r="E48" s="14">
        <v>1467</v>
      </c>
    </row>
    <row r="49" spans="1:5" x14ac:dyDescent="0.2">
      <c r="A49" s="20" t="s">
        <v>20</v>
      </c>
      <c r="B49" s="15">
        <v>85</v>
      </c>
      <c r="D49" s="20" t="s">
        <v>14</v>
      </c>
      <c r="E49" s="15">
        <v>5681</v>
      </c>
    </row>
    <row r="50" spans="1:5" x14ac:dyDescent="0.2">
      <c r="A50" s="19" t="s">
        <v>20</v>
      </c>
      <c r="B50" s="14">
        <v>170</v>
      </c>
      <c r="D50" s="19" t="s">
        <v>14</v>
      </c>
      <c r="E50" s="14">
        <v>1059</v>
      </c>
    </row>
    <row r="51" spans="1:5" x14ac:dyDescent="0.2">
      <c r="A51" s="20" t="s">
        <v>20</v>
      </c>
      <c r="B51" s="15">
        <v>330</v>
      </c>
      <c r="D51" s="20" t="s">
        <v>14</v>
      </c>
      <c r="E51" s="15">
        <v>1194</v>
      </c>
    </row>
    <row r="52" spans="1:5" x14ac:dyDescent="0.2">
      <c r="A52" s="19" t="s">
        <v>20</v>
      </c>
      <c r="B52" s="14">
        <v>127</v>
      </c>
      <c r="D52" s="19" t="s">
        <v>14</v>
      </c>
      <c r="E52" s="14">
        <v>30</v>
      </c>
    </row>
    <row r="53" spans="1:5" x14ac:dyDescent="0.2">
      <c r="A53" s="20" t="s">
        <v>20</v>
      </c>
      <c r="B53" s="15">
        <v>411</v>
      </c>
      <c r="D53" s="20" t="s">
        <v>14</v>
      </c>
      <c r="E53" s="15">
        <v>75</v>
      </c>
    </row>
    <row r="54" spans="1:5" x14ac:dyDescent="0.2">
      <c r="A54" s="19" t="s">
        <v>20</v>
      </c>
      <c r="B54" s="14">
        <v>180</v>
      </c>
      <c r="D54" s="19" t="s">
        <v>14</v>
      </c>
      <c r="E54" s="14">
        <v>955</v>
      </c>
    </row>
    <row r="55" spans="1:5" x14ac:dyDescent="0.2">
      <c r="A55" s="20" t="s">
        <v>20</v>
      </c>
      <c r="B55" s="15">
        <v>374</v>
      </c>
      <c r="D55" s="20" t="s">
        <v>14</v>
      </c>
      <c r="E55" s="15">
        <v>67</v>
      </c>
    </row>
    <row r="56" spans="1:5" x14ac:dyDescent="0.2">
      <c r="A56" s="19" t="s">
        <v>20</v>
      </c>
      <c r="B56" s="14">
        <v>71</v>
      </c>
      <c r="D56" s="19" t="s">
        <v>14</v>
      </c>
      <c r="E56" s="14">
        <v>5</v>
      </c>
    </row>
    <row r="57" spans="1:5" x14ac:dyDescent="0.2">
      <c r="A57" s="20" t="s">
        <v>20</v>
      </c>
      <c r="B57" s="15">
        <v>203</v>
      </c>
      <c r="D57" s="20" t="s">
        <v>14</v>
      </c>
      <c r="E57" s="15">
        <v>26</v>
      </c>
    </row>
    <row r="58" spans="1:5" x14ac:dyDescent="0.2">
      <c r="A58" s="19" t="s">
        <v>20</v>
      </c>
      <c r="B58" s="14">
        <v>113</v>
      </c>
      <c r="D58" s="19" t="s">
        <v>14</v>
      </c>
      <c r="E58" s="14">
        <v>1130</v>
      </c>
    </row>
    <row r="59" spans="1:5" x14ac:dyDescent="0.2">
      <c r="A59" s="20" t="s">
        <v>20</v>
      </c>
      <c r="B59" s="15">
        <v>96</v>
      </c>
      <c r="D59" s="20" t="s">
        <v>14</v>
      </c>
      <c r="E59" s="15">
        <v>782</v>
      </c>
    </row>
    <row r="60" spans="1:5" x14ac:dyDescent="0.2">
      <c r="A60" s="19" t="s">
        <v>20</v>
      </c>
      <c r="B60" s="14">
        <v>498</v>
      </c>
      <c r="D60" s="19" t="s">
        <v>14</v>
      </c>
      <c r="E60" s="14">
        <v>210</v>
      </c>
    </row>
    <row r="61" spans="1:5" x14ac:dyDescent="0.2">
      <c r="A61" s="20" t="s">
        <v>20</v>
      </c>
      <c r="B61" s="15">
        <v>180</v>
      </c>
      <c r="D61" s="20" t="s">
        <v>14</v>
      </c>
      <c r="E61" s="15">
        <v>136</v>
      </c>
    </row>
    <row r="62" spans="1:5" x14ac:dyDescent="0.2">
      <c r="A62" s="19" t="s">
        <v>20</v>
      </c>
      <c r="B62" s="14">
        <v>27</v>
      </c>
      <c r="D62" s="19" t="s">
        <v>14</v>
      </c>
      <c r="E62" s="14">
        <v>86</v>
      </c>
    </row>
    <row r="63" spans="1:5" x14ac:dyDescent="0.2">
      <c r="A63" s="20" t="s">
        <v>20</v>
      </c>
      <c r="B63" s="15">
        <v>2331</v>
      </c>
      <c r="D63" s="20" t="s">
        <v>14</v>
      </c>
      <c r="E63" s="15">
        <v>19</v>
      </c>
    </row>
    <row r="64" spans="1:5" x14ac:dyDescent="0.2">
      <c r="A64" s="19" t="s">
        <v>20</v>
      </c>
      <c r="B64" s="14">
        <v>113</v>
      </c>
      <c r="D64" s="19" t="s">
        <v>14</v>
      </c>
      <c r="E64" s="14">
        <v>886</v>
      </c>
    </row>
    <row r="65" spans="1:5" x14ac:dyDescent="0.2">
      <c r="A65" s="20" t="s">
        <v>20</v>
      </c>
      <c r="B65" s="15">
        <v>164</v>
      </c>
      <c r="D65" s="20" t="s">
        <v>14</v>
      </c>
      <c r="E65" s="15">
        <v>35</v>
      </c>
    </row>
    <row r="66" spans="1:5" x14ac:dyDescent="0.2">
      <c r="A66" s="19" t="s">
        <v>20</v>
      </c>
      <c r="B66" s="14">
        <v>164</v>
      </c>
      <c r="D66" s="19" t="s">
        <v>14</v>
      </c>
      <c r="E66" s="14">
        <v>24</v>
      </c>
    </row>
    <row r="67" spans="1:5" x14ac:dyDescent="0.2">
      <c r="A67" s="20" t="s">
        <v>20</v>
      </c>
      <c r="B67" s="15">
        <v>336</v>
      </c>
      <c r="D67" s="20" t="s">
        <v>14</v>
      </c>
      <c r="E67" s="15">
        <v>86</v>
      </c>
    </row>
    <row r="68" spans="1:5" x14ac:dyDescent="0.2">
      <c r="A68" s="19" t="s">
        <v>20</v>
      </c>
      <c r="B68" s="14">
        <v>1917</v>
      </c>
      <c r="D68" s="19" t="s">
        <v>14</v>
      </c>
      <c r="E68" s="14">
        <v>243</v>
      </c>
    </row>
    <row r="69" spans="1:5" x14ac:dyDescent="0.2">
      <c r="A69" s="20" t="s">
        <v>20</v>
      </c>
      <c r="B69" s="15">
        <v>95</v>
      </c>
      <c r="D69" s="20" t="s">
        <v>14</v>
      </c>
      <c r="E69" s="15">
        <v>65</v>
      </c>
    </row>
    <row r="70" spans="1:5" x14ac:dyDescent="0.2">
      <c r="A70" s="19" t="s">
        <v>20</v>
      </c>
      <c r="B70" s="14">
        <v>147</v>
      </c>
      <c r="D70" s="19" t="s">
        <v>14</v>
      </c>
      <c r="E70" s="14">
        <v>100</v>
      </c>
    </row>
    <row r="71" spans="1:5" x14ac:dyDescent="0.2">
      <c r="A71" s="20" t="s">
        <v>20</v>
      </c>
      <c r="B71" s="15">
        <v>86</v>
      </c>
      <c r="D71" s="20" t="s">
        <v>14</v>
      </c>
      <c r="E71" s="15">
        <v>168</v>
      </c>
    </row>
    <row r="72" spans="1:5" x14ac:dyDescent="0.2">
      <c r="A72" s="19" t="s">
        <v>20</v>
      </c>
      <c r="B72" s="14">
        <v>83</v>
      </c>
      <c r="D72" s="19" t="s">
        <v>14</v>
      </c>
      <c r="E72" s="14">
        <v>13</v>
      </c>
    </row>
    <row r="73" spans="1:5" x14ac:dyDescent="0.2">
      <c r="A73" s="20" t="s">
        <v>20</v>
      </c>
      <c r="B73" s="15">
        <v>676</v>
      </c>
      <c r="D73" s="20" t="s">
        <v>14</v>
      </c>
      <c r="E73" s="15">
        <v>1</v>
      </c>
    </row>
    <row r="74" spans="1:5" x14ac:dyDescent="0.2">
      <c r="A74" s="19" t="s">
        <v>20</v>
      </c>
      <c r="B74" s="14">
        <v>361</v>
      </c>
      <c r="D74" s="19" t="s">
        <v>14</v>
      </c>
      <c r="E74" s="14">
        <v>40</v>
      </c>
    </row>
    <row r="75" spans="1:5" x14ac:dyDescent="0.2">
      <c r="A75" s="20" t="s">
        <v>20</v>
      </c>
      <c r="B75" s="15">
        <v>131</v>
      </c>
      <c r="D75" s="20" t="s">
        <v>14</v>
      </c>
      <c r="E75" s="15">
        <v>226</v>
      </c>
    </row>
    <row r="76" spans="1:5" x14ac:dyDescent="0.2">
      <c r="A76" s="19" t="s">
        <v>20</v>
      </c>
      <c r="B76" s="14">
        <v>126</v>
      </c>
      <c r="D76" s="19" t="s">
        <v>14</v>
      </c>
      <c r="E76" s="14">
        <v>1625</v>
      </c>
    </row>
    <row r="77" spans="1:5" x14ac:dyDescent="0.2">
      <c r="A77" s="20" t="s">
        <v>20</v>
      </c>
      <c r="B77" s="15">
        <v>275</v>
      </c>
      <c r="D77" s="20" t="s">
        <v>14</v>
      </c>
      <c r="E77" s="15">
        <v>143</v>
      </c>
    </row>
    <row r="78" spans="1:5" x14ac:dyDescent="0.2">
      <c r="A78" s="19" t="s">
        <v>20</v>
      </c>
      <c r="B78" s="14">
        <v>67</v>
      </c>
      <c r="D78" s="19" t="s">
        <v>14</v>
      </c>
      <c r="E78" s="14">
        <v>934</v>
      </c>
    </row>
    <row r="79" spans="1:5" x14ac:dyDescent="0.2">
      <c r="A79" s="20" t="s">
        <v>20</v>
      </c>
      <c r="B79" s="15">
        <v>154</v>
      </c>
      <c r="D79" s="20" t="s">
        <v>14</v>
      </c>
      <c r="E79" s="15">
        <v>17</v>
      </c>
    </row>
    <row r="80" spans="1:5" x14ac:dyDescent="0.2">
      <c r="A80" s="19" t="s">
        <v>20</v>
      </c>
      <c r="B80" s="14">
        <v>1782</v>
      </c>
      <c r="D80" s="19" t="s">
        <v>14</v>
      </c>
      <c r="E80" s="14">
        <v>2179</v>
      </c>
    </row>
    <row r="81" spans="1:5" x14ac:dyDescent="0.2">
      <c r="A81" s="20" t="s">
        <v>20</v>
      </c>
      <c r="B81" s="15">
        <v>903</v>
      </c>
      <c r="D81" s="20" t="s">
        <v>14</v>
      </c>
      <c r="E81" s="15">
        <v>931</v>
      </c>
    </row>
    <row r="82" spans="1:5" x14ac:dyDescent="0.2">
      <c r="A82" s="19" t="s">
        <v>20</v>
      </c>
      <c r="B82" s="14">
        <v>94</v>
      </c>
      <c r="D82" s="19" t="s">
        <v>14</v>
      </c>
      <c r="E82" s="14">
        <v>92</v>
      </c>
    </row>
    <row r="83" spans="1:5" x14ac:dyDescent="0.2">
      <c r="A83" s="20" t="s">
        <v>20</v>
      </c>
      <c r="B83" s="15">
        <v>180</v>
      </c>
      <c r="D83" s="20" t="s">
        <v>14</v>
      </c>
      <c r="E83" s="15">
        <v>57</v>
      </c>
    </row>
    <row r="84" spans="1:5" x14ac:dyDescent="0.2">
      <c r="A84" s="19" t="s">
        <v>20</v>
      </c>
      <c r="B84" s="14">
        <v>533</v>
      </c>
      <c r="D84" s="19" t="s">
        <v>14</v>
      </c>
      <c r="E84" s="14">
        <v>41</v>
      </c>
    </row>
    <row r="85" spans="1:5" x14ac:dyDescent="0.2">
      <c r="A85" s="20" t="s">
        <v>20</v>
      </c>
      <c r="B85" s="15">
        <v>2443</v>
      </c>
      <c r="D85" s="20" t="s">
        <v>14</v>
      </c>
      <c r="E85" s="15">
        <v>1</v>
      </c>
    </row>
    <row r="86" spans="1:5" x14ac:dyDescent="0.2">
      <c r="A86" s="19" t="s">
        <v>20</v>
      </c>
      <c r="B86" s="14">
        <v>89</v>
      </c>
      <c r="D86" s="19" t="s">
        <v>14</v>
      </c>
      <c r="E86" s="14">
        <v>101</v>
      </c>
    </row>
    <row r="87" spans="1:5" x14ac:dyDescent="0.2">
      <c r="A87" s="20" t="s">
        <v>20</v>
      </c>
      <c r="B87" s="15">
        <v>159</v>
      </c>
      <c r="D87" s="20" t="s">
        <v>14</v>
      </c>
      <c r="E87" s="15">
        <v>1335</v>
      </c>
    </row>
    <row r="88" spans="1:5" x14ac:dyDescent="0.2">
      <c r="A88" s="19" t="s">
        <v>20</v>
      </c>
      <c r="B88" s="14">
        <v>50</v>
      </c>
      <c r="D88" s="19" t="s">
        <v>14</v>
      </c>
      <c r="E88" s="14">
        <v>15</v>
      </c>
    </row>
    <row r="89" spans="1:5" x14ac:dyDescent="0.2">
      <c r="A89" s="20" t="s">
        <v>20</v>
      </c>
      <c r="B89" s="15">
        <v>186</v>
      </c>
      <c r="D89" s="20" t="s">
        <v>14</v>
      </c>
      <c r="E89" s="15">
        <v>454</v>
      </c>
    </row>
    <row r="90" spans="1:5" x14ac:dyDescent="0.2">
      <c r="A90" s="19" t="s">
        <v>20</v>
      </c>
      <c r="B90" s="14">
        <v>1071</v>
      </c>
      <c r="D90" s="19" t="s">
        <v>14</v>
      </c>
      <c r="E90" s="14">
        <v>3182</v>
      </c>
    </row>
    <row r="91" spans="1:5" x14ac:dyDescent="0.2">
      <c r="A91" s="20" t="s">
        <v>20</v>
      </c>
      <c r="B91" s="15">
        <v>117</v>
      </c>
      <c r="D91" s="20" t="s">
        <v>14</v>
      </c>
      <c r="E91" s="15">
        <v>15</v>
      </c>
    </row>
    <row r="92" spans="1:5" x14ac:dyDescent="0.2">
      <c r="A92" s="19" t="s">
        <v>20</v>
      </c>
      <c r="B92" s="14">
        <v>70</v>
      </c>
      <c r="D92" s="19" t="s">
        <v>14</v>
      </c>
      <c r="E92" s="14">
        <v>133</v>
      </c>
    </row>
    <row r="93" spans="1:5" x14ac:dyDescent="0.2">
      <c r="A93" s="20" t="s">
        <v>20</v>
      </c>
      <c r="B93" s="15">
        <v>135</v>
      </c>
      <c r="D93" s="20" t="s">
        <v>14</v>
      </c>
      <c r="E93" s="15">
        <v>2062</v>
      </c>
    </row>
    <row r="94" spans="1:5" x14ac:dyDescent="0.2">
      <c r="A94" s="19" t="s">
        <v>20</v>
      </c>
      <c r="B94" s="14">
        <v>768</v>
      </c>
      <c r="D94" s="19" t="s">
        <v>14</v>
      </c>
      <c r="E94" s="14">
        <v>29</v>
      </c>
    </row>
    <row r="95" spans="1:5" x14ac:dyDescent="0.2">
      <c r="A95" s="20" t="s">
        <v>20</v>
      </c>
      <c r="B95" s="15">
        <v>199</v>
      </c>
      <c r="D95" s="20" t="s">
        <v>14</v>
      </c>
      <c r="E95" s="15">
        <v>132</v>
      </c>
    </row>
    <row r="96" spans="1:5" x14ac:dyDescent="0.2">
      <c r="A96" s="19" t="s">
        <v>20</v>
      </c>
      <c r="B96" s="14">
        <v>107</v>
      </c>
      <c r="D96" s="19" t="s">
        <v>14</v>
      </c>
      <c r="E96" s="14">
        <v>137</v>
      </c>
    </row>
    <row r="97" spans="1:5" x14ac:dyDescent="0.2">
      <c r="A97" s="20" t="s">
        <v>20</v>
      </c>
      <c r="B97" s="15">
        <v>195</v>
      </c>
      <c r="D97" s="20" t="s">
        <v>14</v>
      </c>
      <c r="E97" s="15">
        <v>908</v>
      </c>
    </row>
    <row r="98" spans="1:5" x14ac:dyDescent="0.2">
      <c r="A98" s="19" t="s">
        <v>20</v>
      </c>
      <c r="B98" s="14">
        <v>3376</v>
      </c>
      <c r="D98" s="19" t="s">
        <v>14</v>
      </c>
      <c r="E98" s="14">
        <v>10</v>
      </c>
    </row>
    <row r="99" spans="1:5" x14ac:dyDescent="0.2">
      <c r="A99" s="20" t="s">
        <v>20</v>
      </c>
      <c r="B99" s="15">
        <v>41</v>
      </c>
      <c r="D99" s="20" t="s">
        <v>14</v>
      </c>
      <c r="E99" s="15">
        <v>1910</v>
      </c>
    </row>
    <row r="100" spans="1:5" x14ac:dyDescent="0.2">
      <c r="A100" s="19" t="s">
        <v>20</v>
      </c>
      <c r="B100" s="14">
        <v>1821</v>
      </c>
      <c r="D100" s="19" t="s">
        <v>14</v>
      </c>
      <c r="E100" s="14">
        <v>38</v>
      </c>
    </row>
    <row r="101" spans="1:5" x14ac:dyDescent="0.2">
      <c r="A101" s="20" t="s">
        <v>20</v>
      </c>
      <c r="B101" s="15">
        <v>164</v>
      </c>
      <c r="D101" s="20" t="s">
        <v>14</v>
      </c>
      <c r="E101" s="15">
        <v>104</v>
      </c>
    </row>
    <row r="102" spans="1:5" x14ac:dyDescent="0.2">
      <c r="A102" s="19" t="s">
        <v>20</v>
      </c>
      <c r="B102" s="14">
        <v>157</v>
      </c>
      <c r="D102" s="19" t="s">
        <v>14</v>
      </c>
      <c r="E102" s="14">
        <v>49</v>
      </c>
    </row>
    <row r="103" spans="1:5" x14ac:dyDescent="0.2">
      <c r="A103" s="20" t="s">
        <v>20</v>
      </c>
      <c r="B103" s="15">
        <v>246</v>
      </c>
      <c r="D103" s="20" t="s">
        <v>14</v>
      </c>
      <c r="E103" s="15">
        <v>1</v>
      </c>
    </row>
    <row r="104" spans="1:5" x14ac:dyDescent="0.2">
      <c r="A104" s="19" t="s">
        <v>20</v>
      </c>
      <c r="B104" s="14">
        <v>1396</v>
      </c>
      <c r="D104" s="19" t="s">
        <v>14</v>
      </c>
      <c r="E104" s="14">
        <v>245</v>
      </c>
    </row>
    <row r="105" spans="1:5" x14ac:dyDescent="0.2">
      <c r="A105" s="20" t="s">
        <v>20</v>
      </c>
      <c r="B105" s="15">
        <v>2506</v>
      </c>
      <c r="D105" s="20" t="s">
        <v>14</v>
      </c>
      <c r="E105" s="15">
        <v>32</v>
      </c>
    </row>
    <row r="106" spans="1:5" x14ac:dyDescent="0.2">
      <c r="A106" s="19" t="s">
        <v>20</v>
      </c>
      <c r="B106" s="14">
        <v>244</v>
      </c>
      <c r="D106" s="19" t="s">
        <v>14</v>
      </c>
      <c r="E106" s="14">
        <v>7</v>
      </c>
    </row>
    <row r="107" spans="1:5" x14ac:dyDescent="0.2">
      <c r="A107" s="20" t="s">
        <v>20</v>
      </c>
      <c r="B107" s="15">
        <v>146</v>
      </c>
      <c r="D107" s="20" t="s">
        <v>14</v>
      </c>
      <c r="E107" s="15">
        <v>803</v>
      </c>
    </row>
    <row r="108" spans="1:5" x14ac:dyDescent="0.2">
      <c r="A108" s="19" t="s">
        <v>20</v>
      </c>
      <c r="B108" s="14">
        <v>1267</v>
      </c>
      <c r="D108" s="19" t="s">
        <v>14</v>
      </c>
      <c r="E108" s="14">
        <v>16</v>
      </c>
    </row>
    <row r="109" spans="1:5" x14ac:dyDescent="0.2">
      <c r="A109" s="20" t="s">
        <v>20</v>
      </c>
      <c r="B109" s="15">
        <v>1561</v>
      </c>
      <c r="D109" s="20" t="s">
        <v>14</v>
      </c>
      <c r="E109" s="15">
        <v>31</v>
      </c>
    </row>
    <row r="110" spans="1:5" x14ac:dyDescent="0.2">
      <c r="A110" s="19" t="s">
        <v>20</v>
      </c>
      <c r="B110" s="14">
        <v>48</v>
      </c>
      <c r="D110" s="19" t="s">
        <v>14</v>
      </c>
      <c r="E110" s="14">
        <v>108</v>
      </c>
    </row>
    <row r="111" spans="1:5" x14ac:dyDescent="0.2">
      <c r="A111" s="20" t="s">
        <v>20</v>
      </c>
      <c r="B111" s="15">
        <v>2739</v>
      </c>
      <c r="D111" s="20" t="s">
        <v>14</v>
      </c>
      <c r="E111" s="15">
        <v>30</v>
      </c>
    </row>
    <row r="112" spans="1:5" x14ac:dyDescent="0.2">
      <c r="A112" s="19" t="s">
        <v>20</v>
      </c>
      <c r="B112" s="14">
        <v>3537</v>
      </c>
      <c r="D112" s="19" t="s">
        <v>14</v>
      </c>
      <c r="E112" s="14">
        <v>17</v>
      </c>
    </row>
    <row r="113" spans="1:5" x14ac:dyDescent="0.2">
      <c r="A113" s="20" t="s">
        <v>20</v>
      </c>
      <c r="B113" s="15">
        <v>2107</v>
      </c>
      <c r="D113" s="20" t="s">
        <v>14</v>
      </c>
      <c r="E113" s="15">
        <v>80</v>
      </c>
    </row>
    <row r="114" spans="1:5" x14ac:dyDescent="0.2">
      <c r="A114" s="19" t="s">
        <v>20</v>
      </c>
      <c r="B114" s="14">
        <v>3318</v>
      </c>
      <c r="D114" s="19" t="s">
        <v>14</v>
      </c>
      <c r="E114" s="14">
        <v>2468</v>
      </c>
    </row>
    <row r="115" spans="1:5" x14ac:dyDescent="0.2">
      <c r="A115" s="20" t="s">
        <v>20</v>
      </c>
      <c r="B115" s="15">
        <v>340</v>
      </c>
      <c r="D115" s="20" t="s">
        <v>14</v>
      </c>
      <c r="E115" s="15">
        <v>26</v>
      </c>
    </row>
    <row r="116" spans="1:5" x14ac:dyDescent="0.2">
      <c r="A116" s="19" t="s">
        <v>20</v>
      </c>
      <c r="B116" s="14">
        <v>1442</v>
      </c>
      <c r="D116" s="19" t="s">
        <v>14</v>
      </c>
      <c r="E116" s="14">
        <v>73</v>
      </c>
    </row>
    <row r="117" spans="1:5" x14ac:dyDescent="0.2">
      <c r="A117" s="20" t="s">
        <v>20</v>
      </c>
      <c r="B117" s="15">
        <v>126</v>
      </c>
      <c r="D117" s="20" t="s">
        <v>14</v>
      </c>
      <c r="E117" s="15">
        <v>128</v>
      </c>
    </row>
    <row r="118" spans="1:5" x14ac:dyDescent="0.2">
      <c r="A118" s="19" t="s">
        <v>20</v>
      </c>
      <c r="B118" s="14">
        <v>524</v>
      </c>
      <c r="D118" s="19" t="s">
        <v>14</v>
      </c>
      <c r="E118" s="14">
        <v>33</v>
      </c>
    </row>
    <row r="119" spans="1:5" x14ac:dyDescent="0.2">
      <c r="A119" s="20" t="s">
        <v>20</v>
      </c>
      <c r="B119" s="15">
        <v>1989</v>
      </c>
      <c r="D119" s="20" t="s">
        <v>14</v>
      </c>
      <c r="E119" s="15">
        <v>1072</v>
      </c>
    </row>
    <row r="120" spans="1:5" x14ac:dyDescent="0.2">
      <c r="A120" s="19" t="s">
        <v>20</v>
      </c>
      <c r="B120" s="14">
        <v>157</v>
      </c>
      <c r="D120" s="19" t="s">
        <v>14</v>
      </c>
      <c r="E120" s="14">
        <v>393</v>
      </c>
    </row>
    <row r="121" spans="1:5" x14ac:dyDescent="0.2">
      <c r="A121" s="20" t="s">
        <v>20</v>
      </c>
      <c r="B121" s="15">
        <v>4498</v>
      </c>
      <c r="D121" s="20" t="s">
        <v>14</v>
      </c>
      <c r="E121" s="15">
        <v>1257</v>
      </c>
    </row>
    <row r="122" spans="1:5" x14ac:dyDescent="0.2">
      <c r="A122" s="19" t="s">
        <v>20</v>
      </c>
      <c r="B122" s="14">
        <v>80</v>
      </c>
      <c r="D122" s="19" t="s">
        <v>14</v>
      </c>
      <c r="E122" s="14">
        <v>328</v>
      </c>
    </row>
    <row r="123" spans="1:5" x14ac:dyDescent="0.2">
      <c r="A123" s="20" t="s">
        <v>20</v>
      </c>
      <c r="B123" s="15">
        <v>43</v>
      </c>
      <c r="D123" s="20" t="s">
        <v>14</v>
      </c>
      <c r="E123" s="15">
        <v>147</v>
      </c>
    </row>
    <row r="124" spans="1:5" x14ac:dyDescent="0.2">
      <c r="A124" s="19" t="s">
        <v>20</v>
      </c>
      <c r="B124" s="14">
        <v>2053</v>
      </c>
      <c r="D124" s="19" t="s">
        <v>14</v>
      </c>
      <c r="E124" s="14">
        <v>830</v>
      </c>
    </row>
    <row r="125" spans="1:5" x14ac:dyDescent="0.2">
      <c r="A125" s="20" t="s">
        <v>20</v>
      </c>
      <c r="B125" s="15">
        <v>168</v>
      </c>
      <c r="D125" s="20" t="s">
        <v>14</v>
      </c>
      <c r="E125" s="15">
        <v>331</v>
      </c>
    </row>
    <row r="126" spans="1:5" x14ac:dyDescent="0.2">
      <c r="A126" s="19" t="s">
        <v>20</v>
      </c>
      <c r="B126" s="14">
        <v>4289</v>
      </c>
      <c r="D126" s="19" t="s">
        <v>14</v>
      </c>
      <c r="E126" s="14">
        <v>25</v>
      </c>
    </row>
    <row r="127" spans="1:5" x14ac:dyDescent="0.2">
      <c r="A127" s="20" t="s">
        <v>20</v>
      </c>
      <c r="B127" s="15">
        <v>165</v>
      </c>
      <c r="D127" s="20" t="s">
        <v>14</v>
      </c>
      <c r="E127" s="15">
        <v>3483</v>
      </c>
    </row>
    <row r="128" spans="1:5" x14ac:dyDescent="0.2">
      <c r="A128" s="19" t="s">
        <v>20</v>
      </c>
      <c r="B128" s="14">
        <v>1815</v>
      </c>
      <c r="D128" s="19" t="s">
        <v>14</v>
      </c>
      <c r="E128" s="14">
        <v>923</v>
      </c>
    </row>
    <row r="129" spans="1:5" x14ac:dyDescent="0.2">
      <c r="A129" s="20" t="s">
        <v>20</v>
      </c>
      <c r="B129" s="15">
        <v>397</v>
      </c>
      <c r="D129" s="20" t="s">
        <v>14</v>
      </c>
      <c r="E129" s="15">
        <v>1</v>
      </c>
    </row>
    <row r="130" spans="1:5" x14ac:dyDescent="0.2">
      <c r="A130" s="19" t="s">
        <v>20</v>
      </c>
      <c r="B130" s="14">
        <v>1539</v>
      </c>
      <c r="D130" s="19" t="s">
        <v>14</v>
      </c>
      <c r="E130" s="14">
        <v>33</v>
      </c>
    </row>
    <row r="131" spans="1:5" x14ac:dyDescent="0.2">
      <c r="A131" s="20" t="s">
        <v>20</v>
      </c>
      <c r="B131" s="15">
        <v>138</v>
      </c>
      <c r="D131" s="20" t="s">
        <v>14</v>
      </c>
      <c r="E131" s="15">
        <v>40</v>
      </c>
    </row>
    <row r="132" spans="1:5" x14ac:dyDescent="0.2">
      <c r="A132" s="19" t="s">
        <v>20</v>
      </c>
      <c r="B132" s="14">
        <v>3594</v>
      </c>
      <c r="D132" s="19" t="s">
        <v>14</v>
      </c>
      <c r="E132" s="14">
        <v>23</v>
      </c>
    </row>
    <row r="133" spans="1:5" x14ac:dyDescent="0.2">
      <c r="A133" s="20" t="s">
        <v>20</v>
      </c>
      <c r="B133" s="15">
        <v>5880</v>
      </c>
      <c r="D133" s="20" t="s">
        <v>14</v>
      </c>
      <c r="E133" s="15">
        <v>75</v>
      </c>
    </row>
    <row r="134" spans="1:5" x14ac:dyDescent="0.2">
      <c r="A134" s="19" t="s">
        <v>20</v>
      </c>
      <c r="B134" s="14">
        <v>112</v>
      </c>
      <c r="D134" s="19" t="s">
        <v>14</v>
      </c>
      <c r="E134" s="14">
        <v>2176</v>
      </c>
    </row>
    <row r="135" spans="1:5" x14ac:dyDescent="0.2">
      <c r="A135" s="20" t="s">
        <v>20</v>
      </c>
      <c r="B135" s="15">
        <v>943</v>
      </c>
      <c r="D135" s="20" t="s">
        <v>14</v>
      </c>
      <c r="E135" s="15">
        <v>441</v>
      </c>
    </row>
    <row r="136" spans="1:5" x14ac:dyDescent="0.2">
      <c r="A136" s="19" t="s">
        <v>20</v>
      </c>
      <c r="B136" s="14">
        <v>2468</v>
      </c>
      <c r="D136" s="19" t="s">
        <v>14</v>
      </c>
      <c r="E136" s="14">
        <v>25</v>
      </c>
    </row>
    <row r="137" spans="1:5" x14ac:dyDescent="0.2">
      <c r="A137" s="20" t="s">
        <v>20</v>
      </c>
      <c r="B137" s="15">
        <v>2551</v>
      </c>
      <c r="D137" s="20" t="s">
        <v>14</v>
      </c>
      <c r="E137" s="15">
        <v>127</v>
      </c>
    </row>
    <row r="138" spans="1:5" x14ac:dyDescent="0.2">
      <c r="A138" s="19" t="s">
        <v>20</v>
      </c>
      <c r="B138" s="14">
        <v>101</v>
      </c>
      <c r="D138" s="19" t="s">
        <v>14</v>
      </c>
      <c r="E138" s="14">
        <v>355</v>
      </c>
    </row>
    <row r="139" spans="1:5" x14ac:dyDescent="0.2">
      <c r="A139" s="20" t="s">
        <v>20</v>
      </c>
      <c r="B139" s="15">
        <v>92</v>
      </c>
      <c r="D139" s="20" t="s">
        <v>14</v>
      </c>
      <c r="E139" s="15">
        <v>44</v>
      </c>
    </row>
    <row r="140" spans="1:5" x14ac:dyDescent="0.2">
      <c r="A140" s="19" t="s">
        <v>20</v>
      </c>
      <c r="B140" s="14">
        <v>62</v>
      </c>
      <c r="D140" s="19" t="s">
        <v>14</v>
      </c>
      <c r="E140" s="14">
        <v>67</v>
      </c>
    </row>
    <row r="141" spans="1:5" x14ac:dyDescent="0.2">
      <c r="A141" s="20" t="s">
        <v>20</v>
      </c>
      <c r="B141" s="15">
        <v>149</v>
      </c>
      <c r="D141" s="20" t="s">
        <v>14</v>
      </c>
      <c r="E141" s="15">
        <v>1068</v>
      </c>
    </row>
    <row r="142" spans="1:5" x14ac:dyDescent="0.2">
      <c r="A142" s="19" t="s">
        <v>20</v>
      </c>
      <c r="B142" s="14">
        <v>329</v>
      </c>
      <c r="D142" s="19" t="s">
        <v>14</v>
      </c>
      <c r="E142" s="14">
        <v>424</v>
      </c>
    </row>
    <row r="143" spans="1:5" x14ac:dyDescent="0.2">
      <c r="A143" s="20" t="s">
        <v>20</v>
      </c>
      <c r="B143" s="15">
        <v>97</v>
      </c>
      <c r="D143" s="20" t="s">
        <v>14</v>
      </c>
      <c r="E143" s="15">
        <v>151</v>
      </c>
    </row>
    <row r="144" spans="1:5" x14ac:dyDescent="0.2">
      <c r="A144" s="19" t="s">
        <v>20</v>
      </c>
      <c r="B144" s="14">
        <v>1784</v>
      </c>
      <c r="D144" s="19" t="s">
        <v>14</v>
      </c>
      <c r="E144" s="14">
        <v>1608</v>
      </c>
    </row>
    <row r="145" spans="1:5" x14ac:dyDescent="0.2">
      <c r="A145" s="20" t="s">
        <v>20</v>
      </c>
      <c r="B145" s="15">
        <v>1684</v>
      </c>
      <c r="D145" s="20" t="s">
        <v>14</v>
      </c>
      <c r="E145" s="15">
        <v>941</v>
      </c>
    </row>
    <row r="146" spans="1:5" x14ac:dyDescent="0.2">
      <c r="A146" s="19" t="s">
        <v>20</v>
      </c>
      <c r="B146" s="14">
        <v>250</v>
      </c>
      <c r="D146" s="19" t="s">
        <v>14</v>
      </c>
      <c r="E146" s="14">
        <v>1</v>
      </c>
    </row>
    <row r="147" spans="1:5" x14ac:dyDescent="0.2">
      <c r="A147" s="20" t="s">
        <v>20</v>
      </c>
      <c r="B147" s="15">
        <v>238</v>
      </c>
      <c r="D147" s="20" t="s">
        <v>14</v>
      </c>
      <c r="E147" s="15">
        <v>40</v>
      </c>
    </row>
    <row r="148" spans="1:5" x14ac:dyDescent="0.2">
      <c r="A148" s="19" t="s">
        <v>20</v>
      </c>
      <c r="B148" s="14">
        <v>53</v>
      </c>
      <c r="D148" s="19" t="s">
        <v>14</v>
      </c>
      <c r="E148" s="14">
        <v>3015</v>
      </c>
    </row>
    <row r="149" spans="1:5" x14ac:dyDescent="0.2">
      <c r="A149" s="20" t="s">
        <v>20</v>
      </c>
      <c r="B149" s="15">
        <v>214</v>
      </c>
      <c r="D149" s="20" t="s">
        <v>14</v>
      </c>
      <c r="E149" s="15">
        <v>435</v>
      </c>
    </row>
    <row r="150" spans="1:5" x14ac:dyDescent="0.2">
      <c r="A150" s="19" t="s">
        <v>20</v>
      </c>
      <c r="B150" s="14">
        <v>222</v>
      </c>
      <c r="D150" s="19" t="s">
        <v>14</v>
      </c>
      <c r="E150" s="14">
        <v>714</v>
      </c>
    </row>
    <row r="151" spans="1:5" x14ac:dyDescent="0.2">
      <c r="A151" s="20" t="s">
        <v>20</v>
      </c>
      <c r="B151" s="15">
        <v>1884</v>
      </c>
      <c r="D151" s="20" t="s">
        <v>14</v>
      </c>
      <c r="E151" s="15">
        <v>5497</v>
      </c>
    </row>
    <row r="152" spans="1:5" x14ac:dyDescent="0.2">
      <c r="A152" s="19" t="s">
        <v>20</v>
      </c>
      <c r="B152" s="14">
        <v>218</v>
      </c>
      <c r="D152" s="19" t="s">
        <v>14</v>
      </c>
      <c r="E152" s="14">
        <v>418</v>
      </c>
    </row>
    <row r="153" spans="1:5" x14ac:dyDescent="0.2">
      <c r="A153" s="20" t="s">
        <v>20</v>
      </c>
      <c r="B153" s="15">
        <v>6465</v>
      </c>
      <c r="D153" s="20" t="s">
        <v>14</v>
      </c>
      <c r="E153" s="15">
        <v>1439</v>
      </c>
    </row>
    <row r="154" spans="1:5" x14ac:dyDescent="0.2">
      <c r="A154" s="19" t="s">
        <v>20</v>
      </c>
      <c r="B154" s="14">
        <v>59</v>
      </c>
      <c r="D154" s="19" t="s">
        <v>14</v>
      </c>
      <c r="E154" s="14">
        <v>15</v>
      </c>
    </row>
    <row r="155" spans="1:5" x14ac:dyDescent="0.2">
      <c r="A155" s="20" t="s">
        <v>20</v>
      </c>
      <c r="B155" s="15">
        <v>88</v>
      </c>
      <c r="D155" s="20" t="s">
        <v>14</v>
      </c>
      <c r="E155" s="15">
        <v>1999</v>
      </c>
    </row>
    <row r="156" spans="1:5" x14ac:dyDescent="0.2">
      <c r="A156" s="19" t="s">
        <v>20</v>
      </c>
      <c r="B156" s="14">
        <v>1697</v>
      </c>
      <c r="D156" s="19" t="s">
        <v>14</v>
      </c>
      <c r="E156" s="14">
        <v>118</v>
      </c>
    </row>
    <row r="157" spans="1:5" x14ac:dyDescent="0.2">
      <c r="A157" s="20" t="s">
        <v>20</v>
      </c>
      <c r="B157" s="15">
        <v>92</v>
      </c>
      <c r="D157" s="20" t="s">
        <v>14</v>
      </c>
      <c r="E157" s="15">
        <v>162</v>
      </c>
    </row>
    <row r="158" spans="1:5" x14ac:dyDescent="0.2">
      <c r="A158" s="19" t="s">
        <v>20</v>
      </c>
      <c r="B158" s="14">
        <v>186</v>
      </c>
      <c r="D158" s="19" t="s">
        <v>14</v>
      </c>
      <c r="E158" s="14">
        <v>83</v>
      </c>
    </row>
    <row r="159" spans="1:5" x14ac:dyDescent="0.2">
      <c r="A159" s="20" t="s">
        <v>20</v>
      </c>
      <c r="B159" s="15">
        <v>138</v>
      </c>
      <c r="D159" s="20" t="s">
        <v>14</v>
      </c>
      <c r="E159" s="15">
        <v>747</v>
      </c>
    </row>
    <row r="160" spans="1:5" x14ac:dyDescent="0.2">
      <c r="A160" s="19" t="s">
        <v>20</v>
      </c>
      <c r="B160" s="14">
        <v>261</v>
      </c>
      <c r="D160" s="19" t="s">
        <v>14</v>
      </c>
      <c r="E160" s="14">
        <v>84</v>
      </c>
    </row>
    <row r="161" spans="1:5" x14ac:dyDescent="0.2">
      <c r="A161" s="20" t="s">
        <v>20</v>
      </c>
      <c r="B161" s="15">
        <v>107</v>
      </c>
      <c r="D161" s="20" t="s">
        <v>14</v>
      </c>
      <c r="E161" s="15">
        <v>91</v>
      </c>
    </row>
    <row r="162" spans="1:5" x14ac:dyDescent="0.2">
      <c r="A162" s="19" t="s">
        <v>20</v>
      </c>
      <c r="B162" s="14">
        <v>199</v>
      </c>
      <c r="D162" s="19" t="s">
        <v>14</v>
      </c>
      <c r="E162" s="14">
        <v>792</v>
      </c>
    </row>
    <row r="163" spans="1:5" x14ac:dyDescent="0.2">
      <c r="A163" s="20" t="s">
        <v>20</v>
      </c>
      <c r="B163" s="15">
        <v>5512</v>
      </c>
      <c r="D163" s="20" t="s">
        <v>14</v>
      </c>
      <c r="E163" s="15">
        <v>32</v>
      </c>
    </row>
    <row r="164" spans="1:5" x14ac:dyDescent="0.2">
      <c r="A164" s="19" t="s">
        <v>20</v>
      </c>
      <c r="B164" s="14">
        <v>86</v>
      </c>
      <c r="D164" s="19" t="s">
        <v>14</v>
      </c>
      <c r="E164" s="14">
        <v>186</v>
      </c>
    </row>
    <row r="165" spans="1:5" x14ac:dyDescent="0.2">
      <c r="A165" s="20" t="s">
        <v>20</v>
      </c>
      <c r="B165" s="15">
        <v>2768</v>
      </c>
      <c r="D165" s="20" t="s">
        <v>14</v>
      </c>
      <c r="E165" s="15">
        <v>605</v>
      </c>
    </row>
    <row r="166" spans="1:5" x14ac:dyDescent="0.2">
      <c r="A166" s="19" t="s">
        <v>20</v>
      </c>
      <c r="B166" s="14">
        <v>48</v>
      </c>
      <c r="D166" s="19" t="s">
        <v>14</v>
      </c>
      <c r="E166" s="14">
        <v>1</v>
      </c>
    </row>
    <row r="167" spans="1:5" x14ac:dyDescent="0.2">
      <c r="A167" s="20" t="s">
        <v>20</v>
      </c>
      <c r="B167" s="15">
        <v>87</v>
      </c>
      <c r="D167" s="20" t="s">
        <v>14</v>
      </c>
      <c r="E167" s="15">
        <v>31</v>
      </c>
    </row>
    <row r="168" spans="1:5" x14ac:dyDescent="0.2">
      <c r="A168" s="19" t="s">
        <v>20</v>
      </c>
      <c r="B168" s="14">
        <v>1894</v>
      </c>
      <c r="D168" s="19" t="s">
        <v>14</v>
      </c>
      <c r="E168" s="14">
        <v>1181</v>
      </c>
    </row>
    <row r="169" spans="1:5" x14ac:dyDescent="0.2">
      <c r="A169" s="20" t="s">
        <v>20</v>
      </c>
      <c r="B169" s="15">
        <v>282</v>
      </c>
      <c r="D169" s="20" t="s">
        <v>14</v>
      </c>
      <c r="E169" s="15">
        <v>39</v>
      </c>
    </row>
    <row r="170" spans="1:5" x14ac:dyDescent="0.2">
      <c r="A170" s="19" t="s">
        <v>20</v>
      </c>
      <c r="B170" s="14">
        <v>116</v>
      </c>
      <c r="D170" s="19" t="s">
        <v>14</v>
      </c>
      <c r="E170" s="14">
        <v>46</v>
      </c>
    </row>
    <row r="171" spans="1:5" x14ac:dyDescent="0.2">
      <c r="A171" s="20" t="s">
        <v>20</v>
      </c>
      <c r="B171" s="15">
        <v>83</v>
      </c>
      <c r="D171" s="20" t="s">
        <v>14</v>
      </c>
      <c r="E171" s="15">
        <v>105</v>
      </c>
    </row>
    <row r="172" spans="1:5" x14ac:dyDescent="0.2">
      <c r="A172" s="19" t="s">
        <v>20</v>
      </c>
      <c r="B172" s="14">
        <v>91</v>
      </c>
      <c r="D172" s="19" t="s">
        <v>14</v>
      </c>
      <c r="E172" s="14">
        <v>535</v>
      </c>
    </row>
    <row r="173" spans="1:5" x14ac:dyDescent="0.2">
      <c r="A173" s="20" t="s">
        <v>20</v>
      </c>
      <c r="B173" s="15">
        <v>546</v>
      </c>
      <c r="D173" s="20" t="s">
        <v>14</v>
      </c>
      <c r="E173" s="15">
        <v>16</v>
      </c>
    </row>
    <row r="174" spans="1:5" x14ac:dyDescent="0.2">
      <c r="A174" s="19" t="s">
        <v>20</v>
      </c>
      <c r="B174" s="14">
        <v>393</v>
      </c>
      <c r="D174" s="19" t="s">
        <v>14</v>
      </c>
      <c r="E174" s="14">
        <v>575</v>
      </c>
    </row>
    <row r="175" spans="1:5" x14ac:dyDescent="0.2">
      <c r="A175" s="20" t="s">
        <v>20</v>
      </c>
      <c r="B175" s="15">
        <v>133</v>
      </c>
      <c r="D175" s="20" t="s">
        <v>14</v>
      </c>
      <c r="E175" s="15">
        <v>1120</v>
      </c>
    </row>
    <row r="176" spans="1:5" x14ac:dyDescent="0.2">
      <c r="A176" s="19" t="s">
        <v>20</v>
      </c>
      <c r="B176" s="14">
        <v>254</v>
      </c>
      <c r="D176" s="19" t="s">
        <v>14</v>
      </c>
      <c r="E176" s="14">
        <v>113</v>
      </c>
    </row>
    <row r="177" spans="1:5" x14ac:dyDescent="0.2">
      <c r="A177" s="20" t="s">
        <v>20</v>
      </c>
      <c r="B177" s="15">
        <v>176</v>
      </c>
      <c r="D177" s="20" t="s">
        <v>14</v>
      </c>
      <c r="E177" s="15">
        <v>1538</v>
      </c>
    </row>
    <row r="178" spans="1:5" x14ac:dyDescent="0.2">
      <c r="A178" s="19" t="s">
        <v>20</v>
      </c>
      <c r="B178" s="14">
        <v>337</v>
      </c>
      <c r="D178" s="19" t="s">
        <v>14</v>
      </c>
      <c r="E178" s="14">
        <v>9</v>
      </c>
    </row>
    <row r="179" spans="1:5" x14ac:dyDescent="0.2">
      <c r="A179" s="20" t="s">
        <v>20</v>
      </c>
      <c r="B179" s="15">
        <v>107</v>
      </c>
      <c r="D179" s="20" t="s">
        <v>14</v>
      </c>
      <c r="E179" s="15">
        <v>554</v>
      </c>
    </row>
    <row r="180" spans="1:5" x14ac:dyDescent="0.2">
      <c r="A180" s="19" t="s">
        <v>20</v>
      </c>
      <c r="B180" s="14">
        <v>183</v>
      </c>
      <c r="D180" s="19" t="s">
        <v>14</v>
      </c>
      <c r="E180" s="14">
        <v>648</v>
      </c>
    </row>
    <row r="181" spans="1:5" x14ac:dyDescent="0.2">
      <c r="A181" s="20" t="s">
        <v>20</v>
      </c>
      <c r="B181" s="15">
        <v>72</v>
      </c>
      <c r="D181" s="20" t="s">
        <v>14</v>
      </c>
      <c r="E181" s="15">
        <v>21</v>
      </c>
    </row>
    <row r="182" spans="1:5" x14ac:dyDescent="0.2">
      <c r="A182" s="19" t="s">
        <v>20</v>
      </c>
      <c r="B182" s="14">
        <v>295</v>
      </c>
      <c r="D182" s="19" t="s">
        <v>14</v>
      </c>
      <c r="E182" s="14">
        <v>54</v>
      </c>
    </row>
    <row r="183" spans="1:5" x14ac:dyDescent="0.2">
      <c r="A183" s="20" t="s">
        <v>20</v>
      </c>
      <c r="B183" s="15">
        <v>142</v>
      </c>
      <c r="D183" s="20" t="s">
        <v>14</v>
      </c>
      <c r="E183" s="15">
        <v>120</v>
      </c>
    </row>
    <row r="184" spans="1:5" x14ac:dyDescent="0.2">
      <c r="A184" s="19" t="s">
        <v>20</v>
      </c>
      <c r="B184" s="14">
        <v>85</v>
      </c>
      <c r="D184" s="19" t="s">
        <v>14</v>
      </c>
      <c r="E184" s="14">
        <v>579</v>
      </c>
    </row>
    <row r="185" spans="1:5" x14ac:dyDescent="0.2">
      <c r="A185" s="20" t="s">
        <v>20</v>
      </c>
      <c r="B185" s="15">
        <v>659</v>
      </c>
      <c r="D185" s="20" t="s">
        <v>14</v>
      </c>
      <c r="E185" s="15">
        <v>2072</v>
      </c>
    </row>
    <row r="186" spans="1:5" x14ac:dyDescent="0.2">
      <c r="A186" s="19" t="s">
        <v>20</v>
      </c>
      <c r="B186" s="14">
        <v>121</v>
      </c>
      <c r="D186" s="19" t="s">
        <v>14</v>
      </c>
      <c r="E186" s="14">
        <v>0</v>
      </c>
    </row>
    <row r="187" spans="1:5" x14ac:dyDescent="0.2">
      <c r="A187" s="20" t="s">
        <v>20</v>
      </c>
      <c r="B187" s="15">
        <v>3742</v>
      </c>
      <c r="D187" s="20" t="s">
        <v>14</v>
      </c>
      <c r="E187" s="15">
        <v>1796</v>
      </c>
    </row>
    <row r="188" spans="1:5" x14ac:dyDescent="0.2">
      <c r="A188" s="19" t="s">
        <v>20</v>
      </c>
      <c r="B188" s="14">
        <v>223</v>
      </c>
      <c r="D188" s="19" t="s">
        <v>14</v>
      </c>
      <c r="E188" s="14">
        <v>62</v>
      </c>
    </row>
    <row r="189" spans="1:5" x14ac:dyDescent="0.2">
      <c r="A189" s="20" t="s">
        <v>20</v>
      </c>
      <c r="B189" s="15">
        <v>133</v>
      </c>
      <c r="D189" s="20" t="s">
        <v>14</v>
      </c>
      <c r="E189" s="15">
        <v>347</v>
      </c>
    </row>
    <row r="190" spans="1:5" x14ac:dyDescent="0.2">
      <c r="A190" s="19" t="s">
        <v>20</v>
      </c>
      <c r="B190" s="14">
        <v>5168</v>
      </c>
      <c r="D190" s="19" t="s">
        <v>14</v>
      </c>
      <c r="E190" s="14">
        <v>19</v>
      </c>
    </row>
    <row r="191" spans="1:5" x14ac:dyDescent="0.2">
      <c r="A191" s="20" t="s">
        <v>20</v>
      </c>
      <c r="B191" s="15">
        <v>307</v>
      </c>
      <c r="D191" s="20" t="s">
        <v>14</v>
      </c>
      <c r="E191" s="15">
        <v>1258</v>
      </c>
    </row>
    <row r="192" spans="1:5" x14ac:dyDescent="0.2">
      <c r="A192" s="19" t="s">
        <v>20</v>
      </c>
      <c r="B192" s="14">
        <v>2441</v>
      </c>
      <c r="D192" s="19" t="s">
        <v>14</v>
      </c>
      <c r="E192" s="14">
        <v>362</v>
      </c>
    </row>
    <row r="193" spans="1:5" x14ac:dyDescent="0.2">
      <c r="A193" s="20" t="s">
        <v>20</v>
      </c>
      <c r="B193" s="15">
        <v>1385</v>
      </c>
      <c r="D193" s="20" t="s">
        <v>14</v>
      </c>
      <c r="E193" s="15">
        <v>133</v>
      </c>
    </row>
    <row r="194" spans="1:5" x14ac:dyDescent="0.2">
      <c r="A194" s="19" t="s">
        <v>20</v>
      </c>
      <c r="B194" s="14">
        <v>190</v>
      </c>
      <c r="D194" s="19" t="s">
        <v>14</v>
      </c>
      <c r="E194" s="14">
        <v>846</v>
      </c>
    </row>
    <row r="195" spans="1:5" x14ac:dyDescent="0.2">
      <c r="A195" s="20" t="s">
        <v>20</v>
      </c>
      <c r="B195" s="15">
        <v>470</v>
      </c>
      <c r="D195" s="20" t="s">
        <v>14</v>
      </c>
      <c r="E195" s="15">
        <v>10</v>
      </c>
    </row>
    <row r="196" spans="1:5" x14ac:dyDescent="0.2">
      <c r="A196" s="19" t="s">
        <v>20</v>
      </c>
      <c r="B196" s="14">
        <v>253</v>
      </c>
      <c r="D196" s="19" t="s">
        <v>14</v>
      </c>
      <c r="E196" s="14">
        <v>191</v>
      </c>
    </row>
    <row r="197" spans="1:5" x14ac:dyDescent="0.2">
      <c r="A197" s="20" t="s">
        <v>20</v>
      </c>
      <c r="B197" s="15">
        <v>1113</v>
      </c>
      <c r="D197" s="20" t="s">
        <v>14</v>
      </c>
      <c r="E197" s="15">
        <v>1979</v>
      </c>
    </row>
    <row r="198" spans="1:5" x14ac:dyDescent="0.2">
      <c r="A198" s="19" t="s">
        <v>20</v>
      </c>
      <c r="B198" s="14">
        <v>2283</v>
      </c>
      <c r="D198" s="19" t="s">
        <v>14</v>
      </c>
      <c r="E198" s="14">
        <v>63</v>
      </c>
    </row>
    <row r="199" spans="1:5" x14ac:dyDescent="0.2">
      <c r="A199" s="20" t="s">
        <v>20</v>
      </c>
      <c r="B199" s="15">
        <v>1095</v>
      </c>
      <c r="D199" s="20" t="s">
        <v>14</v>
      </c>
      <c r="E199" s="15">
        <v>6080</v>
      </c>
    </row>
    <row r="200" spans="1:5" x14ac:dyDescent="0.2">
      <c r="A200" s="19" t="s">
        <v>20</v>
      </c>
      <c r="B200" s="14">
        <v>1690</v>
      </c>
      <c r="D200" s="19" t="s">
        <v>14</v>
      </c>
      <c r="E200" s="14">
        <v>80</v>
      </c>
    </row>
    <row r="201" spans="1:5" x14ac:dyDescent="0.2">
      <c r="A201" s="20" t="s">
        <v>20</v>
      </c>
      <c r="B201" s="15">
        <v>191</v>
      </c>
      <c r="D201" s="20" t="s">
        <v>14</v>
      </c>
      <c r="E201" s="15">
        <v>9</v>
      </c>
    </row>
    <row r="202" spans="1:5" x14ac:dyDescent="0.2">
      <c r="A202" s="19" t="s">
        <v>20</v>
      </c>
      <c r="B202" s="14">
        <v>2013</v>
      </c>
      <c r="D202" s="19" t="s">
        <v>14</v>
      </c>
      <c r="E202" s="14">
        <v>1784</v>
      </c>
    </row>
    <row r="203" spans="1:5" x14ac:dyDescent="0.2">
      <c r="A203" s="20" t="s">
        <v>20</v>
      </c>
      <c r="B203" s="15">
        <v>1703</v>
      </c>
      <c r="D203" s="20" t="s">
        <v>14</v>
      </c>
      <c r="E203" s="15">
        <v>243</v>
      </c>
    </row>
    <row r="204" spans="1:5" x14ac:dyDescent="0.2">
      <c r="A204" s="19" t="s">
        <v>20</v>
      </c>
      <c r="B204" s="14">
        <v>80</v>
      </c>
      <c r="D204" s="19" t="s">
        <v>14</v>
      </c>
      <c r="E204" s="14">
        <v>1296</v>
      </c>
    </row>
    <row r="205" spans="1:5" x14ac:dyDescent="0.2">
      <c r="A205" s="20" t="s">
        <v>20</v>
      </c>
      <c r="B205" s="15">
        <v>41</v>
      </c>
      <c r="D205" s="20" t="s">
        <v>14</v>
      </c>
      <c r="E205" s="15">
        <v>77</v>
      </c>
    </row>
    <row r="206" spans="1:5" x14ac:dyDescent="0.2">
      <c r="A206" s="19" t="s">
        <v>20</v>
      </c>
      <c r="B206" s="14">
        <v>187</v>
      </c>
      <c r="D206" s="19" t="s">
        <v>14</v>
      </c>
      <c r="E206" s="14">
        <v>395</v>
      </c>
    </row>
    <row r="207" spans="1:5" x14ac:dyDescent="0.2">
      <c r="A207" s="20" t="s">
        <v>20</v>
      </c>
      <c r="B207" s="15">
        <v>2875</v>
      </c>
      <c r="D207" s="20" t="s">
        <v>14</v>
      </c>
      <c r="E207" s="15">
        <v>49</v>
      </c>
    </row>
    <row r="208" spans="1:5" x14ac:dyDescent="0.2">
      <c r="A208" s="19" t="s">
        <v>20</v>
      </c>
      <c r="B208" s="14">
        <v>88</v>
      </c>
      <c r="D208" s="19" t="s">
        <v>14</v>
      </c>
      <c r="E208" s="14">
        <v>180</v>
      </c>
    </row>
    <row r="209" spans="1:5" x14ac:dyDescent="0.2">
      <c r="A209" s="20" t="s">
        <v>20</v>
      </c>
      <c r="B209" s="15">
        <v>191</v>
      </c>
      <c r="D209" s="20" t="s">
        <v>14</v>
      </c>
      <c r="E209" s="15">
        <v>2690</v>
      </c>
    </row>
    <row r="210" spans="1:5" x14ac:dyDescent="0.2">
      <c r="A210" s="19" t="s">
        <v>20</v>
      </c>
      <c r="B210" s="14">
        <v>139</v>
      </c>
      <c r="D210" s="19" t="s">
        <v>14</v>
      </c>
      <c r="E210" s="14">
        <v>2779</v>
      </c>
    </row>
    <row r="211" spans="1:5" x14ac:dyDescent="0.2">
      <c r="A211" s="20" t="s">
        <v>20</v>
      </c>
      <c r="B211" s="15">
        <v>186</v>
      </c>
      <c r="D211" s="20" t="s">
        <v>14</v>
      </c>
      <c r="E211" s="15">
        <v>92</v>
      </c>
    </row>
    <row r="212" spans="1:5" x14ac:dyDescent="0.2">
      <c r="A212" s="19" t="s">
        <v>20</v>
      </c>
      <c r="B212" s="14">
        <v>112</v>
      </c>
      <c r="D212" s="19" t="s">
        <v>14</v>
      </c>
      <c r="E212" s="14">
        <v>1028</v>
      </c>
    </row>
    <row r="213" spans="1:5" x14ac:dyDescent="0.2">
      <c r="A213" s="20" t="s">
        <v>20</v>
      </c>
      <c r="B213" s="15">
        <v>101</v>
      </c>
      <c r="D213" s="20" t="s">
        <v>14</v>
      </c>
      <c r="E213" s="15">
        <v>26</v>
      </c>
    </row>
    <row r="214" spans="1:5" x14ac:dyDescent="0.2">
      <c r="A214" s="19" t="s">
        <v>20</v>
      </c>
      <c r="B214" s="14">
        <v>206</v>
      </c>
      <c r="D214" s="19" t="s">
        <v>14</v>
      </c>
      <c r="E214" s="14">
        <v>1790</v>
      </c>
    </row>
    <row r="215" spans="1:5" x14ac:dyDescent="0.2">
      <c r="A215" s="20" t="s">
        <v>20</v>
      </c>
      <c r="B215" s="15">
        <v>154</v>
      </c>
      <c r="D215" s="20" t="s">
        <v>14</v>
      </c>
      <c r="E215" s="15">
        <v>37</v>
      </c>
    </row>
    <row r="216" spans="1:5" x14ac:dyDescent="0.2">
      <c r="A216" s="19" t="s">
        <v>20</v>
      </c>
      <c r="B216" s="14">
        <v>5966</v>
      </c>
      <c r="D216" s="19" t="s">
        <v>14</v>
      </c>
      <c r="E216" s="14">
        <v>35</v>
      </c>
    </row>
    <row r="217" spans="1:5" x14ac:dyDescent="0.2">
      <c r="A217" s="20" t="s">
        <v>20</v>
      </c>
      <c r="B217" s="15">
        <v>169</v>
      </c>
      <c r="D217" s="20" t="s">
        <v>14</v>
      </c>
      <c r="E217" s="15">
        <v>558</v>
      </c>
    </row>
    <row r="218" spans="1:5" x14ac:dyDescent="0.2">
      <c r="A218" s="19" t="s">
        <v>20</v>
      </c>
      <c r="B218" s="14">
        <v>2106</v>
      </c>
      <c r="D218" s="19" t="s">
        <v>14</v>
      </c>
      <c r="E218" s="14">
        <v>64</v>
      </c>
    </row>
    <row r="219" spans="1:5" x14ac:dyDescent="0.2">
      <c r="A219" s="20" t="s">
        <v>20</v>
      </c>
      <c r="B219" s="15">
        <v>131</v>
      </c>
      <c r="D219" s="20" t="s">
        <v>14</v>
      </c>
      <c r="E219" s="15">
        <v>245</v>
      </c>
    </row>
    <row r="220" spans="1:5" x14ac:dyDescent="0.2">
      <c r="A220" s="19" t="s">
        <v>20</v>
      </c>
      <c r="B220" s="14">
        <v>84</v>
      </c>
      <c r="D220" s="19" t="s">
        <v>14</v>
      </c>
      <c r="E220" s="14">
        <v>71</v>
      </c>
    </row>
    <row r="221" spans="1:5" x14ac:dyDescent="0.2">
      <c r="A221" s="20" t="s">
        <v>20</v>
      </c>
      <c r="B221" s="15">
        <v>155</v>
      </c>
      <c r="D221" s="20" t="s">
        <v>14</v>
      </c>
      <c r="E221" s="15">
        <v>42</v>
      </c>
    </row>
    <row r="222" spans="1:5" x14ac:dyDescent="0.2">
      <c r="A222" s="19" t="s">
        <v>20</v>
      </c>
      <c r="B222" s="14">
        <v>189</v>
      </c>
      <c r="D222" s="19" t="s">
        <v>14</v>
      </c>
      <c r="E222" s="14">
        <v>156</v>
      </c>
    </row>
    <row r="223" spans="1:5" x14ac:dyDescent="0.2">
      <c r="A223" s="20" t="s">
        <v>20</v>
      </c>
      <c r="B223" s="15">
        <v>4799</v>
      </c>
      <c r="D223" s="20" t="s">
        <v>14</v>
      </c>
      <c r="E223" s="15">
        <v>1368</v>
      </c>
    </row>
    <row r="224" spans="1:5" x14ac:dyDescent="0.2">
      <c r="A224" s="19" t="s">
        <v>20</v>
      </c>
      <c r="B224" s="14">
        <v>1137</v>
      </c>
      <c r="D224" s="19" t="s">
        <v>14</v>
      </c>
      <c r="E224" s="14">
        <v>102</v>
      </c>
    </row>
    <row r="225" spans="1:5" x14ac:dyDescent="0.2">
      <c r="A225" s="20" t="s">
        <v>20</v>
      </c>
      <c r="B225" s="15">
        <v>1152</v>
      </c>
      <c r="D225" s="20" t="s">
        <v>14</v>
      </c>
      <c r="E225" s="15">
        <v>86</v>
      </c>
    </row>
    <row r="226" spans="1:5" x14ac:dyDescent="0.2">
      <c r="A226" s="19" t="s">
        <v>20</v>
      </c>
      <c r="B226" s="14">
        <v>50</v>
      </c>
      <c r="D226" s="19" t="s">
        <v>14</v>
      </c>
      <c r="E226" s="14">
        <v>253</v>
      </c>
    </row>
    <row r="227" spans="1:5" x14ac:dyDescent="0.2">
      <c r="A227" s="20" t="s">
        <v>20</v>
      </c>
      <c r="B227" s="15">
        <v>3059</v>
      </c>
      <c r="D227" s="20" t="s">
        <v>14</v>
      </c>
      <c r="E227" s="15">
        <v>157</v>
      </c>
    </row>
    <row r="228" spans="1:5" x14ac:dyDescent="0.2">
      <c r="A228" s="19" t="s">
        <v>20</v>
      </c>
      <c r="B228" s="14">
        <v>34</v>
      </c>
      <c r="D228" s="19" t="s">
        <v>14</v>
      </c>
      <c r="E228" s="14">
        <v>183</v>
      </c>
    </row>
    <row r="229" spans="1:5" x14ac:dyDescent="0.2">
      <c r="A229" s="20" t="s">
        <v>20</v>
      </c>
      <c r="B229" s="15">
        <v>220</v>
      </c>
      <c r="D229" s="20" t="s">
        <v>14</v>
      </c>
      <c r="E229" s="15">
        <v>82</v>
      </c>
    </row>
    <row r="230" spans="1:5" x14ac:dyDescent="0.2">
      <c r="A230" s="19" t="s">
        <v>20</v>
      </c>
      <c r="B230" s="14">
        <v>1604</v>
      </c>
      <c r="D230" s="19" t="s">
        <v>14</v>
      </c>
      <c r="E230" s="14">
        <v>1</v>
      </c>
    </row>
    <row r="231" spans="1:5" x14ac:dyDescent="0.2">
      <c r="A231" s="20" t="s">
        <v>20</v>
      </c>
      <c r="B231" s="15">
        <v>454</v>
      </c>
      <c r="D231" s="20" t="s">
        <v>14</v>
      </c>
      <c r="E231" s="15">
        <v>1198</v>
      </c>
    </row>
    <row r="232" spans="1:5" x14ac:dyDescent="0.2">
      <c r="A232" s="19" t="s">
        <v>20</v>
      </c>
      <c r="B232" s="14">
        <v>123</v>
      </c>
      <c r="D232" s="19" t="s">
        <v>14</v>
      </c>
      <c r="E232" s="14">
        <v>648</v>
      </c>
    </row>
    <row r="233" spans="1:5" x14ac:dyDescent="0.2">
      <c r="A233" s="20" t="s">
        <v>20</v>
      </c>
      <c r="B233" s="15">
        <v>299</v>
      </c>
      <c r="D233" s="20" t="s">
        <v>14</v>
      </c>
      <c r="E233" s="15">
        <v>64</v>
      </c>
    </row>
    <row r="234" spans="1:5" x14ac:dyDescent="0.2">
      <c r="A234" s="19" t="s">
        <v>20</v>
      </c>
      <c r="B234" s="14">
        <v>2237</v>
      </c>
      <c r="D234" s="19" t="s">
        <v>14</v>
      </c>
      <c r="E234" s="14">
        <v>62</v>
      </c>
    </row>
    <row r="235" spans="1:5" x14ac:dyDescent="0.2">
      <c r="A235" s="20" t="s">
        <v>20</v>
      </c>
      <c r="B235" s="15">
        <v>645</v>
      </c>
      <c r="D235" s="20" t="s">
        <v>14</v>
      </c>
      <c r="E235" s="15">
        <v>750</v>
      </c>
    </row>
    <row r="236" spans="1:5" x14ac:dyDescent="0.2">
      <c r="A236" s="19" t="s">
        <v>20</v>
      </c>
      <c r="B236" s="14">
        <v>484</v>
      </c>
      <c r="D236" s="19" t="s">
        <v>14</v>
      </c>
      <c r="E236" s="14">
        <v>105</v>
      </c>
    </row>
    <row r="237" spans="1:5" x14ac:dyDescent="0.2">
      <c r="A237" s="20" t="s">
        <v>20</v>
      </c>
      <c r="B237" s="15">
        <v>154</v>
      </c>
      <c r="D237" s="20" t="s">
        <v>14</v>
      </c>
      <c r="E237" s="15">
        <v>2604</v>
      </c>
    </row>
    <row r="238" spans="1:5" x14ac:dyDescent="0.2">
      <c r="A238" s="19" t="s">
        <v>20</v>
      </c>
      <c r="B238" s="14">
        <v>82</v>
      </c>
      <c r="D238" s="19" t="s">
        <v>14</v>
      </c>
      <c r="E238" s="14">
        <v>65</v>
      </c>
    </row>
    <row r="239" spans="1:5" x14ac:dyDescent="0.2">
      <c r="A239" s="20" t="s">
        <v>20</v>
      </c>
      <c r="B239" s="15">
        <v>134</v>
      </c>
      <c r="D239" s="20" t="s">
        <v>14</v>
      </c>
      <c r="E239" s="15">
        <v>94</v>
      </c>
    </row>
    <row r="240" spans="1:5" x14ac:dyDescent="0.2">
      <c r="A240" s="19" t="s">
        <v>20</v>
      </c>
      <c r="B240" s="14">
        <v>5203</v>
      </c>
      <c r="D240" s="19" t="s">
        <v>14</v>
      </c>
      <c r="E240" s="14">
        <v>257</v>
      </c>
    </row>
    <row r="241" spans="1:5" x14ac:dyDescent="0.2">
      <c r="A241" s="20" t="s">
        <v>20</v>
      </c>
      <c r="B241" s="15">
        <v>94</v>
      </c>
      <c r="D241" s="20" t="s">
        <v>14</v>
      </c>
      <c r="E241" s="15">
        <v>2928</v>
      </c>
    </row>
    <row r="242" spans="1:5" x14ac:dyDescent="0.2">
      <c r="A242" s="19" t="s">
        <v>20</v>
      </c>
      <c r="B242" s="14">
        <v>205</v>
      </c>
      <c r="D242" s="19" t="s">
        <v>14</v>
      </c>
      <c r="E242" s="14">
        <v>4697</v>
      </c>
    </row>
    <row r="243" spans="1:5" x14ac:dyDescent="0.2">
      <c r="A243" s="20" t="s">
        <v>20</v>
      </c>
      <c r="B243" s="15">
        <v>92</v>
      </c>
      <c r="D243" s="20" t="s">
        <v>14</v>
      </c>
      <c r="E243" s="15">
        <v>2915</v>
      </c>
    </row>
    <row r="244" spans="1:5" x14ac:dyDescent="0.2">
      <c r="A244" s="19" t="s">
        <v>20</v>
      </c>
      <c r="B244" s="14">
        <v>219</v>
      </c>
      <c r="D244" s="19" t="s">
        <v>14</v>
      </c>
      <c r="E244" s="14">
        <v>18</v>
      </c>
    </row>
    <row r="245" spans="1:5" x14ac:dyDescent="0.2">
      <c r="A245" s="20" t="s">
        <v>20</v>
      </c>
      <c r="B245" s="15">
        <v>2526</v>
      </c>
      <c r="D245" s="20" t="s">
        <v>14</v>
      </c>
      <c r="E245" s="15">
        <v>602</v>
      </c>
    </row>
    <row r="246" spans="1:5" x14ac:dyDescent="0.2">
      <c r="A246" s="19" t="s">
        <v>20</v>
      </c>
      <c r="B246" s="14">
        <v>94</v>
      </c>
      <c r="D246" s="19" t="s">
        <v>14</v>
      </c>
      <c r="E246" s="14">
        <v>1</v>
      </c>
    </row>
    <row r="247" spans="1:5" x14ac:dyDescent="0.2">
      <c r="A247" s="20" t="s">
        <v>20</v>
      </c>
      <c r="B247" s="15">
        <v>1713</v>
      </c>
      <c r="D247" s="20" t="s">
        <v>14</v>
      </c>
      <c r="E247" s="15">
        <v>3868</v>
      </c>
    </row>
    <row r="248" spans="1:5" x14ac:dyDescent="0.2">
      <c r="A248" s="19" t="s">
        <v>20</v>
      </c>
      <c r="B248" s="14">
        <v>249</v>
      </c>
      <c r="D248" s="19" t="s">
        <v>14</v>
      </c>
      <c r="E248" s="14">
        <v>504</v>
      </c>
    </row>
    <row r="249" spans="1:5" x14ac:dyDescent="0.2">
      <c r="A249" s="20" t="s">
        <v>20</v>
      </c>
      <c r="B249" s="15">
        <v>192</v>
      </c>
      <c r="D249" s="20" t="s">
        <v>14</v>
      </c>
      <c r="E249" s="15">
        <v>14</v>
      </c>
    </row>
    <row r="250" spans="1:5" x14ac:dyDescent="0.2">
      <c r="A250" s="19" t="s">
        <v>20</v>
      </c>
      <c r="B250" s="14">
        <v>247</v>
      </c>
      <c r="D250" s="19" t="s">
        <v>14</v>
      </c>
      <c r="E250" s="14">
        <v>750</v>
      </c>
    </row>
    <row r="251" spans="1:5" x14ac:dyDescent="0.2">
      <c r="A251" s="20" t="s">
        <v>20</v>
      </c>
      <c r="B251" s="15">
        <v>2293</v>
      </c>
      <c r="D251" s="20" t="s">
        <v>14</v>
      </c>
      <c r="E251" s="15">
        <v>77</v>
      </c>
    </row>
    <row r="252" spans="1:5" x14ac:dyDescent="0.2">
      <c r="A252" s="19" t="s">
        <v>20</v>
      </c>
      <c r="B252" s="14">
        <v>3131</v>
      </c>
      <c r="D252" s="19" t="s">
        <v>14</v>
      </c>
      <c r="E252" s="14">
        <v>752</v>
      </c>
    </row>
    <row r="253" spans="1:5" x14ac:dyDescent="0.2">
      <c r="A253" s="20" t="s">
        <v>20</v>
      </c>
      <c r="B253" s="15">
        <v>143</v>
      </c>
      <c r="D253" s="20" t="s">
        <v>14</v>
      </c>
      <c r="E253" s="15">
        <v>131</v>
      </c>
    </row>
    <row r="254" spans="1:5" x14ac:dyDescent="0.2">
      <c r="A254" s="19" t="s">
        <v>20</v>
      </c>
      <c r="B254" s="14">
        <v>296</v>
      </c>
      <c r="D254" s="19" t="s">
        <v>14</v>
      </c>
      <c r="E254" s="14">
        <v>87</v>
      </c>
    </row>
    <row r="255" spans="1:5" x14ac:dyDescent="0.2">
      <c r="A255" s="20" t="s">
        <v>20</v>
      </c>
      <c r="B255" s="15">
        <v>170</v>
      </c>
      <c r="D255" s="20" t="s">
        <v>14</v>
      </c>
      <c r="E255" s="15">
        <v>1063</v>
      </c>
    </row>
    <row r="256" spans="1:5" x14ac:dyDescent="0.2">
      <c r="A256" s="19" t="s">
        <v>20</v>
      </c>
      <c r="B256" s="14">
        <v>86</v>
      </c>
      <c r="D256" s="19" t="s">
        <v>14</v>
      </c>
      <c r="E256" s="14">
        <v>76</v>
      </c>
    </row>
    <row r="257" spans="1:5" x14ac:dyDescent="0.2">
      <c r="A257" s="20" t="s">
        <v>20</v>
      </c>
      <c r="B257" s="15">
        <v>6286</v>
      </c>
      <c r="D257" s="20" t="s">
        <v>14</v>
      </c>
      <c r="E257" s="15">
        <v>4428</v>
      </c>
    </row>
    <row r="258" spans="1:5" x14ac:dyDescent="0.2">
      <c r="A258" s="19" t="s">
        <v>20</v>
      </c>
      <c r="B258" s="14">
        <v>3727</v>
      </c>
      <c r="D258" s="19" t="s">
        <v>14</v>
      </c>
      <c r="E258" s="14">
        <v>58</v>
      </c>
    </row>
    <row r="259" spans="1:5" x14ac:dyDescent="0.2">
      <c r="A259" s="20" t="s">
        <v>20</v>
      </c>
      <c r="B259" s="15">
        <v>1605</v>
      </c>
      <c r="D259" s="20" t="s">
        <v>14</v>
      </c>
      <c r="E259" s="15">
        <v>111</v>
      </c>
    </row>
    <row r="260" spans="1:5" x14ac:dyDescent="0.2">
      <c r="A260" s="19" t="s">
        <v>20</v>
      </c>
      <c r="B260" s="14">
        <v>2120</v>
      </c>
      <c r="D260" s="19" t="s">
        <v>14</v>
      </c>
      <c r="E260" s="14">
        <v>2955</v>
      </c>
    </row>
    <row r="261" spans="1:5" x14ac:dyDescent="0.2">
      <c r="A261" s="20" t="s">
        <v>20</v>
      </c>
      <c r="B261" s="15">
        <v>50</v>
      </c>
      <c r="D261" s="20" t="s">
        <v>14</v>
      </c>
      <c r="E261" s="15">
        <v>1657</v>
      </c>
    </row>
    <row r="262" spans="1:5" x14ac:dyDescent="0.2">
      <c r="A262" s="19" t="s">
        <v>20</v>
      </c>
      <c r="B262" s="14">
        <v>2080</v>
      </c>
      <c r="D262" s="19" t="s">
        <v>14</v>
      </c>
      <c r="E262" s="14">
        <v>926</v>
      </c>
    </row>
    <row r="263" spans="1:5" x14ac:dyDescent="0.2">
      <c r="A263" s="20" t="s">
        <v>20</v>
      </c>
      <c r="B263" s="15">
        <v>2105</v>
      </c>
      <c r="D263" s="20" t="s">
        <v>14</v>
      </c>
      <c r="E263" s="15">
        <v>77</v>
      </c>
    </row>
    <row r="264" spans="1:5" x14ac:dyDescent="0.2">
      <c r="A264" s="19" t="s">
        <v>20</v>
      </c>
      <c r="B264" s="14">
        <v>2436</v>
      </c>
      <c r="D264" s="19" t="s">
        <v>14</v>
      </c>
      <c r="E264" s="14">
        <v>1748</v>
      </c>
    </row>
    <row r="265" spans="1:5" x14ac:dyDescent="0.2">
      <c r="A265" s="20" t="s">
        <v>20</v>
      </c>
      <c r="B265" s="15">
        <v>80</v>
      </c>
      <c r="D265" s="20" t="s">
        <v>14</v>
      </c>
      <c r="E265" s="15">
        <v>79</v>
      </c>
    </row>
    <row r="266" spans="1:5" x14ac:dyDescent="0.2">
      <c r="A266" s="19" t="s">
        <v>20</v>
      </c>
      <c r="B266" s="14">
        <v>42</v>
      </c>
      <c r="D266" s="19" t="s">
        <v>14</v>
      </c>
      <c r="E266" s="14">
        <v>889</v>
      </c>
    </row>
    <row r="267" spans="1:5" x14ac:dyDescent="0.2">
      <c r="A267" s="20" t="s">
        <v>20</v>
      </c>
      <c r="B267" s="15">
        <v>139</v>
      </c>
      <c r="D267" s="20" t="s">
        <v>14</v>
      </c>
      <c r="E267" s="15">
        <v>56</v>
      </c>
    </row>
    <row r="268" spans="1:5" x14ac:dyDescent="0.2">
      <c r="A268" s="19" t="s">
        <v>20</v>
      </c>
      <c r="B268" s="14">
        <v>159</v>
      </c>
      <c r="D268" s="19" t="s">
        <v>14</v>
      </c>
      <c r="E268" s="14">
        <v>1</v>
      </c>
    </row>
    <row r="269" spans="1:5" x14ac:dyDescent="0.2">
      <c r="A269" s="20" t="s">
        <v>20</v>
      </c>
      <c r="B269" s="15">
        <v>381</v>
      </c>
      <c r="D269" s="20" t="s">
        <v>14</v>
      </c>
      <c r="E269" s="15">
        <v>83</v>
      </c>
    </row>
    <row r="270" spans="1:5" x14ac:dyDescent="0.2">
      <c r="A270" s="19" t="s">
        <v>20</v>
      </c>
      <c r="B270" s="14">
        <v>194</v>
      </c>
      <c r="D270" s="19" t="s">
        <v>14</v>
      </c>
      <c r="E270" s="14">
        <v>2025</v>
      </c>
    </row>
    <row r="271" spans="1:5" x14ac:dyDescent="0.2">
      <c r="A271" s="20" t="s">
        <v>20</v>
      </c>
      <c r="B271" s="15">
        <v>106</v>
      </c>
      <c r="D271" s="20" t="s">
        <v>14</v>
      </c>
      <c r="E271" s="15">
        <v>14</v>
      </c>
    </row>
    <row r="272" spans="1:5" x14ac:dyDescent="0.2">
      <c r="A272" s="19" t="s">
        <v>20</v>
      </c>
      <c r="B272" s="14">
        <v>142</v>
      </c>
      <c r="D272" s="19" t="s">
        <v>14</v>
      </c>
      <c r="E272" s="14">
        <v>656</v>
      </c>
    </row>
    <row r="273" spans="1:5" x14ac:dyDescent="0.2">
      <c r="A273" s="20" t="s">
        <v>20</v>
      </c>
      <c r="B273" s="15">
        <v>211</v>
      </c>
      <c r="D273" s="20" t="s">
        <v>14</v>
      </c>
      <c r="E273" s="15">
        <v>1596</v>
      </c>
    </row>
    <row r="274" spans="1:5" x14ac:dyDescent="0.2">
      <c r="A274" s="19" t="s">
        <v>20</v>
      </c>
      <c r="B274" s="14">
        <v>2756</v>
      </c>
      <c r="D274" s="19" t="s">
        <v>14</v>
      </c>
      <c r="E274" s="14">
        <v>10</v>
      </c>
    </row>
    <row r="275" spans="1:5" x14ac:dyDescent="0.2">
      <c r="A275" s="20" t="s">
        <v>20</v>
      </c>
      <c r="B275" s="15">
        <v>173</v>
      </c>
      <c r="D275" s="20" t="s">
        <v>14</v>
      </c>
      <c r="E275" s="15">
        <v>1121</v>
      </c>
    </row>
    <row r="276" spans="1:5" x14ac:dyDescent="0.2">
      <c r="A276" s="19" t="s">
        <v>20</v>
      </c>
      <c r="B276" s="14">
        <v>87</v>
      </c>
      <c r="D276" s="19" t="s">
        <v>14</v>
      </c>
      <c r="E276" s="14">
        <v>15</v>
      </c>
    </row>
    <row r="277" spans="1:5" x14ac:dyDescent="0.2">
      <c r="A277" s="20" t="s">
        <v>20</v>
      </c>
      <c r="B277" s="15">
        <v>1572</v>
      </c>
      <c r="D277" s="20" t="s">
        <v>14</v>
      </c>
      <c r="E277" s="15">
        <v>191</v>
      </c>
    </row>
    <row r="278" spans="1:5" x14ac:dyDescent="0.2">
      <c r="A278" s="19" t="s">
        <v>20</v>
      </c>
      <c r="B278" s="14">
        <v>2346</v>
      </c>
      <c r="D278" s="19" t="s">
        <v>14</v>
      </c>
      <c r="E278" s="14">
        <v>16</v>
      </c>
    </row>
    <row r="279" spans="1:5" x14ac:dyDescent="0.2">
      <c r="A279" s="20" t="s">
        <v>20</v>
      </c>
      <c r="B279" s="15">
        <v>115</v>
      </c>
      <c r="D279" s="20" t="s">
        <v>14</v>
      </c>
      <c r="E279" s="15">
        <v>17</v>
      </c>
    </row>
    <row r="280" spans="1:5" x14ac:dyDescent="0.2">
      <c r="A280" s="19" t="s">
        <v>20</v>
      </c>
      <c r="B280" s="14">
        <v>85</v>
      </c>
      <c r="D280" s="19" t="s">
        <v>14</v>
      </c>
      <c r="E280" s="14">
        <v>34</v>
      </c>
    </row>
    <row r="281" spans="1:5" x14ac:dyDescent="0.2">
      <c r="A281" s="20" t="s">
        <v>20</v>
      </c>
      <c r="B281" s="15">
        <v>144</v>
      </c>
      <c r="D281" s="20" t="s">
        <v>14</v>
      </c>
      <c r="E281" s="15">
        <v>1</v>
      </c>
    </row>
    <row r="282" spans="1:5" x14ac:dyDescent="0.2">
      <c r="A282" s="19" t="s">
        <v>20</v>
      </c>
      <c r="B282" s="14">
        <v>2443</v>
      </c>
      <c r="D282" s="19" t="s">
        <v>14</v>
      </c>
      <c r="E282" s="14">
        <v>1274</v>
      </c>
    </row>
    <row r="283" spans="1:5" x14ac:dyDescent="0.2">
      <c r="A283" s="20" t="s">
        <v>20</v>
      </c>
      <c r="B283" s="15">
        <v>64</v>
      </c>
      <c r="D283" s="20" t="s">
        <v>14</v>
      </c>
      <c r="E283" s="15">
        <v>210</v>
      </c>
    </row>
    <row r="284" spans="1:5" x14ac:dyDescent="0.2">
      <c r="A284" s="19" t="s">
        <v>20</v>
      </c>
      <c r="B284" s="14">
        <v>268</v>
      </c>
      <c r="D284" s="19" t="s">
        <v>14</v>
      </c>
      <c r="E284" s="14">
        <v>248</v>
      </c>
    </row>
    <row r="285" spans="1:5" x14ac:dyDescent="0.2">
      <c r="A285" s="20" t="s">
        <v>20</v>
      </c>
      <c r="B285" s="15">
        <v>195</v>
      </c>
      <c r="D285" s="20" t="s">
        <v>14</v>
      </c>
      <c r="E285" s="15">
        <v>513</v>
      </c>
    </row>
    <row r="286" spans="1:5" x14ac:dyDescent="0.2">
      <c r="A286" s="19" t="s">
        <v>20</v>
      </c>
      <c r="B286" s="14">
        <v>186</v>
      </c>
      <c r="D286" s="19" t="s">
        <v>14</v>
      </c>
      <c r="E286" s="14">
        <v>3410</v>
      </c>
    </row>
    <row r="287" spans="1:5" x14ac:dyDescent="0.2">
      <c r="A287" s="20" t="s">
        <v>20</v>
      </c>
      <c r="B287" s="15">
        <v>460</v>
      </c>
      <c r="D287" s="20" t="s">
        <v>14</v>
      </c>
      <c r="E287" s="15">
        <v>10</v>
      </c>
    </row>
    <row r="288" spans="1:5" x14ac:dyDescent="0.2">
      <c r="A288" s="19" t="s">
        <v>20</v>
      </c>
      <c r="B288" s="14">
        <v>2528</v>
      </c>
      <c r="D288" s="19" t="s">
        <v>14</v>
      </c>
      <c r="E288" s="14">
        <v>2201</v>
      </c>
    </row>
    <row r="289" spans="1:5" x14ac:dyDescent="0.2">
      <c r="A289" s="20" t="s">
        <v>20</v>
      </c>
      <c r="B289" s="15">
        <v>3657</v>
      </c>
      <c r="D289" s="20" t="s">
        <v>14</v>
      </c>
      <c r="E289" s="15">
        <v>676</v>
      </c>
    </row>
    <row r="290" spans="1:5" x14ac:dyDescent="0.2">
      <c r="A290" s="19" t="s">
        <v>20</v>
      </c>
      <c r="B290" s="14">
        <v>131</v>
      </c>
      <c r="D290" s="19" t="s">
        <v>14</v>
      </c>
      <c r="E290" s="14">
        <v>831</v>
      </c>
    </row>
    <row r="291" spans="1:5" x14ac:dyDescent="0.2">
      <c r="A291" s="20" t="s">
        <v>20</v>
      </c>
      <c r="B291" s="15">
        <v>239</v>
      </c>
      <c r="D291" s="20" t="s">
        <v>14</v>
      </c>
      <c r="E291" s="15">
        <v>859</v>
      </c>
    </row>
    <row r="292" spans="1:5" x14ac:dyDescent="0.2">
      <c r="A292" s="19" t="s">
        <v>20</v>
      </c>
      <c r="B292" s="14">
        <v>78</v>
      </c>
      <c r="D292" s="19" t="s">
        <v>14</v>
      </c>
      <c r="E292" s="14">
        <v>45</v>
      </c>
    </row>
    <row r="293" spans="1:5" x14ac:dyDescent="0.2">
      <c r="A293" s="20" t="s">
        <v>20</v>
      </c>
      <c r="B293" s="15">
        <v>1773</v>
      </c>
      <c r="D293" s="20" t="s">
        <v>14</v>
      </c>
      <c r="E293" s="15">
        <v>6</v>
      </c>
    </row>
    <row r="294" spans="1:5" x14ac:dyDescent="0.2">
      <c r="A294" s="19" t="s">
        <v>20</v>
      </c>
      <c r="B294" s="14">
        <v>32</v>
      </c>
      <c r="D294" s="19" t="s">
        <v>14</v>
      </c>
      <c r="E294" s="14">
        <v>7</v>
      </c>
    </row>
    <row r="295" spans="1:5" x14ac:dyDescent="0.2">
      <c r="A295" s="20" t="s">
        <v>20</v>
      </c>
      <c r="B295" s="15">
        <v>369</v>
      </c>
      <c r="D295" s="20" t="s">
        <v>14</v>
      </c>
      <c r="E295" s="15">
        <v>31</v>
      </c>
    </row>
    <row r="296" spans="1:5" x14ac:dyDescent="0.2">
      <c r="A296" s="19" t="s">
        <v>20</v>
      </c>
      <c r="B296" s="14">
        <v>89</v>
      </c>
      <c r="D296" s="19" t="s">
        <v>14</v>
      </c>
      <c r="E296" s="14">
        <v>78</v>
      </c>
    </row>
    <row r="297" spans="1:5" x14ac:dyDescent="0.2">
      <c r="A297" s="20" t="s">
        <v>20</v>
      </c>
      <c r="B297" s="15">
        <v>147</v>
      </c>
      <c r="D297" s="20" t="s">
        <v>14</v>
      </c>
      <c r="E297" s="15">
        <v>1225</v>
      </c>
    </row>
    <row r="298" spans="1:5" x14ac:dyDescent="0.2">
      <c r="A298" s="19" t="s">
        <v>20</v>
      </c>
      <c r="B298" s="14">
        <v>126</v>
      </c>
      <c r="D298" s="19" t="s">
        <v>14</v>
      </c>
      <c r="E298" s="14">
        <v>1</v>
      </c>
    </row>
    <row r="299" spans="1:5" x14ac:dyDescent="0.2">
      <c r="A299" s="20" t="s">
        <v>20</v>
      </c>
      <c r="B299" s="15">
        <v>2218</v>
      </c>
      <c r="D299" s="20" t="s">
        <v>14</v>
      </c>
      <c r="E299" s="15">
        <v>67</v>
      </c>
    </row>
    <row r="300" spans="1:5" x14ac:dyDescent="0.2">
      <c r="A300" s="19" t="s">
        <v>20</v>
      </c>
      <c r="B300" s="14">
        <v>202</v>
      </c>
      <c r="D300" s="19" t="s">
        <v>14</v>
      </c>
      <c r="E300" s="14">
        <v>19</v>
      </c>
    </row>
    <row r="301" spans="1:5" x14ac:dyDescent="0.2">
      <c r="A301" s="20" t="s">
        <v>20</v>
      </c>
      <c r="B301" s="15">
        <v>140</v>
      </c>
      <c r="D301" s="20" t="s">
        <v>14</v>
      </c>
      <c r="E301" s="15">
        <v>2108</v>
      </c>
    </row>
    <row r="302" spans="1:5" x14ac:dyDescent="0.2">
      <c r="A302" s="19" t="s">
        <v>20</v>
      </c>
      <c r="B302" s="14">
        <v>1052</v>
      </c>
      <c r="D302" s="19" t="s">
        <v>14</v>
      </c>
      <c r="E302" s="14">
        <v>679</v>
      </c>
    </row>
    <row r="303" spans="1:5" x14ac:dyDescent="0.2">
      <c r="A303" s="20" t="s">
        <v>20</v>
      </c>
      <c r="B303" s="15">
        <v>247</v>
      </c>
      <c r="D303" s="20" t="s">
        <v>14</v>
      </c>
      <c r="E303" s="15">
        <v>36</v>
      </c>
    </row>
    <row r="304" spans="1:5" x14ac:dyDescent="0.2">
      <c r="A304" s="19" t="s">
        <v>20</v>
      </c>
      <c r="B304" s="14">
        <v>84</v>
      </c>
      <c r="D304" s="19" t="s">
        <v>14</v>
      </c>
      <c r="E304" s="14">
        <v>47</v>
      </c>
    </row>
    <row r="305" spans="1:5" x14ac:dyDescent="0.2">
      <c r="A305" s="20" t="s">
        <v>20</v>
      </c>
      <c r="B305" s="15">
        <v>88</v>
      </c>
      <c r="D305" s="20" t="s">
        <v>14</v>
      </c>
      <c r="E305" s="15">
        <v>70</v>
      </c>
    </row>
    <row r="306" spans="1:5" x14ac:dyDescent="0.2">
      <c r="A306" s="19" t="s">
        <v>20</v>
      </c>
      <c r="B306" s="14">
        <v>156</v>
      </c>
      <c r="D306" s="19" t="s">
        <v>14</v>
      </c>
      <c r="E306" s="14">
        <v>154</v>
      </c>
    </row>
    <row r="307" spans="1:5" x14ac:dyDescent="0.2">
      <c r="A307" s="20" t="s">
        <v>20</v>
      </c>
      <c r="B307" s="15">
        <v>2985</v>
      </c>
      <c r="D307" s="20" t="s">
        <v>14</v>
      </c>
      <c r="E307" s="15">
        <v>22</v>
      </c>
    </row>
    <row r="308" spans="1:5" x14ac:dyDescent="0.2">
      <c r="A308" s="19" t="s">
        <v>20</v>
      </c>
      <c r="B308" s="14">
        <v>762</v>
      </c>
      <c r="D308" s="19" t="s">
        <v>14</v>
      </c>
      <c r="E308" s="14">
        <v>1758</v>
      </c>
    </row>
    <row r="309" spans="1:5" x14ac:dyDescent="0.2">
      <c r="A309" s="20" t="s">
        <v>20</v>
      </c>
      <c r="B309" s="15">
        <v>554</v>
      </c>
      <c r="D309" s="20" t="s">
        <v>14</v>
      </c>
      <c r="E309" s="15">
        <v>94</v>
      </c>
    </row>
    <row r="310" spans="1:5" x14ac:dyDescent="0.2">
      <c r="A310" s="19" t="s">
        <v>20</v>
      </c>
      <c r="B310" s="14">
        <v>135</v>
      </c>
      <c r="D310" s="19" t="s">
        <v>14</v>
      </c>
      <c r="E310" s="14">
        <v>33</v>
      </c>
    </row>
    <row r="311" spans="1:5" x14ac:dyDescent="0.2">
      <c r="A311" s="20" t="s">
        <v>20</v>
      </c>
      <c r="B311" s="15">
        <v>122</v>
      </c>
      <c r="D311" s="20" t="s">
        <v>14</v>
      </c>
      <c r="E311" s="15">
        <v>1</v>
      </c>
    </row>
    <row r="312" spans="1:5" x14ac:dyDescent="0.2">
      <c r="A312" s="19" t="s">
        <v>20</v>
      </c>
      <c r="B312" s="14">
        <v>221</v>
      </c>
      <c r="D312" s="19" t="s">
        <v>14</v>
      </c>
      <c r="E312" s="14">
        <v>31</v>
      </c>
    </row>
    <row r="313" spans="1:5" x14ac:dyDescent="0.2">
      <c r="A313" s="20" t="s">
        <v>20</v>
      </c>
      <c r="B313" s="15">
        <v>126</v>
      </c>
      <c r="D313" s="20" t="s">
        <v>14</v>
      </c>
      <c r="E313" s="15">
        <v>35</v>
      </c>
    </row>
    <row r="314" spans="1:5" x14ac:dyDescent="0.2">
      <c r="A314" s="19" t="s">
        <v>20</v>
      </c>
      <c r="B314" s="14">
        <v>1022</v>
      </c>
      <c r="D314" s="19" t="s">
        <v>14</v>
      </c>
      <c r="E314" s="14">
        <v>63</v>
      </c>
    </row>
    <row r="315" spans="1:5" x14ac:dyDescent="0.2">
      <c r="A315" s="20" t="s">
        <v>20</v>
      </c>
      <c r="B315" s="15">
        <v>3177</v>
      </c>
      <c r="D315" s="20" t="s">
        <v>14</v>
      </c>
      <c r="E315" s="15">
        <v>526</v>
      </c>
    </row>
    <row r="316" spans="1:5" x14ac:dyDescent="0.2">
      <c r="A316" s="19" t="s">
        <v>20</v>
      </c>
      <c r="B316" s="14">
        <v>198</v>
      </c>
      <c r="D316" s="19" t="s">
        <v>14</v>
      </c>
      <c r="E316" s="14">
        <v>121</v>
      </c>
    </row>
    <row r="317" spans="1:5" x14ac:dyDescent="0.2">
      <c r="A317" s="20" t="s">
        <v>20</v>
      </c>
      <c r="B317" s="15">
        <v>85</v>
      </c>
      <c r="D317" s="20" t="s">
        <v>14</v>
      </c>
      <c r="E317" s="15">
        <v>67</v>
      </c>
    </row>
    <row r="318" spans="1:5" x14ac:dyDescent="0.2">
      <c r="A318" s="19" t="s">
        <v>20</v>
      </c>
      <c r="B318" s="14">
        <v>3596</v>
      </c>
      <c r="D318" s="19" t="s">
        <v>14</v>
      </c>
      <c r="E318" s="14">
        <v>57</v>
      </c>
    </row>
    <row r="319" spans="1:5" x14ac:dyDescent="0.2">
      <c r="A319" s="20" t="s">
        <v>20</v>
      </c>
      <c r="B319" s="15">
        <v>244</v>
      </c>
      <c r="D319" s="20" t="s">
        <v>14</v>
      </c>
      <c r="E319" s="15">
        <v>1229</v>
      </c>
    </row>
    <row r="320" spans="1:5" x14ac:dyDescent="0.2">
      <c r="A320" s="19" t="s">
        <v>20</v>
      </c>
      <c r="B320" s="14">
        <v>5180</v>
      </c>
      <c r="D320" s="19" t="s">
        <v>14</v>
      </c>
      <c r="E320" s="14">
        <v>12</v>
      </c>
    </row>
    <row r="321" spans="1:5" x14ac:dyDescent="0.2">
      <c r="A321" s="20" t="s">
        <v>20</v>
      </c>
      <c r="B321" s="15">
        <v>589</v>
      </c>
      <c r="D321" s="20" t="s">
        <v>14</v>
      </c>
      <c r="E321" s="15">
        <v>452</v>
      </c>
    </row>
    <row r="322" spans="1:5" x14ac:dyDescent="0.2">
      <c r="A322" s="19" t="s">
        <v>20</v>
      </c>
      <c r="B322" s="14">
        <v>2725</v>
      </c>
      <c r="D322" s="19" t="s">
        <v>14</v>
      </c>
      <c r="E322" s="14">
        <v>1886</v>
      </c>
    </row>
    <row r="323" spans="1:5" x14ac:dyDescent="0.2">
      <c r="A323" s="20" t="s">
        <v>20</v>
      </c>
      <c r="B323" s="15">
        <v>300</v>
      </c>
      <c r="D323" s="20" t="s">
        <v>14</v>
      </c>
      <c r="E323" s="15">
        <v>1825</v>
      </c>
    </row>
    <row r="324" spans="1:5" x14ac:dyDescent="0.2">
      <c r="A324" s="19" t="s">
        <v>20</v>
      </c>
      <c r="B324" s="14">
        <v>144</v>
      </c>
      <c r="D324" s="19" t="s">
        <v>14</v>
      </c>
      <c r="E324" s="14">
        <v>31</v>
      </c>
    </row>
    <row r="325" spans="1:5" x14ac:dyDescent="0.2">
      <c r="A325" s="20" t="s">
        <v>20</v>
      </c>
      <c r="B325" s="15">
        <v>87</v>
      </c>
      <c r="D325" s="20" t="s">
        <v>14</v>
      </c>
      <c r="E325" s="15">
        <v>107</v>
      </c>
    </row>
    <row r="326" spans="1:5" x14ac:dyDescent="0.2">
      <c r="A326" s="19" t="s">
        <v>20</v>
      </c>
      <c r="B326" s="14">
        <v>3116</v>
      </c>
      <c r="D326" s="19" t="s">
        <v>14</v>
      </c>
      <c r="E326" s="14">
        <v>27</v>
      </c>
    </row>
    <row r="327" spans="1:5" x14ac:dyDescent="0.2">
      <c r="A327" s="20" t="s">
        <v>20</v>
      </c>
      <c r="B327" s="15">
        <v>909</v>
      </c>
      <c r="D327" s="20" t="s">
        <v>14</v>
      </c>
      <c r="E327" s="15">
        <v>1221</v>
      </c>
    </row>
    <row r="328" spans="1:5" x14ac:dyDescent="0.2">
      <c r="A328" s="19" t="s">
        <v>20</v>
      </c>
      <c r="B328" s="14">
        <v>1613</v>
      </c>
      <c r="D328" s="19" t="s">
        <v>14</v>
      </c>
      <c r="E328" s="14">
        <v>1</v>
      </c>
    </row>
    <row r="329" spans="1:5" x14ac:dyDescent="0.2">
      <c r="A329" s="20" t="s">
        <v>20</v>
      </c>
      <c r="B329" s="15">
        <v>136</v>
      </c>
      <c r="D329" s="20" t="s">
        <v>14</v>
      </c>
      <c r="E329" s="15">
        <v>16</v>
      </c>
    </row>
    <row r="330" spans="1:5" x14ac:dyDescent="0.2">
      <c r="A330" s="19" t="s">
        <v>20</v>
      </c>
      <c r="B330" s="14">
        <v>130</v>
      </c>
      <c r="D330" s="19" t="s">
        <v>14</v>
      </c>
      <c r="E330" s="14">
        <v>41</v>
      </c>
    </row>
    <row r="331" spans="1:5" x14ac:dyDescent="0.2">
      <c r="A331" s="20" t="s">
        <v>20</v>
      </c>
      <c r="B331" s="15">
        <v>102</v>
      </c>
      <c r="D331" s="20" t="s">
        <v>14</v>
      </c>
      <c r="E331" s="15">
        <v>523</v>
      </c>
    </row>
    <row r="332" spans="1:5" x14ac:dyDescent="0.2">
      <c r="A332" s="19" t="s">
        <v>20</v>
      </c>
      <c r="B332" s="14">
        <v>4006</v>
      </c>
      <c r="D332" s="19" t="s">
        <v>14</v>
      </c>
      <c r="E332" s="14">
        <v>141</v>
      </c>
    </row>
    <row r="333" spans="1:5" x14ac:dyDescent="0.2">
      <c r="A333" s="20" t="s">
        <v>20</v>
      </c>
      <c r="B333" s="15">
        <v>1629</v>
      </c>
      <c r="D333" s="20" t="s">
        <v>14</v>
      </c>
      <c r="E333" s="15">
        <v>52</v>
      </c>
    </row>
    <row r="334" spans="1:5" x14ac:dyDescent="0.2">
      <c r="A334" s="19" t="s">
        <v>20</v>
      </c>
      <c r="B334" s="14">
        <v>2188</v>
      </c>
      <c r="D334" s="19" t="s">
        <v>14</v>
      </c>
      <c r="E334" s="14">
        <v>225</v>
      </c>
    </row>
    <row r="335" spans="1:5" x14ac:dyDescent="0.2">
      <c r="A335" s="20" t="s">
        <v>20</v>
      </c>
      <c r="B335" s="15">
        <v>2409</v>
      </c>
      <c r="D335" s="20" t="s">
        <v>14</v>
      </c>
      <c r="E335" s="15">
        <v>38</v>
      </c>
    </row>
    <row r="336" spans="1:5" x14ac:dyDescent="0.2">
      <c r="A336" s="19" t="s">
        <v>20</v>
      </c>
      <c r="B336" s="14">
        <v>194</v>
      </c>
      <c r="D336" s="19" t="s">
        <v>14</v>
      </c>
      <c r="E336" s="14">
        <v>15</v>
      </c>
    </row>
    <row r="337" spans="1:5" x14ac:dyDescent="0.2">
      <c r="A337" s="20" t="s">
        <v>20</v>
      </c>
      <c r="B337" s="15">
        <v>1140</v>
      </c>
      <c r="D337" s="20" t="s">
        <v>14</v>
      </c>
      <c r="E337" s="15">
        <v>37</v>
      </c>
    </row>
    <row r="338" spans="1:5" x14ac:dyDescent="0.2">
      <c r="A338" s="19" t="s">
        <v>20</v>
      </c>
      <c r="B338" s="14">
        <v>102</v>
      </c>
      <c r="D338" s="19" t="s">
        <v>14</v>
      </c>
      <c r="E338" s="14">
        <v>112</v>
      </c>
    </row>
    <row r="339" spans="1:5" x14ac:dyDescent="0.2">
      <c r="A339" s="20" t="s">
        <v>20</v>
      </c>
      <c r="B339" s="15">
        <v>2857</v>
      </c>
      <c r="D339" s="20" t="s">
        <v>14</v>
      </c>
      <c r="E339" s="15">
        <v>21</v>
      </c>
    </row>
    <row r="340" spans="1:5" x14ac:dyDescent="0.2">
      <c r="A340" s="19" t="s">
        <v>20</v>
      </c>
      <c r="B340" s="14">
        <v>107</v>
      </c>
      <c r="D340" s="19" t="s">
        <v>14</v>
      </c>
      <c r="E340" s="14">
        <v>67</v>
      </c>
    </row>
    <row r="341" spans="1:5" x14ac:dyDescent="0.2">
      <c r="A341" s="20" t="s">
        <v>20</v>
      </c>
      <c r="B341" s="15">
        <v>160</v>
      </c>
      <c r="D341" s="20" t="s">
        <v>14</v>
      </c>
      <c r="E341" s="15">
        <v>78</v>
      </c>
    </row>
    <row r="342" spans="1:5" x14ac:dyDescent="0.2">
      <c r="A342" s="19" t="s">
        <v>20</v>
      </c>
      <c r="B342" s="14">
        <v>2230</v>
      </c>
      <c r="D342" s="19" t="s">
        <v>14</v>
      </c>
      <c r="E342" s="14">
        <v>67</v>
      </c>
    </row>
    <row r="343" spans="1:5" x14ac:dyDescent="0.2">
      <c r="A343" s="20" t="s">
        <v>20</v>
      </c>
      <c r="B343" s="15">
        <v>316</v>
      </c>
      <c r="D343" s="20" t="s">
        <v>14</v>
      </c>
      <c r="E343" s="15">
        <v>263</v>
      </c>
    </row>
    <row r="344" spans="1:5" x14ac:dyDescent="0.2">
      <c r="A344" s="19" t="s">
        <v>20</v>
      </c>
      <c r="B344" s="14">
        <v>117</v>
      </c>
      <c r="D344" s="19" t="s">
        <v>14</v>
      </c>
      <c r="E344" s="14">
        <v>1691</v>
      </c>
    </row>
    <row r="345" spans="1:5" x14ac:dyDescent="0.2">
      <c r="A345" s="20" t="s">
        <v>20</v>
      </c>
      <c r="B345" s="15">
        <v>6406</v>
      </c>
      <c r="D345" s="20" t="s">
        <v>14</v>
      </c>
      <c r="E345" s="15">
        <v>181</v>
      </c>
    </row>
    <row r="346" spans="1:5" x14ac:dyDescent="0.2">
      <c r="A346" s="19" t="s">
        <v>20</v>
      </c>
      <c r="B346" s="14">
        <v>192</v>
      </c>
      <c r="D346" s="19" t="s">
        <v>14</v>
      </c>
      <c r="E346" s="14">
        <v>13</v>
      </c>
    </row>
    <row r="347" spans="1:5" x14ac:dyDescent="0.2">
      <c r="A347" s="20" t="s">
        <v>20</v>
      </c>
      <c r="B347" s="15">
        <v>26</v>
      </c>
      <c r="D347" s="20" t="s">
        <v>14</v>
      </c>
      <c r="E347" s="15">
        <v>1</v>
      </c>
    </row>
    <row r="348" spans="1:5" x14ac:dyDescent="0.2">
      <c r="A348" s="19" t="s">
        <v>20</v>
      </c>
      <c r="B348" s="14">
        <v>723</v>
      </c>
      <c r="D348" s="19" t="s">
        <v>14</v>
      </c>
      <c r="E348" s="14">
        <v>21</v>
      </c>
    </row>
    <row r="349" spans="1:5" x14ac:dyDescent="0.2">
      <c r="A349" s="20" t="s">
        <v>20</v>
      </c>
      <c r="B349" s="15">
        <v>170</v>
      </c>
      <c r="D349" s="20" t="s">
        <v>14</v>
      </c>
      <c r="E349" s="15">
        <v>830</v>
      </c>
    </row>
    <row r="350" spans="1:5" x14ac:dyDescent="0.2">
      <c r="A350" s="19" t="s">
        <v>20</v>
      </c>
      <c r="B350" s="14">
        <v>238</v>
      </c>
      <c r="D350" s="19" t="s">
        <v>14</v>
      </c>
      <c r="E350" s="14">
        <v>130</v>
      </c>
    </row>
    <row r="351" spans="1:5" x14ac:dyDescent="0.2">
      <c r="A351" s="20" t="s">
        <v>20</v>
      </c>
      <c r="B351" s="15">
        <v>55</v>
      </c>
      <c r="D351" s="20" t="s">
        <v>14</v>
      </c>
      <c r="E351" s="15">
        <v>55</v>
      </c>
    </row>
    <row r="352" spans="1:5" x14ac:dyDescent="0.2">
      <c r="A352" s="19" t="s">
        <v>20</v>
      </c>
      <c r="B352" s="14">
        <v>128</v>
      </c>
      <c r="D352" s="19" t="s">
        <v>14</v>
      </c>
      <c r="E352" s="14">
        <v>114</v>
      </c>
    </row>
    <row r="353" spans="1:5" x14ac:dyDescent="0.2">
      <c r="A353" s="20" t="s">
        <v>20</v>
      </c>
      <c r="B353" s="15">
        <v>2144</v>
      </c>
      <c r="D353" s="20" t="s">
        <v>14</v>
      </c>
      <c r="E353" s="15">
        <v>594</v>
      </c>
    </row>
    <row r="354" spans="1:5" x14ac:dyDescent="0.2">
      <c r="A354" s="19" t="s">
        <v>20</v>
      </c>
      <c r="B354" s="14">
        <v>2693</v>
      </c>
      <c r="D354" s="19" t="s">
        <v>14</v>
      </c>
      <c r="E354" s="14">
        <v>24</v>
      </c>
    </row>
    <row r="355" spans="1:5" x14ac:dyDescent="0.2">
      <c r="A355" s="20" t="s">
        <v>20</v>
      </c>
      <c r="B355" s="15">
        <v>432</v>
      </c>
      <c r="D355" s="20" t="s">
        <v>14</v>
      </c>
      <c r="E355" s="15">
        <v>252</v>
      </c>
    </row>
    <row r="356" spans="1:5" x14ac:dyDescent="0.2">
      <c r="A356" s="19" t="s">
        <v>20</v>
      </c>
      <c r="B356" s="14">
        <v>189</v>
      </c>
      <c r="D356" s="19" t="s">
        <v>14</v>
      </c>
      <c r="E356" s="14">
        <v>67</v>
      </c>
    </row>
    <row r="357" spans="1:5" x14ac:dyDescent="0.2">
      <c r="A357" s="20" t="s">
        <v>20</v>
      </c>
      <c r="B357" s="15">
        <v>154</v>
      </c>
      <c r="D357" s="20" t="s">
        <v>14</v>
      </c>
      <c r="E357" s="15">
        <v>742</v>
      </c>
    </row>
    <row r="358" spans="1:5" x14ac:dyDescent="0.2">
      <c r="A358" s="19" t="s">
        <v>20</v>
      </c>
      <c r="B358" s="14">
        <v>96</v>
      </c>
      <c r="D358" s="19" t="s">
        <v>14</v>
      </c>
      <c r="E358" s="14">
        <v>75</v>
      </c>
    </row>
    <row r="359" spans="1:5" x14ac:dyDescent="0.2">
      <c r="A359" s="20" t="s">
        <v>20</v>
      </c>
      <c r="B359" s="15">
        <v>3063</v>
      </c>
      <c r="D359" s="20" t="s">
        <v>14</v>
      </c>
      <c r="E359" s="15">
        <v>4405</v>
      </c>
    </row>
    <row r="360" spans="1:5" x14ac:dyDescent="0.2">
      <c r="A360" s="19" t="s">
        <v>20</v>
      </c>
      <c r="B360" s="14">
        <v>2266</v>
      </c>
      <c r="D360" s="19" t="s">
        <v>14</v>
      </c>
      <c r="E360" s="14">
        <v>92</v>
      </c>
    </row>
    <row r="361" spans="1:5" x14ac:dyDescent="0.2">
      <c r="A361" s="20" t="s">
        <v>20</v>
      </c>
      <c r="B361" s="15">
        <v>194</v>
      </c>
      <c r="D361" s="20" t="s">
        <v>14</v>
      </c>
      <c r="E361" s="15">
        <v>64</v>
      </c>
    </row>
    <row r="362" spans="1:5" x14ac:dyDescent="0.2">
      <c r="A362" s="19" t="s">
        <v>20</v>
      </c>
      <c r="B362" s="14">
        <v>129</v>
      </c>
      <c r="D362" s="19" t="s">
        <v>14</v>
      </c>
      <c r="E362" s="14">
        <v>64</v>
      </c>
    </row>
    <row r="363" spans="1:5" x14ac:dyDescent="0.2">
      <c r="A363" s="20" t="s">
        <v>20</v>
      </c>
      <c r="B363" s="15">
        <v>375</v>
      </c>
      <c r="D363" s="20" t="s">
        <v>14</v>
      </c>
      <c r="E363" s="15">
        <v>842</v>
      </c>
    </row>
    <row r="364" spans="1:5" x14ac:dyDescent="0.2">
      <c r="A364" s="19" t="s">
        <v>20</v>
      </c>
      <c r="B364" s="14">
        <v>409</v>
      </c>
      <c r="D364" s="19" t="s">
        <v>14</v>
      </c>
      <c r="E364" s="14">
        <v>112</v>
      </c>
    </row>
    <row r="365" spans="1:5" x14ac:dyDescent="0.2">
      <c r="A365" s="20" t="s">
        <v>20</v>
      </c>
      <c r="B365" s="15">
        <v>234</v>
      </c>
      <c r="D365" s="20" t="s">
        <v>14</v>
      </c>
      <c r="E365" s="15">
        <v>374</v>
      </c>
    </row>
    <row r="366" spans="1:5" x14ac:dyDescent="0.2">
      <c r="A366" s="19" t="s">
        <v>20</v>
      </c>
      <c r="B366" s="14">
        <v>3016</v>
      </c>
    </row>
    <row r="367" spans="1:5" x14ac:dyDescent="0.2">
      <c r="A367" s="20" t="s">
        <v>20</v>
      </c>
      <c r="B367" s="15">
        <v>264</v>
      </c>
    </row>
    <row r="368" spans="1:5" x14ac:dyDescent="0.2">
      <c r="A368" s="19" t="s">
        <v>20</v>
      </c>
      <c r="B368" s="14">
        <v>272</v>
      </c>
    </row>
    <row r="369" spans="1:2" x14ac:dyDescent="0.2">
      <c r="A369" s="20" t="s">
        <v>20</v>
      </c>
      <c r="B369" s="15">
        <v>419</v>
      </c>
    </row>
    <row r="370" spans="1:2" x14ac:dyDescent="0.2">
      <c r="A370" s="19" t="s">
        <v>20</v>
      </c>
      <c r="B370" s="14">
        <v>1621</v>
      </c>
    </row>
    <row r="371" spans="1:2" x14ac:dyDescent="0.2">
      <c r="A371" s="20" t="s">
        <v>20</v>
      </c>
      <c r="B371" s="15">
        <v>1101</v>
      </c>
    </row>
    <row r="372" spans="1:2" x14ac:dyDescent="0.2">
      <c r="A372" s="19" t="s">
        <v>20</v>
      </c>
      <c r="B372" s="14">
        <v>1073</v>
      </c>
    </row>
    <row r="373" spans="1:2" x14ac:dyDescent="0.2">
      <c r="A373" s="20" t="s">
        <v>20</v>
      </c>
      <c r="B373" s="15">
        <v>331</v>
      </c>
    </row>
    <row r="374" spans="1:2" x14ac:dyDescent="0.2">
      <c r="A374" s="19" t="s">
        <v>20</v>
      </c>
      <c r="B374" s="14">
        <v>1170</v>
      </c>
    </row>
    <row r="375" spans="1:2" x14ac:dyDescent="0.2">
      <c r="A375" s="20" t="s">
        <v>20</v>
      </c>
      <c r="B375" s="15">
        <v>363</v>
      </c>
    </row>
    <row r="376" spans="1:2" x14ac:dyDescent="0.2">
      <c r="A376" s="19" t="s">
        <v>20</v>
      </c>
      <c r="B376" s="14">
        <v>103</v>
      </c>
    </row>
    <row r="377" spans="1:2" x14ac:dyDescent="0.2">
      <c r="A377" s="20" t="s">
        <v>20</v>
      </c>
      <c r="B377" s="15">
        <v>147</v>
      </c>
    </row>
    <row r="378" spans="1:2" x14ac:dyDescent="0.2">
      <c r="A378" s="19" t="s">
        <v>20</v>
      </c>
      <c r="B378" s="14">
        <v>110</v>
      </c>
    </row>
    <row r="379" spans="1:2" x14ac:dyDescent="0.2">
      <c r="A379" s="20" t="s">
        <v>20</v>
      </c>
      <c r="B379" s="15">
        <v>134</v>
      </c>
    </row>
    <row r="380" spans="1:2" x14ac:dyDescent="0.2">
      <c r="A380" s="19" t="s">
        <v>20</v>
      </c>
      <c r="B380" s="14">
        <v>269</v>
      </c>
    </row>
    <row r="381" spans="1:2" x14ac:dyDescent="0.2">
      <c r="A381" s="20" t="s">
        <v>20</v>
      </c>
      <c r="B381" s="15">
        <v>175</v>
      </c>
    </row>
    <row r="382" spans="1:2" x14ac:dyDescent="0.2">
      <c r="A382" s="19" t="s">
        <v>20</v>
      </c>
      <c r="B382" s="14">
        <v>69</v>
      </c>
    </row>
    <row r="383" spans="1:2" x14ac:dyDescent="0.2">
      <c r="A383" s="20" t="s">
        <v>20</v>
      </c>
      <c r="B383" s="15">
        <v>190</v>
      </c>
    </row>
    <row r="384" spans="1:2" x14ac:dyDescent="0.2">
      <c r="A384" s="19" t="s">
        <v>20</v>
      </c>
      <c r="B384" s="14">
        <v>237</v>
      </c>
    </row>
    <row r="385" spans="1:2" x14ac:dyDescent="0.2">
      <c r="A385" s="20" t="s">
        <v>20</v>
      </c>
      <c r="B385" s="15">
        <v>196</v>
      </c>
    </row>
    <row r="386" spans="1:2" x14ac:dyDescent="0.2">
      <c r="A386" s="19" t="s">
        <v>20</v>
      </c>
      <c r="B386" s="14">
        <v>7295</v>
      </c>
    </row>
    <row r="387" spans="1:2" x14ac:dyDescent="0.2">
      <c r="A387" s="20" t="s">
        <v>20</v>
      </c>
      <c r="B387" s="15">
        <v>2893</v>
      </c>
    </row>
    <row r="388" spans="1:2" x14ac:dyDescent="0.2">
      <c r="A388" s="19" t="s">
        <v>20</v>
      </c>
      <c r="B388" s="14">
        <v>820</v>
      </c>
    </row>
    <row r="389" spans="1:2" x14ac:dyDescent="0.2">
      <c r="A389" s="20" t="s">
        <v>20</v>
      </c>
      <c r="B389" s="15">
        <v>2038</v>
      </c>
    </row>
    <row r="390" spans="1:2" x14ac:dyDescent="0.2">
      <c r="A390" s="19" t="s">
        <v>20</v>
      </c>
      <c r="B390" s="14">
        <v>116</v>
      </c>
    </row>
    <row r="391" spans="1:2" x14ac:dyDescent="0.2">
      <c r="A391" s="20" t="s">
        <v>20</v>
      </c>
      <c r="B391" s="15">
        <v>1345</v>
      </c>
    </row>
    <row r="392" spans="1:2" x14ac:dyDescent="0.2">
      <c r="A392" s="19" t="s">
        <v>20</v>
      </c>
      <c r="B392" s="14">
        <v>168</v>
      </c>
    </row>
    <row r="393" spans="1:2" x14ac:dyDescent="0.2">
      <c r="A393" s="20" t="s">
        <v>20</v>
      </c>
      <c r="B393" s="15">
        <v>137</v>
      </c>
    </row>
    <row r="394" spans="1:2" x14ac:dyDescent="0.2">
      <c r="A394" s="19" t="s">
        <v>20</v>
      </c>
      <c r="B394" s="14">
        <v>186</v>
      </c>
    </row>
    <row r="395" spans="1:2" x14ac:dyDescent="0.2">
      <c r="A395" s="20" t="s">
        <v>20</v>
      </c>
      <c r="B395" s="15">
        <v>125</v>
      </c>
    </row>
    <row r="396" spans="1:2" x14ac:dyDescent="0.2">
      <c r="A396" s="19" t="s">
        <v>20</v>
      </c>
      <c r="B396" s="14">
        <v>202</v>
      </c>
    </row>
    <row r="397" spans="1:2" x14ac:dyDescent="0.2">
      <c r="A397" s="20" t="s">
        <v>20</v>
      </c>
      <c r="B397" s="15">
        <v>103</v>
      </c>
    </row>
    <row r="398" spans="1:2" x14ac:dyDescent="0.2">
      <c r="A398" s="19" t="s">
        <v>20</v>
      </c>
      <c r="B398" s="14">
        <v>1785</v>
      </c>
    </row>
    <row r="399" spans="1:2" x14ac:dyDescent="0.2">
      <c r="A399" s="20" t="s">
        <v>20</v>
      </c>
      <c r="B399" s="15">
        <v>157</v>
      </c>
    </row>
    <row r="400" spans="1:2" x14ac:dyDescent="0.2">
      <c r="A400" s="19" t="s">
        <v>20</v>
      </c>
      <c r="B400" s="14">
        <v>555</v>
      </c>
    </row>
    <row r="401" spans="1:2" x14ac:dyDescent="0.2">
      <c r="A401" s="20" t="s">
        <v>20</v>
      </c>
      <c r="B401" s="15">
        <v>297</v>
      </c>
    </row>
    <row r="402" spans="1:2" x14ac:dyDescent="0.2">
      <c r="A402" s="19" t="s">
        <v>20</v>
      </c>
      <c r="B402" s="14">
        <v>123</v>
      </c>
    </row>
    <row r="403" spans="1:2" x14ac:dyDescent="0.2">
      <c r="A403" s="20" t="s">
        <v>20</v>
      </c>
      <c r="B403" s="15">
        <v>3036</v>
      </c>
    </row>
    <row r="404" spans="1:2" x14ac:dyDescent="0.2">
      <c r="A404" s="19" t="s">
        <v>20</v>
      </c>
      <c r="B404" s="14">
        <v>144</v>
      </c>
    </row>
    <row r="405" spans="1:2" x14ac:dyDescent="0.2">
      <c r="A405" s="20" t="s">
        <v>20</v>
      </c>
      <c r="B405" s="15">
        <v>121</v>
      </c>
    </row>
    <row r="406" spans="1:2" x14ac:dyDescent="0.2">
      <c r="A406" s="19" t="s">
        <v>20</v>
      </c>
      <c r="B406" s="14">
        <v>181</v>
      </c>
    </row>
    <row r="407" spans="1:2" x14ac:dyDescent="0.2">
      <c r="A407" s="20" t="s">
        <v>20</v>
      </c>
      <c r="B407" s="15">
        <v>122</v>
      </c>
    </row>
    <row r="408" spans="1:2" x14ac:dyDescent="0.2">
      <c r="A408" s="19" t="s">
        <v>20</v>
      </c>
      <c r="B408" s="14">
        <v>1071</v>
      </c>
    </row>
    <row r="409" spans="1:2" x14ac:dyDescent="0.2">
      <c r="A409" s="20" t="s">
        <v>20</v>
      </c>
      <c r="B409" s="15">
        <v>980</v>
      </c>
    </row>
    <row r="410" spans="1:2" x14ac:dyDescent="0.2">
      <c r="A410" s="19" t="s">
        <v>20</v>
      </c>
      <c r="B410" s="14">
        <v>536</v>
      </c>
    </row>
    <row r="411" spans="1:2" x14ac:dyDescent="0.2">
      <c r="A411" s="20" t="s">
        <v>20</v>
      </c>
      <c r="B411" s="15">
        <v>1991</v>
      </c>
    </row>
    <row r="412" spans="1:2" x14ac:dyDescent="0.2">
      <c r="A412" s="19" t="s">
        <v>20</v>
      </c>
      <c r="B412" s="14">
        <v>180</v>
      </c>
    </row>
    <row r="413" spans="1:2" x14ac:dyDescent="0.2">
      <c r="A413" s="20" t="s">
        <v>20</v>
      </c>
      <c r="B413" s="15">
        <v>130</v>
      </c>
    </row>
    <row r="414" spans="1:2" x14ac:dyDescent="0.2">
      <c r="A414" s="19" t="s">
        <v>20</v>
      </c>
      <c r="B414" s="14">
        <v>122</v>
      </c>
    </row>
    <row r="415" spans="1:2" x14ac:dyDescent="0.2">
      <c r="A415" s="20" t="s">
        <v>20</v>
      </c>
      <c r="B415" s="15">
        <v>140</v>
      </c>
    </row>
    <row r="416" spans="1:2" x14ac:dyDescent="0.2">
      <c r="A416" s="19" t="s">
        <v>20</v>
      </c>
      <c r="B416" s="14">
        <v>3388</v>
      </c>
    </row>
    <row r="417" spans="1:2" x14ac:dyDescent="0.2">
      <c r="A417" s="20" t="s">
        <v>20</v>
      </c>
      <c r="B417" s="15">
        <v>280</v>
      </c>
    </row>
    <row r="418" spans="1:2" x14ac:dyDescent="0.2">
      <c r="A418" s="19" t="s">
        <v>20</v>
      </c>
      <c r="B418" s="14">
        <v>366</v>
      </c>
    </row>
    <row r="419" spans="1:2" x14ac:dyDescent="0.2">
      <c r="A419" s="20" t="s">
        <v>20</v>
      </c>
      <c r="B419" s="15">
        <v>270</v>
      </c>
    </row>
    <row r="420" spans="1:2" x14ac:dyDescent="0.2">
      <c r="A420" s="19" t="s">
        <v>20</v>
      </c>
      <c r="B420" s="14">
        <v>137</v>
      </c>
    </row>
    <row r="421" spans="1:2" x14ac:dyDescent="0.2">
      <c r="A421" s="20" t="s">
        <v>20</v>
      </c>
      <c r="B421" s="15">
        <v>3205</v>
      </c>
    </row>
    <row r="422" spans="1:2" x14ac:dyDescent="0.2">
      <c r="A422" s="19" t="s">
        <v>20</v>
      </c>
      <c r="B422" s="14">
        <v>288</v>
      </c>
    </row>
    <row r="423" spans="1:2" x14ac:dyDescent="0.2">
      <c r="A423" s="20" t="s">
        <v>20</v>
      </c>
      <c r="B423" s="15">
        <v>148</v>
      </c>
    </row>
    <row r="424" spans="1:2" x14ac:dyDescent="0.2">
      <c r="A424" s="19" t="s">
        <v>20</v>
      </c>
      <c r="B424" s="14">
        <v>114</v>
      </c>
    </row>
    <row r="425" spans="1:2" x14ac:dyDescent="0.2">
      <c r="A425" s="20" t="s">
        <v>20</v>
      </c>
      <c r="B425" s="15">
        <v>1518</v>
      </c>
    </row>
    <row r="426" spans="1:2" x14ac:dyDescent="0.2">
      <c r="A426" s="19" t="s">
        <v>20</v>
      </c>
      <c r="B426" s="14">
        <v>166</v>
      </c>
    </row>
    <row r="427" spans="1:2" x14ac:dyDescent="0.2">
      <c r="A427" s="20" t="s">
        <v>20</v>
      </c>
      <c r="B427" s="15">
        <v>100</v>
      </c>
    </row>
    <row r="428" spans="1:2" x14ac:dyDescent="0.2">
      <c r="A428" s="19" t="s">
        <v>20</v>
      </c>
      <c r="B428" s="14">
        <v>235</v>
      </c>
    </row>
    <row r="429" spans="1:2" x14ac:dyDescent="0.2">
      <c r="A429" s="20" t="s">
        <v>20</v>
      </c>
      <c r="B429" s="15">
        <v>148</v>
      </c>
    </row>
    <row r="430" spans="1:2" x14ac:dyDescent="0.2">
      <c r="A430" s="19" t="s">
        <v>20</v>
      </c>
      <c r="B430" s="14">
        <v>198</v>
      </c>
    </row>
    <row r="431" spans="1:2" x14ac:dyDescent="0.2">
      <c r="A431" s="20" t="s">
        <v>20</v>
      </c>
      <c r="B431" s="15">
        <v>150</v>
      </c>
    </row>
    <row r="432" spans="1:2" x14ac:dyDescent="0.2">
      <c r="A432" s="19" t="s">
        <v>20</v>
      </c>
      <c r="B432" s="14">
        <v>216</v>
      </c>
    </row>
    <row r="433" spans="1:2" x14ac:dyDescent="0.2">
      <c r="A433" s="20" t="s">
        <v>20</v>
      </c>
      <c r="B433" s="15">
        <v>5139</v>
      </c>
    </row>
    <row r="434" spans="1:2" x14ac:dyDescent="0.2">
      <c r="A434" s="19" t="s">
        <v>20</v>
      </c>
      <c r="B434" s="14">
        <v>2353</v>
      </c>
    </row>
    <row r="435" spans="1:2" x14ac:dyDescent="0.2">
      <c r="A435" s="20" t="s">
        <v>20</v>
      </c>
      <c r="B435" s="15">
        <v>78</v>
      </c>
    </row>
    <row r="436" spans="1:2" x14ac:dyDescent="0.2">
      <c r="A436" s="19" t="s">
        <v>20</v>
      </c>
      <c r="B436" s="14">
        <v>174</v>
      </c>
    </row>
    <row r="437" spans="1:2" x14ac:dyDescent="0.2">
      <c r="A437" s="20" t="s">
        <v>20</v>
      </c>
      <c r="B437" s="15">
        <v>164</v>
      </c>
    </row>
    <row r="438" spans="1:2" x14ac:dyDescent="0.2">
      <c r="A438" s="19" t="s">
        <v>20</v>
      </c>
      <c r="B438" s="14">
        <v>161</v>
      </c>
    </row>
    <row r="439" spans="1:2" x14ac:dyDescent="0.2">
      <c r="A439" s="20" t="s">
        <v>20</v>
      </c>
      <c r="B439" s="15">
        <v>138</v>
      </c>
    </row>
    <row r="440" spans="1:2" x14ac:dyDescent="0.2">
      <c r="A440" s="19" t="s">
        <v>20</v>
      </c>
      <c r="B440" s="14">
        <v>3308</v>
      </c>
    </row>
    <row r="441" spans="1:2" x14ac:dyDescent="0.2">
      <c r="A441" s="20" t="s">
        <v>20</v>
      </c>
      <c r="B441" s="15">
        <v>127</v>
      </c>
    </row>
    <row r="442" spans="1:2" x14ac:dyDescent="0.2">
      <c r="A442" s="19" t="s">
        <v>20</v>
      </c>
      <c r="B442" s="14">
        <v>207</v>
      </c>
    </row>
    <row r="443" spans="1:2" x14ac:dyDescent="0.2">
      <c r="A443" s="20" t="s">
        <v>20</v>
      </c>
      <c r="B443" s="15">
        <v>181</v>
      </c>
    </row>
    <row r="444" spans="1:2" x14ac:dyDescent="0.2">
      <c r="A444" s="19" t="s">
        <v>20</v>
      </c>
      <c r="B444" s="14">
        <v>110</v>
      </c>
    </row>
    <row r="445" spans="1:2" x14ac:dyDescent="0.2">
      <c r="A445" s="20" t="s">
        <v>20</v>
      </c>
      <c r="B445" s="15">
        <v>185</v>
      </c>
    </row>
    <row r="446" spans="1:2" x14ac:dyDescent="0.2">
      <c r="A446" s="19" t="s">
        <v>20</v>
      </c>
      <c r="B446" s="14">
        <v>121</v>
      </c>
    </row>
    <row r="447" spans="1:2" x14ac:dyDescent="0.2">
      <c r="A447" s="20" t="s">
        <v>20</v>
      </c>
      <c r="B447" s="15">
        <v>106</v>
      </c>
    </row>
    <row r="448" spans="1:2" x14ac:dyDescent="0.2">
      <c r="A448" s="19" t="s">
        <v>20</v>
      </c>
      <c r="B448" s="14">
        <v>142</v>
      </c>
    </row>
    <row r="449" spans="1:2" x14ac:dyDescent="0.2">
      <c r="A449" s="20" t="s">
        <v>20</v>
      </c>
      <c r="B449" s="15">
        <v>233</v>
      </c>
    </row>
    <row r="450" spans="1:2" x14ac:dyDescent="0.2">
      <c r="A450" s="19" t="s">
        <v>20</v>
      </c>
      <c r="B450" s="14">
        <v>218</v>
      </c>
    </row>
    <row r="451" spans="1:2" x14ac:dyDescent="0.2">
      <c r="A451" s="20" t="s">
        <v>20</v>
      </c>
      <c r="B451" s="15">
        <v>76</v>
      </c>
    </row>
    <row r="452" spans="1:2" x14ac:dyDescent="0.2">
      <c r="A452" s="19" t="s">
        <v>20</v>
      </c>
      <c r="B452" s="14">
        <v>43</v>
      </c>
    </row>
    <row r="453" spans="1:2" x14ac:dyDescent="0.2">
      <c r="A453" s="20" t="s">
        <v>20</v>
      </c>
      <c r="B453" s="15">
        <v>221</v>
      </c>
    </row>
    <row r="454" spans="1:2" x14ac:dyDescent="0.2">
      <c r="A454" s="19" t="s">
        <v>20</v>
      </c>
      <c r="B454" s="14">
        <v>2805</v>
      </c>
    </row>
    <row r="455" spans="1:2" x14ac:dyDescent="0.2">
      <c r="A455" s="20" t="s">
        <v>20</v>
      </c>
      <c r="B455" s="15">
        <v>68</v>
      </c>
    </row>
    <row r="456" spans="1:2" x14ac:dyDescent="0.2">
      <c r="A456" s="19" t="s">
        <v>20</v>
      </c>
      <c r="B456" s="14">
        <v>183</v>
      </c>
    </row>
    <row r="457" spans="1:2" x14ac:dyDescent="0.2">
      <c r="A457" s="20" t="s">
        <v>20</v>
      </c>
      <c r="B457" s="15">
        <v>133</v>
      </c>
    </row>
    <row r="458" spans="1:2" x14ac:dyDescent="0.2">
      <c r="A458" s="19" t="s">
        <v>20</v>
      </c>
      <c r="B458" s="14">
        <v>2489</v>
      </c>
    </row>
    <row r="459" spans="1:2" x14ac:dyDescent="0.2">
      <c r="A459" s="20" t="s">
        <v>20</v>
      </c>
      <c r="B459" s="15">
        <v>69</v>
      </c>
    </row>
    <row r="460" spans="1:2" x14ac:dyDescent="0.2">
      <c r="A460" s="19" t="s">
        <v>20</v>
      </c>
      <c r="B460" s="14">
        <v>279</v>
      </c>
    </row>
    <row r="461" spans="1:2" x14ac:dyDescent="0.2">
      <c r="A461" s="20" t="s">
        <v>20</v>
      </c>
      <c r="B461" s="15">
        <v>210</v>
      </c>
    </row>
    <row r="462" spans="1:2" x14ac:dyDescent="0.2">
      <c r="A462" s="19" t="s">
        <v>20</v>
      </c>
      <c r="B462" s="14">
        <v>2100</v>
      </c>
    </row>
    <row r="463" spans="1:2" x14ac:dyDescent="0.2">
      <c r="A463" s="20" t="s">
        <v>20</v>
      </c>
      <c r="B463" s="15">
        <v>252</v>
      </c>
    </row>
    <row r="464" spans="1:2" x14ac:dyDescent="0.2">
      <c r="A464" s="19" t="s">
        <v>20</v>
      </c>
      <c r="B464" s="14">
        <v>1280</v>
      </c>
    </row>
    <row r="465" spans="1:2" x14ac:dyDescent="0.2">
      <c r="A465" s="20" t="s">
        <v>20</v>
      </c>
      <c r="B465" s="15">
        <v>157</v>
      </c>
    </row>
    <row r="466" spans="1:2" x14ac:dyDescent="0.2">
      <c r="A466" s="19" t="s">
        <v>20</v>
      </c>
      <c r="B466" s="14">
        <v>194</v>
      </c>
    </row>
    <row r="467" spans="1:2" x14ac:dyDescent="0.2">
      <c r="A467" s="20" t="s">
        <v>20</v>
      </c>
      <c r="B467" s="15">
        <v>82</v>
      </c>
    </row>
    <row r="468" spans="1:2" x14ac:dyDescent="0.2">
      <c r="A468" s="19" t="s">
        <v>20</v>
      </c>
      <c r="B468" s="14">
        <v>4233</v>
      </c>
    </row>
    <row r="469" spans="1:2" x14ac:dyDescent="0.2">
      <c r="A469" s="20" t="s">
        <v>20</v>
      </c>
      <c r="B469" s="15">
        <v>1297</v>
      </c>
    </row>
    <row r="470" spans="1:2" x14ac:dyDescent="0.2">
      <c r="A470" s="19" t="s">
        <v>20</v>
      </c>
      <c r="B470" s="14">
        <v>165</v>
      </c>
    </row>
    <row r="471" spans="1:2" x14ac:dyDescent="0.2">
      <c r="A471" s="20" t="s">
        <v>20</v>
      </c>
      <c r="B471" s="15">
        <v>119</v>
      </c>
    </row>
    <row r="472" spans="1:2" x14ac:dyDescent="0.2">
      <c r="A472" s="19" t="s">
        <v>20</v>
      </c>
      <c r="B472" s="14">
        <v>1797</v>
      </c>
    </row>
    <row r="473" spans="1:2" x14ac:dyDescent="0.2">
      <c r="A473" s="20" t="s">
        <v>20</v>
      </c>
      <c r="B473" s="15">
        <v>261</v>
      </c>
    </row>
    <row r="474" spans="1:2" x14ac:dyDescent="0.2">
      <c r="A474" s="19" t="s">
        <v>20</v>
      </c>
      <c r="B474" s="14">
        <v>157</v>
      </c>
    </row>
    <row r="475" spans="1:2" x14ac:dyDescent="0.2">
      <c r="A475" s="20" t="s">
        <v>20</v>
      </c>
      <c r="B475" s="15">
        <v>3533</v>
      </c>
    </row>
    <row r="476" spans="1:2" x14ac:dyDescent="0.2">
      <c r="A476" s="19" t="s">
        <v>20</v>
      </c>
      <c r="B476" s="14">
        <v>155</v>
      </c>
    </row>
    <row r="477" spans="1:2" x14ac:dyDescent="0.2">
      <c r="A477" s="20" t="s">
        <v>20</v>
      </c>
      <c r="B477" s="15">
        <v>132</v>
      </c>
    </row>
    <row r="478" spans="1:2" x14ac:dyDescent="0.2">
      <c r="A478" s="19" t="s">
        <v>20</v>
      </c>
      <c r="B478" s="14">
        <v>1354</v>
      </c>
    </row>
    <row r="479" spans="1:2" x14ac:dyDescent="0.2">
      <c r="A479" s="20" t="s">
        <v>20</v>
      </c>
      <c r="B479" s="15">
        <v>48</v>
      </c>
    </row>
    <row r="480" spans="1:2" x14ac:dyDescent="0.2">
      <c r="A480" s="19" t="s">
        <v>20</v>
      </c>
      <c r="B480" s="14">
        <v>110</v>
      </c>
    </row>
    <row r="481" spans="1:2" x14ac:dyDescent="0.2">
      <c r="A481" s="20" t="s">
        <v>20</v>
      </c>
      <c r="B481" s="15">
        <v>172</v>
      </c>
    </row>
    <row r="482" spans="1:2" x14ac:dyDescent="0.2">
      <c r="A482" s="19" t="s">
        <v>20</v>
      </c>
      <c r="B482" s="14">
        <v>307</v>
      </c>
    </row>
    <row r="483" spans="1:2" x14ac:dyDescent="0.2">
      <c r="A483" s="20" t="s">
        <v>20</v>
      </c>
      <c r="B483" s="15">
        <v>160</v>
      </c>
    </row>
    <row r="484" spans="1:2" x14ac:dyDescent="0.2">
      <c r="A484" s="19" t="s">
        <v>20</v>
      </c>
      <c r="B484" s="14">
        <v>1467</v>
      </c>
    </row>
    <row r="485" spans="1:2" x14ac:dyDescent="0.2">
      <c r="A485" s="20" t="s">
        <v>20</v>
      </c>
      <c r="B485" s="15">
        <v>2662</v>
      </c>
    </row>
    <row r="486" spans="1:2" x14ac:dyDescent="0.2">
      <c r="A486" s="19" t="s">
        <v>20</v>
      </c>
      <c r="B486" s="14">
        <v>452</v>
      </c>
    </row>
    <row r="487" spans="1:2" x14ac:dyDescent="0.2">
      <c r="A487" s="20" t="s">
        <v>20</v>
      </c>
      <c r="B487" s="15">
        <v>158</v>
      </c>
    </row>
    <row r="488" spans="1:2" x14ac:dyDescent="0.2">
      <c r="A488" s="19" t="s">
        <v>20</v>
      </c>
      <c r="B488" s="14">
        <v>225</v>
      </c>
    </row>
    <row r="489" spans="1:2" x14ac:dyDescent="0.2">
      <c r="A489" s="20" t="s">
        <v>20</v>
      </c>
      <c r="B489" s="15">
        <v>65</v>
      </c>
    </row>
    <row r="490" spans="1:2" x14ac:dyDescent="0.2">
      <c r="A490" s="19" t="s">
        <v>20</v>
      </c>
      <c r="B490" s="14">
        <v>163</v>
      </c>
    </row>
    <row r="491" spans="1:2" x14ac:dyDescent="0.2">
      <c r="A491" s="20" t="s">
        <v>20</v>
      </c>
      <c r="B491" s="15">
        <v>85</v>
      </c>
    </row>
    <row r="492" spans="1:2" x14ac:dyDescent="0.2">
      <c r="A492" s="19" t="s">
        <v>20</v>
      </c>
      <c r="B492" s="14">
        <v>217</v>
      </c>
    </row>
    <row r="493" spans="1:2" x14ac:dyDescent="0.2">
      <c r="A493" s="20" t="s">
        <v>20</v>
      </c>
      <c r="B493" s="15">
        <v>150</v>
      </c>
    </row>
    <row r="494" spans="1:2" x14ac:dyDescent="0.2">
      <c r="A494" s="19" t="s">
        <v>20</v>
      </c>
      <c r="B494" s="14">
        <v>3272</v>
      </c>
    </row>
    <row r="495" spans="1:2" x14ac:dyDescent="0.2">
      <c r="A495" s="20" t="s">
        <v>20</v>
      </c>
      <c r="B495" s="15">
        <v>300</v>
      </c>
    </row>
    <row r="496" spans="1:2" x14ac:dyDescent="0.2">
      <c r="A496" s="19" t="s">
        <v>20</v>
      </c>
      <c r="B496" s="14">
        <v>126</v>
      </c>
    </row>
    <row r="497" spans="1:2" x14ac:dyDescent="0.2">
      <c r="A497" s="20" t="s">
        <v>20</v>
      </c>
      <c r="B497" s="15">
        <v>2320</v>
      </c>
    </row>
    <row r="498" spans="1:2" x14ac:dyDescent="0.2">
      <c r="A498" s="19" t="s">
        <v>20</v>
      </c>
      <c r="B498" s="14">
        <v>81</v>
      </c>
    </row>
    <row r="499" spans="1:2" x14ac:dyDescent="0.2">
      <c r="A499" s="20" t="s">
        <v>20</v>
      </c>
      <c r="B499" s="15">
        <v>1887</v>
      </c>
    </row>
    <row r="500" spans="1:2" x14ac:dyDescent="0.2">
      <c r="A500" s="19" t="s">
        <v>20</v>
      </c>
      <c r="B500" s="14">
        <v>4358</v>
      </c>
    </row>
    <row r="501" spans="1:2" x14ac:dyDescent="0.2">
      <c r="A501" s="20" t="s">
        <v>20</v>
      </c>
      <c r="B501" s="15">
        <v>53</v>
      </c>
    </row>
    <row r="502" spans="1:2" x14ac:dyDescent="0.2">
      <c r="A502" s="19" t="s">
        <v>20</v>
      </c>
      <c r="B502" s="14">
        <v>2414</v>
      </c>
    </row>
    <row r="503" spans="1:2" x14ac:dyDescent="0.2">
      <c r="A503" s="20" t="s">
        <v>20</v>
      </c>
      <c r="B503" s="15">
        <v>80</v>
      </c>
    </row>
    <row r="504" spans="1:2" x14ac:dyDescent="0.2">
      <c r="A504" s="19" t="s">
        <v>20</v>
      </c>
      <c r="B504" s="14">
        <v>193</v>
      </c>
    </row>
    <row r="505" spans="1:2" x14ac:dyDescent="0.2">
      <c r="A505" s="20" t="s">
        <v>20</v>
      </c>
      <c r="B505" s="15">
        <v>52</v>
      </c>
    </row>
    <row r="506" spans="1:2" x14ac:dyDescent="0.2">
      <c r="A506" s="19" t="s">
        <v>20</v>
      </c>
      <c r="B506" s="14">
        <v>290</v>
      </c>
    </row>
    <row r="507" spans="1:2" x14ac:dyDescent="0.2">
      <c r="A507" s="20" t="s">
        <v>20</v>
      </c>
      <c r="B507" s="15">
        <v>122</v>
      </c>
    </row>
    <row r="508" spans="1:2" x14ac:dyDescent="0.2">
      <c r="A508" s="19" t="s">
        <v>20</v>
      </c>
      <c r="B508" s="14">
        <v>1470</v>
      </c>
    </row>
    <row r="509" spans="1:2" x14ac:dyDescent="0.2">
      <c r="A509" s="20" t="s">
        <v>20</v>
      </c>
      <c r="B509" s="15">
        <v>165</v>
      </c>
    </row>
    <row r="510" spans="1:2" x14ac:dyDescent="0.2">
      <c r="A510" s="19" t="s">
        <v>20</v>
      </c>
      <c r="B510" s="14">
        <v>182</v>
      </c>
    </row>
    <row r="511" spans="1:2" x14ac:dyDescent="0.2">
      <c r="A511" s="20" t="s">
        <v>20</v>
      </c>
      <c r="B511" s="15">
        <v>199</v>
      </c>
    </row>
    <row r="512" spans="1:2" x14ac:dyDescent="0.2">
      <c r="A512" s="19" t="s">
        <v>20</v>
      </c>
      <c r="B512" s="14">
        <v>56</v>
      </c>
    </row>
    <row r="513" spans="1:2" x14ac:dyDescent="0.2">
      <c r="A513" s="20" t="s">
        <v>20</v>
      </c>
      <c r="B513" s="15">
        <v>1460</v>
      </c>
    </row>
    <row r="514" spans="1:2" x14ac:dyDescent="0.2">
      <c r="A514" s="19" t="s">
        <v>20</v>
      </c>
      <c r="B514" s="14">
        <v>123</v>
      </c>
    </row>
    <row r="515" spans="1:2" x14ac:dyDescent="0.2">
      <c r="A515" s="20" t="s">
        <v>20</v>
      </c>
      <c r="B515" s="15">
        <v>159</v>
      </c>
    </row>
    <row r="516" spans="1:2" x14ac:dyDescent="0.2">
      <c r="A516" s="19" t="s">
        <v>20</v>
      </c>
      <c r="B516" s="14">
        <v>110</v>
      </c>
    </row>
    <row r="517" spans="1:2" x14ac:dyDescent="0.2">
      <c r="A517" s="20" t="s">
        <v>20</v>
      </c>
      <c r="B517" s="15">
        <v>236</v>
      </c>
    </row>
    <row r="518" spans="1:2" x14ac:dyDescent="0.2">
      <c r="A518" s="19" t="s">
        <v>20</v>
      </c>
      <c r="B518" s="14">
        <v>191</v>
      </c>
    </row>
    <row r="519" spans="1:2" x14ac:dyDescent="0.2">
      <c r="A519" s="20" t="s">
        <v>20</v>
      </c>
      <c r="B519" s="15">
        <v>3934</v>
      </c>
    </row>
    <row r="520" spans="1:2" x14ac:dyDescent="0.2">
      <c r="A520" s="19" t="s">
        <v>20</v>
      </c>
      <c r="B520" s="14">
        <v>80</v>
      </c>
    </row>
    <row r="521" spans="1:2" x14ac:dyDescent="0.2">
      <c r="A521" s="20" t="s">
        <v>20</v>
      </c>
      <c r="B521" s="15">
        <v>462</v>
      </c>
    </row>
    <row r="522" spans="1:2" x14ac:dyDescent="0.2">
      <c r="A522" s="19" t="s">
        <v>20</v>
      </c>
      <c r="B522" s="14">
        <v>179</v>
      </c>
    </row>
    <row r="523" spans="1:2" x14ac:dyDescent="0.2">
      <c r="A523" s="20" t="s">
        <v>20</v>
      </c>
      <c r="B523" s="15">
        <v>1866</v>
      </c>
    </row>
    <row r="524" spans="1:2" x14ac:dyDescent="0.2">
      <c r="A524" s="19" t="s">
        <v>20</v>
      </c>
      <c r="B524" s="14">
        <v>156</v>
      </c>
    </row>
    <row r="525" spans="1:2" x14ac:dyDescent="0.2">
      <c r="A525" s="20" t="s">
        <v>20</v>
      </c>
      <c r="B525" s="15">
        <v>255</v>
      </c>
    </row>
    <row r="526" spans="1:2" x14ac:dyDescent="0.2">
      <c r="A526" s="19" t="s">
        <v>20</v>
      </c>
      <c r="B526" s="14">
        <v>2261</v>
      </c>
    </row>
    <row r="527" spans="1:2" x14ac:dyDescent="0.2">
      <c r="A527" s="20" t="s">
        <v>20</v>
      </c>
      <c r="B527" s="15">
        <v>40</v>
      </c>
    </row>
    <row r="528" spans="1:2" x14ac:dyDescent="0.2">
      <c r="A528" s="19" t="s">
        <v>20</v>
      </c>
      <c r="B528" s="14">
        <v>2289</v>
      </c>
    </row>
    <row r="529" spans="1:2" x14ac:dyDescent="0.2">
      <c r="A529" s="20" t="s">
        <v>20</v>
      </c>
      <c r="B529" s="15">
        <v>65</v>
      </c>
    </row>
    <row r="530" spans="1:2" x14ac:dyDescent="0.2">
      <c r="A530" s="19" t="s">
        <v>20</v>
      </c>
      <c r="B530" s="14">
        <v>3777</v>
      </c>
    </row>
    <row r="531" spans="1:2" x14ac:dyDescent="0.2">
      <c r="A531" s="20" t="s">
        <v>20</v>
      </c>
      <c r="B531" s="15">
        <v>184</v>
      </c>
    </row>
    <row r="532" spans="1:2" x14ac:dyDescent="0.2">
      <c r="A532" s="19" t="s">
        <v>20</v>
      </c>
      <c r="B532" s="14">
        <v>85</v>
      </c>
    </row>
    <row r="533" spans="1:2" x14ac:dyDescent="0.2">
      <c r="A533" s="20" t="s">
        <v>20</v>
      </c>
      <c r="B533" s="15">
        <v>144</v>
      </c>
    </row>
    <row r="534" spans="1:2" x14ac:dyDescent="0.2">
      <c r="A534" s="19" t="s">
        <v>20</v>
      </c>
      <c r="B534" s="14">
        <v>1902</v>
      </c>
    </row>
    <row r="535" spans="1:2" x14ac:dyDescent="0.2">
      <c r="A535" s="20" t="s">
        <v>20</v>
      </c>
      <c r="B535" s="15">
        <v>105</v>
      </c>
    </row>
    <row r="536" spans="1:2" x14ac:dyDescent="0.2">
      <c r="A536" s="19" t="s">
        <v>20</v>
      </c>
      <c r="B536" s="14">
        <v>132</v>
      </c>
    </row>
    <row r="537" spans="1:2" x14ac:dyDescent="0.2">
      <c r="A537" s="20" t="s">
        <v>20</v>
      </c>
      <c r="B537" s="15">
        <v>96</v>
      </c>
    </row>
    <row r="538" spans="1:2" x14ac:dyDescent="0.2">
      <c r="A538" s="19" t="s">
        <v>20</v>
      </c>
      <c r="B538" s="14">
        <v>114</v>
      </c>
    </row>
    <row r="539" spans="1:2" x14ac:dyDescent="0.2">
      <c r="A539" s="20" t="s">
        <v>20</v>
      </c>
      <c r="B539" s="15">
        <v>203</v>
      </c>
    </row>
    <row r="540" spans="1:2" x14ac:dyDescent="0.2">
      <c r="A540" s="19" t="s">
        <v>20</v>
      </c>
      <c r="B540" s="14">
        <v>1559</v>
      </c>
    </row>
    <row r="541" spans="1:2" x14ac:dyDescent="0.2">
      <c r="A541" s="20" t="s">
        <v>20</v>
      </c>
      <c r="B541" s="15">
        <v>1548</v>
      </c>
    </row>
    <row r="542" spans="1:2" x14ac:dyDescent="0.2">
      <c r="A542" s="19" t="s">
        <v>20</v>
      </c>
      <c r="B542" s="14">
        <v>80</v>
      </c>
    </row>
    <row r="543" spans="1:2" x14ac:dyDescent="0.2">
      <c r="A543" s="20" t="s">
        <v>20</v>
      </c>
      <c r="B543" s="15">
        <v>131</v>
      </c>
    </row>
    <row r="544" spans="1:2" x14ac:dyDescent="0.2">
      <c r="A544" s="19" t="s">
        <v>20</v>
      </c>
      <c r="B544" s="14">
        <v>112</v>
      </c>
    </row>
    <row r="545" spans="1:2" x14ac:dyDescent="0.2">
      <c r="A545" s="20" t="s">
        <v>20</v>
      </c>
      <c r="B545" s="15">
        <v>155</v>
      </c>
    </row>
    <row r="546" spans="1:2" x14ac:dyDescent="0.2">
      <c r="A546" s="19" t="s">
        <v>20</v>
      </c>
      <c r="B546" s="14">
        <v>266</v>
      </c>
    </row>
    <row r="547" spans="1:2" x14ac:dyDescent="0.2">
      <c r="A547" s="20" t="s">
        <v>20</v>
      </c>
      <c r="B547" s="15">
        <v>155</v>
      </c>
    </row>
    <row r="548" spans="1:2" x14ac:dyDescent="0.2">
      <c r="A548" s="19" t="s">
        <v>20</v>
      </c>
      <c r="B548" s="14">
        <v>207</v>
      </c>
    </row>
    <row r="549" spans="1:2" x14ac:dyDescent="0.2">
      <c r="A549" s="20" t="s">
        <v>20</v>
      </c>
      <c r="B549" s="15">
        <v>245</v>
      </c>
    </row>
    <row r="550" spans="1:2" x14ac:dyDescent="0.2">
      <c r="A550" s="19" t="s">
        <v>20</v>
      </c>
      <c r="B550" s="14">
        <v>1573</v>
      </c>
    </row>
    <row r="551" spans="1:2" x14ac:dyDescent="0.2">
      <c r="A551" s="20" t="s">
        <v>20</v>
      </c>
      <c r="B551" s="15">
        <v>114</v>
      </c>
    </row>
    <row r="552" spans="1:2" x14ac:dyDescent="0.2">
      <c r="A552" s="19" t="s">
        <v>20</v>
      </c>
      <c r="B552" s="14">
        <v>93</v>
      </c>
    </row>
    <row r="553" spans="1:2" x14ac:dyDescent="0.2">
      <c r="A553" s="20" t="s">
        <v>20</v>
      </c>
      <c r="B553" s="15">
        <v>1681</v>
      </c>
    </row>
    <row r="554" spans="1:2" x14ac:dyDescent="0.2">
      <c r="A554" s="19" t="s">
        <v>20</v>
      </c>
      <c r="B554" s="14">
        <v>32</v>
      </c>
    </row>
    <row r="555" spans="1:2" x14ac:dyDescent="0.2">
      <c r="A555" s="20" t="s">
        <v>20</v>
      </c>
      <c r="B555" s="15">
        <v>135</v>
      </c>
    </row>
    <row r="556" spans="1:2" x14ac:dyDescent="0.2">
      <c r="A556" s="19" t="s">
        <v>20</v>
      </c>
      <c r="B556" s="14">
        <v>140</v>
      </c>
    </row>
    <row r="557" spans="1:2" x14ac:dyDescent="0.2">
      <c r="A557" s="20" t="s">
        <v>20</v>
      </c>
      <c r="B557" s="15">
        <v>92</v>
      </c>
    </row>
    <row r="558" spans="1:2" x14ac:dyDescent="0.2">
      <c r="A558" s="19" t="s">
        <v>20</v>
      </c>
      <c r="B558" s="14">
        <v>1015</v>
      </c>
    </row>
    <row r="559" spans="1:2" x14ac:dyDescent="0.2">
      <c r="A559" s="20" t="s">
        <v>20</v>
      </c>
      <c r="B559" s="15">
        <v>323</v>
      </c>
    </row>
    <row r="560" spans="1:2" x14ac:dyDescent="0.2">
      <c r="A560" s="19" t="s">
        <v>20</v>
      </c>
      <c r="B560" s="14">
        <v>2326</v>
      </c>
    </row>
    <row r="561" spans="1:2" x14ac:dyDescent="0.2">
      <c r="A561" s="20" t="s">
        <v>20</v>
      </c>
      <c r="B561" s="15">
        <v>381</v>
      </c>
    </row>
    <row r="562" spans="1:2" x14ac:dyDescent="0.2">
      <c r="A562" s="19" t="s">
        <v>20</v>
      </c>
      <c r="B562" s="14">
        <v>480</v>
      </c>
    </row>
    <row r="563" spans="1:2" x14ac:dyDescent="0.2">
      <c r="A563" s="20" t="s">
        <v>20</v>
      </c>
      <c r="B563" s="15">
        <v>226</v>
      </c>
    </row>
    <row r="564" spans="1:2" x14ac:dyDescent="0.2">
      <c r="A564" s="19" t="s">
        <v>20</v>
      </c>
      <c r="B564" s="14">
        <v>241</v>
      </c>
    </row>
    <row r="565" spans="1:2" x14ac:dyDescent="0.2">
      <c r="A565" s="20" t="s">
        <v>20</v>
      </c>
      <c r="B565" s="15">
        <v>132</v>
      </c>
    </row>
    <row r="566" spans="1:2" x14ac:dyDescent="0.2">
      <c r="A566" s="19" t="s">
        <v>20</v>
      </c>
      <c r="B566" s="14">
        <v>2043</v>
      </c>
    </row>
  </sheetData>
  <mergeCells count="3">
    <mergeCell ref="G4:H4"/>
    <mergeCell ref="G2:K2"/>
    <mergeCell ref="J4:K4"/>
  </mergeCells>
  <conditionalFormatting sqref="A1:A566">
    <cfRule type="containsText" dxfId="7" priority="5" operator="containsText" text="canceled">
      <formula>NOT(ISERROR(SEARCH("canceled",A1)))</formula>
    </cfRule>
    <cfRule type="containsText" dxfId="6" priority="7" operator="containsText" text="successful">
      <formula>NOT(ISERROR(SEARCH("successful",A1)))</formula>
    </cfRule>
    <cfRule type="containsText" dxfId="5" priority="6" operator="containsText" text="failed">
      <formula>NOT(ISERROR(SEARCH("failed",A1)))</formula>
    </cfRule>
    <cfRule type="containsText" dxfId="4" priority="8" operator="containsText" text="live">
      <formula>NOT(ISERROR(SEARCH("live",A1)))</formula>
    </cfRule>
  </conditionalFormatting>
  <conditionalFormatting sqref="D1:D365">
    <cfRule type="containsText" dxfId="3" priority="4" operator="containsText" text="live">
      <formula>NOT(ISERROR(SEARCH("live",D1)))</formula>
    </cfRule>
    <cfRule type="containsText" dxfId="2" priority="3" operator="containsText" text="successful">
      <formula>NOT(ISERROR(SEARCH("successful",D1)))</formula>
    </cfRule>
    <cfRule type="containsText" dxfId="1" priority="2" operator="containsText" text="failed">
      <formula>NOT(ISERROR(SEARCH("failed",D1)))</formula>
    </cfRule>
    <cfRule type="containsText" dxfId="0" priority="1" operator="containsText" text="canceled">
      <formula>NOT(ISERROR(SEARCH("canceled",D1)))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 by category</vt:lpstr>
      <vt:lpstr>Status by sub category</vt:lpstr>
      <vt:lpstr>Date created category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Nana Ampadu Mensah (Alumni)</cp:lastModifiedBy>
  <dcterms:created xsi:type="dcterms:W3CDTF">2021-09-29T18:52:28Z</dcterms:created>
  <dcterms:modified xsi:type="dcterms:W3CDTF">2023-10-28T10:49:35Z</dcterms:modified>
</cp:coreProperties>
</file>