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5x15_ML_FiberAdjustment" sheetId="1" r:id="rId4"/>
  </sheets>
</workbook>
</file>

<file path=xl/comments1.xml><?xml version="1.0" encoding="utf-8"?>
<comments xmlns="http://schemas.openxmlformats.org/spreadsheetml/2006/main">
  <authors>
    <author>Author</author>
  </authors>
  <commentList>
    <comment ref="N1" authorId="0">
      <text>
        <r>
          <rPr>
            <sz val="11"/>
            <color indexed="8"/>
            <rFont val="Helvetica Neue"/>
          </rPr>
          <t>Author:
0= Aus
1=An
Zeit kann etwa dem OneNote entnommen werden!</t>
        </r>
      </text>
    </comment>
    <comment ref="S1" authorId="0">
      <text>
        <r>
          <rPr>
            <sz val="11"/>
            <color indexed="8"/>
            <rFont val="Helvetica Neue"/>
          </rPr>
          <t>Author:
Estimation</t>
        </r>
      </text>
    </comment>
    <comment ref="AK1" authorId="0">
      <text>
        <r>
          <rPr>
            <sz val="11"/>
            <color indexed="8"/>
            <rFont val="Helvetica Neue"/>
          </rPr>
          <t>Author:
Every Time measured in Grid 3</t>
        </r>
      </text>
    </comment>
    <comment ref="AP1" authorId="0">
      <text>
        <r>
          <rPr>
            <sz val="11"/>
            <color indexed="8"/>
            <rFont val="Helvetica Neue"/>
          </rPr>
          <t>Author:
0 ich sehe nichts
0.5 ich sehe etwas
1 ich sehe einen Zusammenhang</t>
        </r>
      </text>
    </comment>
  </commentList>
</comments>
</file>

<file path=xl/sharedStrings.xml><?xml version="1.0" encoding="utf-8"?>
<sst xmlns="http://schemas.openxmlformats.org/spreadsheetml/2006/main" uniqueCount="410">
  <si>
    <t>Number</t>
  </si>
  <si>
    <t>Date</t>
  </si>
  <si>
    <t>Start
[o´clock]</t>
  </si>
  <si>
    <t>End
[o´clock]</t>
  </si>
  <si>
    <t>Time
[mm:ss]</t>
  </si>
  <si>
    <t>Material</t>
  </si>
  <si>
    <t>Pattern</t>
  </si>
  <si>
    <t>G-Code</t>
  </si>
  <si>
    <t>Freezing
material
[hh:mm]</t>
  </si>
  <si>
    <t>Pressure
p_O
[mbar]</t>
  </si>
  <si>
    <t>Temp.
T_O
[°C]</t>
  </si>
  <si>
    <t>Time
t_O
[hh:mm]</t>
  </si>
  <si>
    <t>Time bw. Fridge
Print
[days]</t>
  </si>
  <si>
    <t>Dehumi-difying
[0/1]</t>
  </si>
  <si>
    <t>Humid.
[%]</t>
  </si>
  <si>
    <t>Nozzle
T_N
[°C]</t>
  </si>
  <si>
    <t>Preheat
Bed
[~Min]</t>
  </si>
  <si>
    <t>Bed
T_B
[°C]</t>
  </si>
  <si>
    <t>Coll-
ector
T_B
[°C]</t>
  </si>
  <si>
    <t>Room
T_R
[°C]</t>
  </si>
  <si>
    <t>High 
Voltage
[kV]</t>
  </si>
  <si>
    <t>Distance
Nozzle - Glas
[mm]</t>
  </si>
  <si>
    <t>Collector
Glass
Geometry
[mm]</t>
  </si>
  <si>
    <t>Nozzle
Diameter
[mm]</t>
  </si>
  <si>
    <t>Divisor
Steps
/
Quotient
[n]</t>
  </si>
  <si>
    <t>Value
E-Step
[mm]</t>
  </si>
  <si>
    <t>Extrusion
Total
[mm]</t>
  </si>
  <si>
    <t>E-Reso-
lution
set
[Step/
mm]</t>
  </si>
  <si>
    <t>Divisor
[mm/
mm]</t>
  </si>
  <si>
    <t>Print
Distance
Total 
[mm]</t>
  </si>
  <si>
    <t>Speed
[mm/
min]</t>
  </si>
  <si>
    <t>Purge
[mm]</t>
  </si>
  <si>
    <t>Purge
hand
[mm]</t>
  </si>
  <si>
    <t>Cleaning to Purge
hand
[0/1]</t>
  </si>
  <si>
    <t>Layer
[n]</t>
  </si>
  <si>
    <t>Grid 
distance
[mm]</t>
  </si>
  <si>
    <t>Fiber
Ø
X-direc
Average
[µm]</t>
  </si>
  <si>
    <t>Fiber
Ø
X-direc
Standard
Dev.
[µm]</t>
  </si>
  <si>
    <t>Fiber
Ø
Y-direc
Average
[µm]</t>
  </si>
  <si>
    <t>Fiber
Ø
Y-direc
Standard
Dev.
[µm]</t>
  </si>
  <si>
    <t>Estimated
Fiber
Ø
[µm]</t>
  </si>
  <si>
    <t>visual 
check
[0/0.5/1]</t>
  </si>
  <si>
    <t>Plate
Name</t>
  </si>
  <si>
    <t>Grid
1</t>
  </si>
  <si>
    <t>Grid
2</t>
  </si>
  <si>
    <t>Grid
3</t>
  </si>
  <si>
    <t>Grid
4</t>
  </si>
  <si>
    <t>Grid
5</t>
  </si>
  <si>
    <t>Grid
6</t>
  </si>
  <si>
    <t>Grid
7</t>
  </si>
  <si>
    <t>Grid
8</t>
  </si>
  <si>
    <t>Grid
9</t>
  </si>
  <si>
    <t>general comments</t>
  </si>
  <si>
    <t>PCL</t>
  </si>
  <si>
    <t>15x15_grid_W_Stabi</t>
  </si>
  <si>
    <t>25072022_01_15x15_3_grid_W_Stabi_dia_adjust</t>
  </si>
  <si>
    <t>T_R</t>
  </si>
  <si>
    <t>52x76x1</t>
  </si>
  <si>
    <t>X0.25</t>
  </si>
  <si>
    <t>-</t>
  </si>
  <si>
    <t>2/2/2</t>
  </si>
  <si>
    <t>ML-FA1</t>
  </si>
  <si>
    <t>PCL_ML-FA1_X100_FMEW_grid_01</t>
  </si>
  <si>
    <t>abort after the second grid</t>
  </si>
  <si>
    <t>ML-FA2</t>
  </si>
  <si>
    <t>PCL_ML-FA2_X100_FMEW_grid_01</t>
  </si>
  <si>
    <t>PCL_ML-FA2_X100_FMEW_grid_02</t>
  </si>
  <si>
    <t>PCL_ML-FA2_X100_FMEW_grid_03</t>
  </si>
  <si>
    <t>25072022_02_15x15_3_grid_W_Stabi_dia_adjust</t>
  </si>
  <si>
    <t>ML-FA3</t>
  </si>
  <si>
    <t>PCL_ML-FA3_X100_FMEW_grid_01</t>
  </si>
  <si>
    <t>PCL_ML-FA3_X100_FMEW_grid_02</t>
  </si>
  <si>
    <t>PCL_ML-FA3_X100_FMEW_grid_03</t>
  </si>
  <si>
    <t>extreamly reduced E value, to keep the diameter constant by calculation, but I recognized a movement</t>
  </si>
  <si>
    <t>25072022_03_15x15_4_grid_W_Stabi_dia_adjust</t>
  </si>
  <si>
    <t>ML-FA4</t>
  </si>
  <si>
    <t>PCL_ML-FA4_X100_FMEW_grid_01</t>
  </si>
  <si>
    <t>PCL_ML-FA4_X100_FMEW_grid_02</t>
  </si>
  <si>
    <t>PCL_ML-FA4_X100_FMEW_grid_03</t>
  </si>
  <si>
    <t>Turned off E-Field one line to early!</t>
  </si>
  <si>
    <t>25072022_04_15x15_4_grid_W_Stabi_dia_adjust</t>
  </si>
  <si>
    <t>ML-FA5</t>
  </si>
  <si>
    <t>PCL_ML-FA5_X100_FMEW_grid_01</t>
  </si>
  <si>
    <t>PCL_ML-FA5_X100_FMEW_grid_02</t>
  </si>
  <si>
    <t>PCL_ML-FA5_X100_FMEW_grid_03</t>
  </si>
  <si>
    <t>switching e-source from -5.5 to -5.6 by itself. Happens sometimes…</t>
  </si>
  <si>
    <t>25072022_05_15x15_4_grid_W_Stabi_dia_adjust</t>
  </si>
  <si>
    <t>ML-FA6</t>
  </si>
  <si>
    <t>PCL_ML-FA6_X100_FMEW_grid_01</t>
  </si>
  <si>
    <t>PCL_ML-FA6_X100_FMEW_grid_02</t>
  </si>
  <si>
    <t>PCL_ML-FA6_X100_FMEW_grid_03</t>
  </si>
  <si>
    <t>25072022_06_15x15_4_grid_W_Stabi_dia_adjust</t>
  </si>
  <si>
    <t>ML-FA7</t>
  </si>
  <si>
    <t>PCL_ML-FA7_X100_FMEW_grid_01</t>
  </si>
  <si>
    <t>PCL_ML-FA7_X100_FMEW_grid_02</t>
  </si>
  <si>
    <t>PCL_ML-FA7_X100_FMEW_grid_03</t>
  </si>
  <si>
    <t>ML-FA8</t>
  </si>
  <si>
    <t>PCL_ML-FA8_X100_FMEW_grid_01</t>
  </si>
  <si>
    <t>PCL_ML-FA8_X100_FMEW_grid_02</t>
  </si>
  <si>
    <t>PCL_ML-FA8_X100_FMEW_grid_03</t>
  </si>
  <si>
    <t>same as ML-FA6;</t>
  </si>
  <si>
    <t>26072022_01_15x15_4_grid_W_Stabi_dia_adjust</t>
  </si>
  <si>
    <t>ML-FA9</t>
  </si>
  <si>
    <t>PCL_ML-FA9_X100_FMEW_grid_01</t>
  </si>
  <si>
    <t>PCL_ML-FA9_X100_FMEW_grid_02</t>
  </si>
  <si>
    <t>PCL_ML-FA9_X100_FMEW_grid_03</t>
  </si>
  <si>
    <t>26072022_02_15x15_4_grid_W_Stabi_dia_adjust</t>
  </si>
  <si>
    <t>ML-FA10</t>
  </si>
  <si>
    <t>PCL_ML-FA10_X100_FMEW_grid_01</t>
  </si>
  <si>
    <t>PCL_ML-FA10_X100_FMEW_grid_02</t>
  </si>
  <si>
    <t>PCL_ML-FA10_X100_FMEW_grid_03</t>
  </si>
  <si>
    <t>27072022_01_15x15_6_grid_W_Stabi_dia_adjust</t>
  </si>
  <si>
    <t>2/2/2/4/4/4</t>
  </si>
  <si>
    <t>ML-FA11</t>
  </si>
  <si>
    <t>PCL_ML-FA11_X100_FMEW_grid_01</t>
  </si>
  <si>
    <t>PCL_ML-FA11_X100_FMEW_grid_02</t>
  </si>
  <si>
    <t>PCL_ML-FA11_X100_FMEW_grid_03</t>
  </si>
  <si>
    <t>PCL_ML-FA11_X100_FMEW_grid_04</t>
  </si>
  <si>
    <t>PCL_ML-FA11_X100_FMEW_grid_05</t>
  </si>
  <si>
    <t>PCL_ML-FA11_X100_FMEW_grid_06</t>
  </si>
  <si>
    <t>27072022_02_15x15_3_grid_W_Stabi_dia_adjust</t>
  </si>
  <si>
    <t>ML-FA12</t>
  </si>
  <si>
    <t>PCL_ML-FA12_X100_FMEW_grid_01</t>
  </si>
  <si>
    <t>PCL_ML-FA12_X100_FMEW_grid_02</t>
  </si>
  <si>
    <t>PCL_ML-FA12_X100_FMEW_grid_03</t>
  </si>
  <si>
    <t>31072022_01_15x15_6_grid_W_Stabi_dia_adjust</t>
  </si>
  <si>
    <t>ML-FA13</t>
  </si>
  <si>
    <t>PCL_ML-FA13_X100_FMEW_grid_01</t>
  </si>
  <si>
    <t>PCL_ML-FA13_X100_FMEW_grid_02</t>
  </si>
  <si>
    <t>PCL_ML-FA13_X100_FMEW_grid_03</t>
  </si>
  <si>
    <t>PCL_ML-FA13_X100_FMEW_grid_04</t>
  </si>
  <si>
    <t>PCL_ML-FA13_X100_FMEW_grid_05</t>
  </si>
  <si>
    <t>PCL_ML-FA13_X100_FMEW_grid_06</t>
  </si>
  <si>
    <t>02082022_01_15x15_3_grid_W_Stabi_dia_adjust</t>
  </si>
  <si>
    <t>ML-FA14</t>
  </si>
  <si>
    <t>PCL_ML-FA14_X100_FMEW_grid_01</t>
  </si>
  <si>
    <t>PCL_ML-FA14_X100_FMEW_grid_02</t>
  </si>
  <si>
    <t>PCL_ML-FA14_X100_FMEW_grid_03</t>
  </si>
  <si>
    <t>02082022_02_15x15_3_grid_W_Stabi_dia_adjust</t>
  </si>
  <si>
    <t>ML-FA15</t>
  </si>
  <si>
    <t>PCL_ML-FA15_X100_FMEW_grid_01</t>
  </si>
  <si>
    <t>PCL_ML-FA15_X100_FMEW_grid_02</t>
  </si>
  <si>
    <t>PCL_ML-FA15_X100_FMEW_grid_03</t>
  </si>
  <si>
    <t>HV switched during print!</t>
  </si>
  <si>
    <t>02082022_03_15x15_3_grid_W_Stabi_dia_adjust</t>
  </si>
  <si>
    <t>ML-FA16</t>
  </si>
  <si>
    <t>PCL_ML-FA16_X100_FMEW_grid_01</t>
  </si>
  <si>
    <t>PCL_ML-FA16_X100_FMEW_grid_02</t>
  </si>
  <si>
    <t>PCL_ML-FA16_X100_FMEW_grid_03</t>
  </si>
  <si>
    <t>03082022_01_15x15_3_grid_W_Stabi_dia_adjust</t>
  </si>
  <si>
    <t>ML-FA17</t>
  </si>
  <si>
    <t>PCL_ML-FA17_X100_FMEW_grid_01</t>
  </si>
  <si>
    <t>PCL_ML-FA17_X100_FMEW_grid_02</t>
  </si>
  <si>
    <t>PCL_ML-FA17_X100_FMEW_grid_03</t>
  </si>
  <si>
    <t>03082022_02_15x15_3_grid_W_Stabi_dia_adjust</t>
  </si>
  <si>
    <t>ML-FA18</t>
  </si>
  <si>
    <t>PCL_ML-FA18_X100_FMEW_grid_01</t>
  </si>
  <si>
    <t>PCL_ML-FA18_X100_FMEW_grid_02</t>
  </si>
  <si>
    <t>PCL_ML-FA18_X100_FMEW_grid_03</t>
  </si>
  <si>
    <t>heavy whipping!</t>
  </si>
  <si>
    <t>03082022_03_15x15_3_grid_W_Stabi_dia_adjust</t>
  </si>
  <si>
    <t>ML-FA19</t>
  </si>
  <si>
    <t>PCL_ML-FA19_X100_FMEW_grid_01</t>
  </si>
  <si>
    <t>PCL_ML-FA19_X100_FMEW_grid_02</t>
  </si>
  <si>
    <t>PCL_ML-FA19_X100_FMEW_grid_03</t>
  </si>
  <si>
    <t>heavy auxiliary jet!</t>
  </si>
  <si>
    <t>03082022_04_15x15_3_grid_W_Stabi_dia_adjust</t>
  </si>
  <si>
    <t>ML-FA20</t>
  </si>
  <si>
    <t>03082022_05_15x15_3_grid_W_Stabi_dia_adjust</t>
  </si>
  <si>
    <t>ML-FA21</t>
  </si>
  <si>
    <t>PCL_ML-FA21_X100_FMEW_grid_01</t>
  </si>
  <si>
    <t>PCL_ML-FA21_X100_FMEW_grid_02</t>
  </si>
  <si>
    <t>PCL_ML-FA21_X100_FMEW_grid_03</t>
  </si>
  <si>
    <t>03082022_06_15x15_3_grid_W_Stabi_dia_adjust</t>
  </si>
  <si>
    <t>ML-FA22</t>
  </si>
  <si>
    <t>PCL_ML-FA22_X100_FMEW_grid_01</t>
  </si>
  <si>
    <t>PCL_ML-FA22_X100_FMEW_grid_02</t>
  </si>
  <si>
    <t>PCL_ML-FA22_X100_FMEW_grid_03</t>
  </si>
  <si>
    <t>04082022_01_15x15_6_grid_W_Stabi_dia_adjust</t>
  </si>
  <si>
    <t>ML-FA23</t>
  </si>
  <si>
    <t>PCL_ML-FA23_X100_FMEW_grid_01</t>
  </si>
  <si>
    <t>PCL_ML-FA23_X100_FMEW_grid_02</t>
  </si>
  <si>
    <t>PCL_ML-FA23_X100_FMEW_grid_03</t>
  </si>
  <si>
    <t>PCL_ML-FA23_X100_FMEW_grid_04</t>
  </si>
  <si>
    <t>PCL_ML-FA23_X100_FMEW_grid_05</t>
  </si>
  <si>
    <t>PCL_ML-FA23_X100_FMEW_grid_06</t>
  </si>
  <si>
    <t>09082022_01_15x15_6_grid_W_Stabi_dia_adjust</t>
  </si>
  <si>
    <t>ML-FA24</t>
  </si>
  <si>
    <t>PCL_ML-FA24_X100_FMEW_grid_01</t>
  </si>
  <si>
    <t>PCL_ML-FA24_X100_FMEW_grid_02</t>
  </si>
  <si>
    <t>PCL_ML-FA24_X100_FMEW_grid_03</t>
  </si>
  <si>
    <t>PCL_ML-FA24_X100_FMEW_grid_04</t>
  </si>
  <si>
    <t>PCL_ML-FA24_X100_FMEW_grid_05</t>
  </si>
  <si>
    <t>PCL_ML-FA24_X100_FMEW_grid_06</t>
  </si>
  <si>
    <t>ML-FA25</t>
  </si>
  <si>
    <t>PCL_ML-FA25_X100_FMEW_grid_01</t>
  </si>
  <si>
    <t>PCL_ML-FA25_X100_FMEW_grid_02</t>
  </si>
  <si>
    <t>PCL_ML-FA25_X100_FMEW_grid_03</t>
  </si>
  <si>
    <t>PCL_ML-FA25_X100_FMEW_grid_04</t>
  </si>
  <si>
    <t>PCL_ML-FA25_X100_FMEW_grid_05</t>
  </si>
  <si>
    <t>PCL_ML-FA25_X100_FMEW_grid_06</t>
  </si>
  <si>
    <t>10082022_01_15x15_6_grid_W_Stabi_dia_adjust</t>
  </si>
  <si>
    <t>ML-FA26</t>
  </si>
  <si>
    <t>PCL_ML-FA26_X100_FMEW_grid_01</t>
  </si>
  <si>
    <t>PCL_ML-FA26_X100_FMEW_grid_02</t>
  </si>
  <si>
    <t>PCL_ML-FA26_X100_FMEW_grid_03</t>
  </si>
  <si>
    <t>PCL_ML-FA26_X100_FMEW_grid_04</t>
  </si>
  <si>
    <t>PCL_ML-FA26_X100_FMEW_grid_05</t>
  </si>
  <si>
    <t>PCL_ML-FA26_X100_FMEW_grid_06</t>
  </si>
  <si>
    <t>10082022_02_15x15_6_grid_W_Stabi_dia_adjust</t>
  </si>
  <si>
    <t>ML-FA27</t>
  </si>
  <si>
    <t>PCL_ML-FA27_X100_FMEW_grid_01</t>
  </si>
  <si>
    <t>PCL_ML-FA27_X100_FMEW_grid_02</t>
  </si>
  <si>
    <t>PCL_ML-FA27_X100_FMEW_grid_03</t>
  </si>
  <si>
    <t>PCL_ML-FA27_X100_FMEW_grid_04</t>
  </si>
  <si>
    <t>PCL_ML-FA27_X100_FMEW_grid_05</t>
  </si>
  <si>
    <t>PCL_ML-FA27_X100_FMEW_grid_06</t>
  </si>
  <si>
    <t>18082022_01_15x15_6_grid_W_Stabi_dia_adjust</t>
  </si>
  <si>
    <t>ML-FA28</t>
  </si>
  <si>
    <t>PCL_ML-FA28_X100_FMEW_grid_01</t>
  </si>
  <si>
    <t>PCL_ML-FA28_X100_FMEW_grid_02</t>
  </si>
  <si>
    <t>PCL_ML-FA28_X100_FMEW_grid_03</t>
  </si>
  <si>
    <t>PCL_ML-FA28_X100_FMEW_grid_04</t>
  </si>
  <si>
    <t>PCL_ML-FA28_X100_FMEW_grid_05</t>
  </si>
  <si>
    <t>PCL_ML-FA28_X100_FMEW_grid_06</t>
  </si>
  <si>
    <t>saw 2 bubbles, Stabi changed!</t>
  </si>
  <si>
    <t>18082022_02_15x15_9_grid_W_Stabi_dia_adjust</t>
  </si>
  <si>
    <t>3x2 / 3x4 / 3x4</t>
  </si>
  <si>
    <t>ML-FA29</t>
  </si>
  <si>
    <t>PCL_ML-FA29_X100_FMEW_grid_01</t>
  </si>
  <si>
    <t>PCL_ML-FA29_X100_FMEW_grid_02</t>
  </si>
  <si>
    <t>PCL_ML-FA29_X100_FMEW_grid_03</t>
  </si>
  <si>
    <t>PCL_ML-FA29_X100_FMEW_grid_04</t>
  </si>
  <si>
    <t>PCL_ML-FA29_X100_FMEW_grid_05</t>
  </si>
  <si>
    <t>PCL_ML-FA29_X100_FMEW_grid_06</t>
  </si>
  <si>
    <t>PCL_ML-FA29_X100_FMEW_grid_07</t>
  </si>
  <si>
    <t>PCL_ML-FA29_X100_FMEW_grid_08</t>
  </si>
  <si>
    <t>PCL_ML-FA29_X100_FMEW_grid_09</t>
  </si>
  <si>
    <t>saw 1 bubbles</t>
  </si>
  <si>
    <t>18082022_03_15x15_9_grid_W_Stabi_dia_adjust</t>
  </si>
  <si>
    <t>ML-FA30</t>
  </si>
  <si>
    <t>PCL_ML-FA30_X100_FMEW_grid_01</t>
  </si>
  <si>
    <t>PCL_ML-FA30_X100_FMEW_grid_02</t>
  </si>
  <si>
    <t>PCL_ML-FA30_X100_FMEW_grid_03</t>
  </si>
  <si>
    <t>PCL_ML-FA30_X100_FMEW_grid_04</t>
  </si>
  <si>
    <t>PCL_ML-FA30_X100_FMEW_grid_05</t>
  </si>
  <si>
    <t>PCL_ML-FA30_X100_FMEW_grid_06</t>
  </si>
  <si>
    <t>PCL_ML-FA30_X100_FMEW_grid_07</t>
  </si>
  <si>
    <t>PCL_ML-FA30_X100_FMEW_grid_08</t>
  </si>
  <si>
    <t>PCL_ML-FA30_X100_FMEW_grid_09</t>
  </si>
  <si>
    <t>3 min holding on 70</t>
  </si>
  <si>
    <t>18082022_04_15x15_9_grid_W_Stabi_dia_adjust</t>
  </si>
  <si>
    <t>ML-FA31</t>
  </si>
  <si>
    <t>PCL_ML-FA31_X100_FMEW_grid_01</t>
  </si>
  <si>
    <t>PCL_ML-FA31_X100_FMEW_grid_02</t>
  </si>
  <si>
    <t>PCL_ML-FA31_X100_FMEW_grid_03</t>
  </si>
  <si>
    <t>PCL_ML-FA31_X100_FMEW_grid_04</t>
  </si>
  <si>
    <t>PCL_ML-FA31_X100_FMEW_grid_05</t>
  </si>
  <si>
    <t>PCL_ML-FA31_X100_FMEW_grid_06</t>
  </si>
  <si>
    <t>PCL_ML-FA31_X100_FMEW_grid_07</t>
  </si>
  <si>
    <t>PCL_ML-FA31_X100_FMEW_grid_08</t>
  </si>
  <si>
    <t>PCL_ML-FA31_X100_FMEW_grid_09</t>
  </si>
  <si>
    <t>24082022_01_15x15_9_grid_W_Stabi_dia_adjust</t>
  </si>
  <si>
    <t>ML-FA32</t>
  </si>
  <si>
    <t>PCL_ML-FA32_X100_FMEW_grid_01</t>
  </si>
  <si>
    <t>PCL_ML-FA32_X100_FMEW_grid_02</t>
  </si>
  <si>
    <t>PCL_ML-FA32_X100_FMEW_grid_03</t>
  </si>
  <si>
    <t>PCL_ML-FA32_X100_FMEW_grid_04</t>
  </si>
  <si>
    <t>PCL_ML-FA32_X100_FMEW_grid_05</t>
  </si>
  <si>
    <t>PCL_ML-FA32_X100_FMEW_grid_06</t>
  </si>
  <si>
    <t>PCL_ML-FA32_X100_FMEW_grid_07</t>
  </si>
  <si>
    <t>PCL_ML-FA32_X100_FMEW_grid_08</t>
  </si>
  <si>
    <t>PCL_ML-FA32_X100_FMEW_grid_09</t>
  </si>
  <si>
    <t>break down in the 9th grid - last layer missing; no measurement because of Whippings</t>
  </si>
  <si>
    <t>24082022_02_15x15_9_grid_W_Stabi_dia_adjust</t>
  </si>
  <si>
    <t>ML-FA33</t>
  </si>
  <si>
    <t>PCL_ML-FA33_X100_FMEW_grid_01</t>
  </si>
  <si>
    <t>PCL_ML-FA33_X100_FMEW_grid_07</t>
  </si>
  <si>
    <t>PCL_ML-FA33_X100_FMEW_grid_08</t>
  </si>
  <si>
    <t>PCL_ML-FA33_X100_FMEW_grid_09</t>
  </si>
  <si>
    <t>no grids  02-06</t>
  </si>
  <si>
    <t>ML-FA34</t>
  </si>
  <si>
    <t>PCL_ML-FA34_X100_FMEW_grid_01</t>
  </si>
  <si>
    <t>PCL_ML-FA34_X100_FMEW_grid_02</t>
  </si>
  <si>
    <t>PCL_ML-FA34_X100_FMEW_grid_03</t>
  </si>
  <si>
    <t>PCL_ML-FA34_X100_FMEW_grid_04</t>
  </si>
  <si>
    <t>PCL_ML-FA34_X100_FMEW_grid_05</t>
  </si>
  <si>
    <t>PCL_ML-FA34_X100_FMEW_grid_06</t>
  </si>
  <si>
    <t>PCL_ML-FA34_X100_FMEW_grid_07</t>
  </si>
  <si>
    <t>PCL_ML-FA34_X100_FMEW_grid_08</t>
  </si>
  <si>
    <t>PCL_ML-FA34_X100_FMEW_grid_09</t>
  </si>
  <si>
    <t>25082022_01_15x15_9_grid_W_Stabi_dia_adjust</t>
  </si>
  <si>
    <t>ML-FA35</t>
  </si>
  <si>
    <t>PCL_ML-FA35_X100_FMEW_grid_01</t>
  </si>
  <si>
    <t>PCL_ML-FA35_X100_FMEW_grid_02</t>
  </si>
  <si>
    <t>PCL_ML-FA35_X100_FMEW_grid_03</t>
  </si>
  <si>
    <t>PCL_ML-FA35_X100_FMEW_grid_04</t>
  </si>
  <si>
    <t>PCL_ML-FA35_X100_FMEW_grid_05</t>
  </si>
  <si>
    <t>PCL_ML-FA35_X100_FMEW_grid_06</t>
  </si>
  <si>
    <t>PCL_ML-FA35_X100_FMEW_grid_07</t>
  </si>
  <si>
    <t>PCL_ML-FA35_X100_FMEW_grid_08</t>
  </si>
  <si>
    <t>PCL_ML-FA35_X100_FMEW_grid_09</t>
  </si>
  <si>
    <t>Breakdown in the 9th grid! To close to the alu, collector?  - 1.5 layer missing</t>
  </si>
  <si>
    <t>25082022_02_15x15_9_grid_W_Stabi_dia_adjust</t>
  </si>
  <si>
    <t>ML-FA36</t>
  </si>
  <si>
    <t>PCL_ML-FA36_X100_FMEW_grid_01</t>
  </si>
  <si>
    <t>PCL_ML-FA36_X100_FMEW_grid_02</t>
  </si>
  <si>
    <t>PCL_ML-FA36_X100_FMEW_grid_03</t>
  </si>
  <si>
    <t>PCL_ML-FA36_X100_FMEW_grid_04</t>
  </si>
  <si>
    <t>PCL_ML-FA36_X100_FMEW_grid_05</t>
  </si>
  <si>
    <t>PCL_ML-FA36_X100_FMEW_grid_06</t>
  </si>
  <si>
    <t>PCL_ML-FA36_X100_FMEW_grid_07</t>
  </si>
  <si>
    <t>PCL_ML-FA36_X100_FMEW_grid_08</t>
  </si>
  <si>
    <t>PCL_ML-FA36_X100_FMEW_grid_09</t>
  </si>
  <si>
    <t>25082022_03_15x15_9_grid_W_Stabi_dia_adjust</t>
  </si>
  <si>
    <t>ML-FA37</t>
  </si>
  <si>
    <t>PCL_ML-FA37_X100_FMEW_grid_01</t>
  </si>
  <si>
    <t>PCL_ML-FA37_X100_FMEW_grid_02</t>
  </si>
  <si>
    <t>PCL_ML-FA37_X100_FMEW_grid_03</t>
  </si>
  <si>
    <t>PCL_ML-FA37_X100_FMEW_grid_04</t>
  </si>
  <si>
    <t>PCL_ML-FA37_X100_FMEW_grid_05</t>
  </si>
  <si>
    <t>PCL_ML-FA37_X100_FMEW_grid_06</t>
  </si>
  <si>
    <t>PCL_ML-FA37_X100_FMEW_grid_07</t>
  </si>
  <si>
    <t>PCL_ML-FA37_X100_FMEW_grid_08</t>
  </si>
  <si>
    <t>PCL_ML-FA37_X100_FMEW_grid_09</t>
  </si>
  <si>
    <t>15 min glass plate heating!</t>
  </si>
  <si>
    <t>25082022_04_15x15_9_grid_W_Stabi_dia_adjust</t>
  </si>
  <si>
    <t>ML-FA38</t>
  </si>
  <si>
    <t>PCL_ML-FA38_X100_FMEW_grid_01</t>
  </si>
  <si>
    <t>PCL_ML-FA38_X100_FMEW_grid_02</t>
  </si>
  <si>
    <t>PCL_ML-FA38_X100_FMEW_grid_03</t>
  </si>
  <si>
    <t>PCL_ML-FA38_X100_FMEW_grid_04</t>
  </si>
  <si>
    <t>PCL_ML-FA38_X100_FMEW_grid_05</t>
  </si>
  <si>
    <t>PCL_ML-FA38_X100_FMEW_grid_06</t>
  </si>
  <si>
    <t>PCL_ML-FA38_X100_FMEW_grid_07</t>
  </si>
  <si>
    <t>PCL_ML-FA38_X100_FMEW_grid_08</t>
  </si>
  <si>
    <t>PCL_ML-FA38_X100_FMEW_grid_09</t>
  </si>
  <si>
    <t>25082022_05_15x15_9_grid_W_Stabi_dia_adjust</t>
  </si>
  <si>
    <t>ML-FA39</t>
  </si>
  <si>
    <t>PCL_ML-FA39_X100_FMEW_grid_01</t>
  </si>
  <si>
    <t>PCL_ML-FA39_X100_FMEW_grid_02</t>
  </si>
  <si>
    <t>PCL_ML-FA39_X100_FMEW_grid_03</t>
  </si>
  <si>
    <t>PCL_ML-FA39_X100_FMEW_grid_04</t>
  </si>
  <si>
    <t>PCL_ML-FA39_X100_FMEW_grid_05</t>
  </si>
  <si>
    <t>PCL_ML-FA39_X100_FMEW_grid_06</t>
  </si>
  <si>
    <t>PCL_ML-FA39_X100_FMEW_grid_07</t>
  </si>
  <si>
    <t>PCL_ML-FA39_X100_FMEW_grid_08</t>
  </si>
  <si>
    <t>PCL_ML-FA39_X100_FMEW_grid_09</t>
  </si>
  <si>
    <t>ML-FA40</t>
  </si>
  <si>
    <t>PCL_ML-FA40_X100_FMEW_grid_01</t>
  </si>
  <si>
    <t>PCL_ML-FA40_X100_FMEW_grid_02</t>
  </si>
  <si>
    <t>PCL_ML-FA40_X100_FMEW_grid_03</t>
  </si>
  <si>
    <t>PCL_ML-FA40_X100_FMEW_grid_04</t>
  </si>
  <si>
    <t>PCL_ML-FA40_X100_FMEW_grid_05</t>
  </si>
  <si>
    <t>PCL_ML-FA40_X100_FMEW_grid_06</t>
  </si>
  <si>
    <t>PCL_ML-FA40_X100_FMEW_grid_07</t>
  </si>
  <si>
    <t>PCL_ML-FA40_X100_FMEW_grid_08</t>
  </si>
  <si>
    <t>PCL_ML-FA40_X100_FMEW_grid_09</t>
  </si>
  <si>
    <t>ML-FA41</t>
  </si>
  <si>
    <t>PCL_ML-FA41_X100_FMEW_grid_01</t>
  </si>
  <si>
    <t>PCL_ML-FA41_X100_FMEW_grid_02</t>
  </si>
  <si>
    <t>PCL_ML-FA41_X100_FMEW_grid_03</t>
  </si>
  <si>
    <t>PCL_ML-FA41_X100_FMEW_grid_04</t>
  </si>
  <si>
    <t>PCL_ML-FA41_X100_FMEW_grid_05</t>
  </si>
  <si>
    <t>PCL_ML-FA41_X100_FMEW_grid_06</t>
  </si>
  <si>
    <t>PCL_ML-FA41_X100_FMEW_grid_09</t>
  </si>
  <si>
    <t>ML-FA42</t>
  </si>
  <si>
    <t>PCL_ML-FA42_X100_FMEW_grid_01</t>
  </si>
  <si>
    <t>PCL_ML-FA42_X100_FMEW_grid_02</t>
  </si>
  <si>
    <t>PCL_ML-FA42_X100_FMEW_grid_03</t>
  </si>
  <si>
    <t>PCL_ML-FA42_X100_FMEW_grid_04</t>
  </si>
  <si>
    <t>PCL_ML-FA42_X100_FMEW_grid_05</t>
  </si>
  <si>
    <t>PCL_ML-FA42_X100_FMEW_grid_06</t>
  </si>
  <si>
    <t>PCL_ML-FA42_X100_FMEW_grid_07</t>
  </si>
  <si>
    <t>PCL_ML-FA42_X100_FMEW_grid_08</t>
  </si>
  <si>
    <t>PCL_ML-FA42_X100_FMEW_grid_09</t>
  </si>
  <si>
    <t>28082022_01_15x15_9_grid_W_Stabi_dia_adjust</t>
  </si>
  <si>
    <t>ML-FA43</t>
  </si>
  <si>
    <t>PCL_ML-FA43_X100_FMEW_grid_01</t>
  </si>
  <si>
    <t>PCL_ML-FA43_X100_FMEW_grid_02</t>
  </si>
  <si>
    <t>PCL_ML-FA43_X100_FMEW_grid_03</t>
  </si>
  <si>
    <t>PCL_ML-FA43_X100_FMEW_grid_04</t>
  </si>
  <si>
    <t>PCL_ML-FA43_X100_FMEW_grid_05</t>
  </si>
  <si>
    <t>PCL_ML-FA43_X100_FMEW_grid_06</t>
  </si>
  <si>
    <t>PCL_ML-FA43_X100_FMEW_grid_07</t>
  </si>
  <si>
    <t>PCL_ML-FA43_X100_FMEW_grid_08</t>
  </si>
  <si>
    <t>PCL_ML-FA43_X100_FMEW_grid_09</t>
  </si>
  <si>
    <t>HV- source switched during the print +0,1 kV</t>
  </si>
  <si>
    <t>28082022_02_15x15_9_grid_W_Stabi_dia_adjust</t>
  </si>
  <si>
    <t>ML-FA44</t>
  </si>
  <si>
    <t>PCL_ML-FA44_X100_FMEW_grid_01</t>
  </si>
  <si>
    <t>PCL_ML-FA44_X100_FMEW_grid_02</t>
  </si>
  <si>
    <t>PCL_ML-FA44_X100_FMEW_grid_03</t>
  </si>
  <si>
    <t>PCL_ML-FA44_X100_FMEW_grid_04</t>
  </si>
  <si>
    <t>PCL_ML-FA44_X100_FMEW_grid_05</t>
  </si>
  <si>
    <t>PCL_ML-FA44_X100_FMEW_grid_06</t>
  </si>
  <si>
    <t>PCL_ML-FA44_X100_FMEW_grid_07</t>
  </si>
  <si>
    <t>PCL_ML-FA44_X100_FMEW_grid_08</t>
  </si>
  <si>
    <t>PCL_ML-FA44_X100_FMEW_grid_09</t>
  </si>
  <si>
    <t>28082022_03_15x15_9_grid_W_Stabi_dia_adjust</t>
  </si>
  <si>
    <t>ML-FA45</t>
  </si>
  <si>
    <t>PCL_ML-FA45_X100_FMEW_grid_01</t>
  </si>
  <si>
    <t>PCL_ML-FA45_X100_FMEW_grid_02</t>
  </si>
  <si>
    <t>PCL_ML-FA45_X100_FMEW_grid_03</t>
  </si>
  <si>
    <t>PCL_ML-FA45_X100_FMEW_grid_04</t>
  </si>
  <si>
    <t>PCL_ML-FA45_X100_FMEW_grid_05</t>
  </si>
  <si>
    <t>PCL_ML-FA45_X100_FMEW_grid_06</t>
  </si>
  <si>
    <t>PCL_ML-FA45_X100_FMEW_grid_07</t>
  </si>
  <si>
    <t>PCL_ML-FA45_X100_FMEW_grid_08</t>
  </si>
  <si>
    <t>PCL_ML-FA45_X100_FMEW_grid_09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</si>
</sst>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h:mm:ss&quot; &quot;AM/PM"/>
    <numFmt numFmtId="60" formatCode="0.00000000"/>
    <numFmt numFmtId="61" formatCode="0.00000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4"/>
      <color indexed="8"/>
      <name val="Calibri"/>
    </font>
    <font>
      <sz val="11"/>
      <color indexed="8"/>
      <name val="Helvetica Neue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7"/>
      </left>
      <right style="thin">
        <color indexed="17"/>
      </right>
      <top style="thin">
        <color indexed="8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49" fontId="0" fillId="3" borderId="1" applyNumberFormat="1" applyFont="1" applyFill="1" applyBorder="1" applyAlignment="1" applyProtection="0">
      <alignment horizontal="center" vertical="center" wrapText="1"/>
    </xf>
    <xf numFmtId="49" fontId="0" fillId="4" borderId="1" applyNumberFormat="1" applyFont="1" applyFill="1" applyBorder="1" applyAlignment="1" applyProtection="0">
      <alignment horizontal="center" vertical="center" wrapText="1"/>
    </xf>
    <xf numFmtId="49" fontId="0" fillId="5" borderId="1" applyNumberFormat="1" applyFont="1" applyFill="1" applyBorder="1" applyAlignment="1" applyProtection="0">
      <alignment horizontal="center" vertical="center" wrapText="1"/>
    </xf>
    <xf numFmtId="49" fontId="0" fillId="6" borderId="1" applyNumberFormat="1" applyFont="1" applyFill="1" applyBorder="1" applyAlignment="1" applyProtection="0">
      <alignment horizontal="center" vertical="center" wrapText="1"/>
    </xf>
    <xf numFmtId="49" fontId="0" fillId="7" borderId="1" applyNumberFormat="1" applyFont="1" applyFill="1" applyBorder="1" applyAlignment="1" applyProtection="0">
      <alignment horizontal="center" vertical="center" wrapText="1"/>
    </xf>
    <xf numFmtId="49" fontId="0" fillId="8" borderId="1" applyNumberFormat="1" applyFont="1" applyFill="1" applyBorder="1" applyAlignment="1" applyProtection="0">
      <alignment horizontal="center" vertical="center" wrapText="1"/>
    </xf>
    <xf numFmtId="49" fontId="0" fillId="3" borderId="1" applyNumberFormat="1" applyFont="1" applyFill="1" applyBorder="1" applyAlignment="1" applyProtection="0">
      <alignment horizontal="left" vertical="center"/>
    </xf>
    <xf numFmtId="0" fontId="0" fillId="9" borderId="3" applyNumberFormat="1" applyFont="1" applyFill="1" applyBorder="1" applyAlignment="1" applyProtection="0">
      <alignment vertical="bottom"/>
    </xf>
    <xf numFmtId="14" fontId="0" fillId="9" borderId="3" applyNumberFormat="1" applyFont="1" applyFill="1" applyBorder="1" applyAlignment="1" applyProtection="0">
      <alignment vertical="bottom"/>
    </xf>
    <xf numFmtId="59" fontId="0" fillId="9" borderId="3" applyNumberFormat="1" applyFont="1" applyFill="1" applyBorder="1" applyAlignment="1" applyProtection="0">
      <alignment vertical="bottom"/>
    </xf>
    <xf numFmtId="21" fontId="0" fillId="9" borderId="3" applyNumberFormat="1" applyFont="1" applyFill="1" applyBorder="1" applyAlignment="1" applyProtection="0">
      <alignment vertical="bottom"/>
    </xf>
    <xf numFmtId="49" fontId="0" fillId="9" borderId="3" applyNumberFormat="1" applyFont="1" applyFill="1" applyBorder="1" applyAlignment="1" applyProtection="0">
      <alignment vertical="bottom"/>
    </xf>
    <xf numFmtId="0" fontId="0" fillId="9" borderId="3" applyNumberFormat="0" applyFont="1" applyFill="1" applyBorder="1" applyAlignment="1" applyProtection="0">
      <alignment vertical="bottom"/>
    </xf>
    <xf numFmtId="60" fontId="0" fillId="9" borderId="3" applyNumberFormat="1" applyFont="1" applyFill="1" applyBorder="1" applyAlignment="1" applyProtection="0">
      <alignment vertical="bottom"/>
    </xf>
    <xf numFmtId="0" fontId="0" fillId="9" borderId="4" applyNumberFormat="1" applyFont="1" applyFill="1" applyBorder="1" applyAlignment="1" applyProtection="0">
      <alignment vertical="bottom"/>
    </xf>
    <xf numFmtId="14" fontId="0" fillId="9" borderId="4" applyNumberFormat="1" applyFont="1" applyFill="1" applyBorder="1" applyAlignment="1" applyProtection="0">
      <alignment vertical="bottom"/>
    </xf>
    <xf numFmtId="59" fontId="0" fillId="9" borderId="4" applyNumberFormat="1" applyFont="1" applyFill="1" applyBorder="1" applyAlignment="1" applyProtection="0">
      <alignment vertical="bottom"/>
    </xf>
    <xf numFmtId="21" fontId="0" fillId="9" borderId="4" applyNumberFormat="1" applyFont="1" applyFill="1" applyBorder="1" applyAlignment="1" applyProtection="0">
      <alignment vertical="bottom"/>
    </xf>
    <xf numFmtId="49" fontId="0" fillId="9" borderId="4" applyNumberFormat="1" applyFont="1" applyFill="1" applyBorder="1" applyAlignment="1" applyProtection="0">
      <alignment vertical="bottom"/>
    </xf>
    <xf numFmtId="0" fontId="0" fillId="9" borderId="4" applyNumberFormat="0" applyFont="1" applyFill="1" applyBorder="1" applyAlignment="1" applyProtection="0">
      <alignment vertical="bottom"/>
    </xf>
    <xf numFmtId="60" fontId="0" fillId="9" borderId="4" applyNumberFormat="1" applyFont="1" applyFill="1" applyBorder="1" applyAlignment="1" applyProtection="0">
      <alignment vertical="bottom"/>
    </xf>
    <xf numFmtId="61" fontId="0" fillId="9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fbfbf"/>
      <rgbColor rgb="ffd8d8d8"/>
      <rgbColor rgb="ffe2eeda"/>
      <rgbColor rgb="fffbe4d5"/>
      <rgbColor rgb="ffdeeaf6"/>
      <rgbColor rgb="fffff2cb"/>
      <rgbColor rgb="ffffc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BA46"/>
  <sheetViews>
    <sheetView workbookViewId="0" showGridLines="0" defaultGridColor="1"/>
  </sheetViews>
  <sheetFormatPr defaultColWidth="8.83333" defaultRowHeight="15" customHeight="1" outlineLevelRow="0" outlineLevelCol="0"/>
  <cols>
    <col min="1" max="1" width="4.35156" style="1" customWidth="1"/>
    <col min="2" max="4" width="11.8516" style="1" customWidth="1"/>
    <col min="5" max="5" width="9.17188" style="1" customWidth="1"/>
    <col min="6" max="6" width="4.5" style="1" customWidth="1"/>
    <col min="7" max="7" width="19.1719" style="1" customWidth="1"/>
    <col min="8" max="8" width="44" style="1" customWidth="1"/>
    <col min="9" max="12" width="8.85156" style="1" customWidth="1"/>
    <col min="13" max="14" width="6.5" style="1" customWidth="1"/>
    <col min="15" max="15" width="7.85156" style="1" customWidth="1"/>
    <col min="16" max="16" width="7" style="1" customWidth="1"/>
    <col min="17" max="17" width="7.67188" style="1" customWidth="1"/>
    <col min="18" max="18" width="6.5" style="1" customWidth="1"/>
    <col min="19" max="19" width="5.85156" style="1" customWidth="1"/>
    <col min="20" max="20" width="6.85156" style="1" customWidth="1"/>
    <col min="21" max="21" width="8.17188" style="1" customWidth="1"/>
    <col min="22" max="22" width="9.17188" style="1" customWidth="1"/>
    <col min="23" max="23" width="9.85156" style="1" customWidth="1"/>
    <col min="24" max="24" width="9.17188" style="1" customWidth="1"/>
    <col min="25" max="25" width="9.35156" style="1" customWidth="1"/>
    <col min="26" max="26" width="10.5" style="1" customWidth="1"/>
    <col min="27" max="27" width="9.17188" style="1" customWidth="1"/>
    <col min="28" max="28" width="7.67188" style="1" customWidth="1"/>
    <col min="29" max="30" width="9.17188" style="1" customWidth="1"/>
    <col min="31" max="31" width="8.35156" style="1" customWidth="1"/>
    <col min="32" max="32" width="6.85156" style="1" customWidth="1"/>
    <col min="33" max="33" width="6.17188" style="1" customWidth="1"/>
    <col min="34" max="34" width="6.85156" style="1" customWidth="1"/>
    <col min="35" max="35" width="16" style="1" customWidth="1"/>
    <col min="36" max="41" width="8.5" style="1" customWidth="1"/>
    <col min="42" max="42" width="8.67188" style="1" customWidth="1"/>
    <col min="43" max="43" width="10.5" style="1" customWidth="1"/>
    <col min="44" max="52" width="32.5" style="1" customWidth="1"/>
    <col min="53" max="53" width="114.352" style="1" customWidth="1"/>
    <col min="54" max="16384" width="8.85156" style="1" customWidth="1"/>
  </cols>
  <sheetData>
    <row r="1" ht="10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2">
        <v>5</v>
      </c>
      <c r="G1" t="s" s="2">
        <v>6</v>
      </c>
      <c r="H1" t="s" s="2">
        <v>7</v>
      </c>
      <c r="I1" t="s" s="4">
        <v>8</v>
      </c>
      <c r="J1" t="s" s="5">
        <v>9</v>
      </c>
      <c r="K1" t="s" s="5">
        <v>10</v>
      </c>
      <c r="L1" t="s" s="5">
        <v>11</v>
      </c>
      <c r="M1" t="s" s="4">
        <v>12</v>
      </c>
      <c r="N1" t="s" s="4">
        <v>13</v>
      </c>
      <c r="O1" t="s" s="4">
        <v>14</v>
      </c>
      <c r="P1" t="s" s="6">
        <v>15</v>
      </c>
      <c r="Q1" t="s" s="6">
        <v>16</v>
      </c>
      <c r="R1" t="s" s="6">
        <v>17</v>
      </c>
      <c r="S1" t="s" s="6">
        <v>18</v>
      </c>
      <c r="T1" t="s" s="6">
        <v>19</v>
      </c>
      <c r="U1" t="s" s="7">
        <v>20</v>
      </c>
      <c r="V1" t="s" s="7">
        <v>21</v>
      </c>
      <c r="W1" t="s" s="7">
        <v>22</v>
      </c>
      <c r="X1" t="s" s="4">
        <v>23</v>
      </c>
      <c r="Y1" t="s" s="4">
        <v>24</v>
      </c>
      <c r="Z1" t="s" s="4">
        <v>25</v>
      </c>
      <c r="AA1" t="s" s="4">
        <v>26</v>
      </c>
      <c r="AB1" t="s" s="4">
        <v>27</v>
      </c>
      <c r="AC1" t="s" s="4">
        <v>28</v>
      </c>
      <c r="AD1" t="s" s="4">
        <v>29</v>
      </c>
      <c r="AE1" t="s" s="8">
        <v>30</v>
      </c>
      <c r="AF1" t="s" s="4">
        <v>31</v>
      </c>
      <c r="AG1" t="s" s="4">
        <v>32</v>
      </c>
      <c r="AH1" t="s" s="4">
        <v>33</v>
      </c>
      <c r="AI1" t="s" s="4">
        <v>34</v>
      </c>
      <c r="AJ1" t="s" s="4">
        <v>35</v>
      </c>
      <c r="AK1" t="s" s="4">
        <v>36</v>
      </c>
      <c r="AL1" t="s" s="4">
        <v>37</v>
      </c>
      <c r="AM1" t="s" s="4">
        <v>38</v>
      </c>
      <c r="AN1" t="s" s="4">
        <v>39</v>
      </c>
      <c r="AO1" t="s" s="4">
        <v>40</v>
      </c>
      <c r="AP1" t="s" s="4">
        <v>41</v>
      </c>
      <c r="AQ1" t="s" s="4">
        <v>42</v>
      </c>
      <c r="AR1" t="s" s="9">
        <v>43</v>
      </c>
      <c r="AS1" t="s" s="9">
        <v>44</v>
      </c>
      <c r="AT1" t="s" s="9">
        <v>45</v>
      </c>
      <c r="AU1" t="s" s="9">
        <v>46</v>
      </c>
      <c r="AV1" t="s" s="9">
        <v>47</v>
      </c>
      <c r="AW1" t="s" s="9">
        <v>48</v>
      </c>
      <c r="AX1" t="s" s="9">
        <v>49</v>
      </c>
      <c r="AY1" t="s" s="9">
        <v>50</v>
      </c>
      <c r="AZ1" t="s" s="9">
        <v>51</v>
      </c>
      <c r="BA1" t="s" s="10">
        <v>52</v>
      </c>
    </row>
    <row r="2" ht="13.55" customHeight="1">
      <c r="A2" s="11">
        <v>1</v>
      </c>
      <c r="B2" s="12">
        <v>45132</v>
      </c>
      <c r="C2" s="13">
        <v>1.459027777777778</v>
      </c>
      <c r="D2" s="13">
        <v>1.469444444444445</v>
      </c>
      <c r="E2" s="14">
        <v>1.010335648148148</v>
      </c>
      <c r="F2" t="s" s="15">
        <v>53</v>
      </c>
      <c r="G2" t="s" s="15">
        <v>54</v>
      </c>
      <c r="H2" t="s" s="15">
        <v>55</v>
      </c>
      <c r="I2" s="16"/>
      <c r="J2" s="16"/>
      <c r="K2" s="16"/>
      <c r="L2" s="16"/>
      <c r="M2" s="11">
        <v>17</v>
      </c>
      <c r="N2" s="11">
        <v>0</v>
      </c>
      <c r="O2" s="11">
        <v>57</v>
      </c>
      <c r="P2" s="11">
        <v>70</v>
      </c>
      <c r="Q2" s="11">
        <v>0</v>
      </c>
      <c r="R2" t="s" s="15">
        <v>56</v>
      </c>
      <c r="S2" t="s" s="15">
        <v>56</v>
      </c>
      <c r="T2" s="11">
        <v>25.5</v>
      </c>
      <c r="U2" s="11">
        <v>-5.3</v>
      </c>
      <c r="V2" s="11">
        <v>2.6</v>
      </c>
      <c r="W2" t="s" s="15">
        <v>57</v>
      </c>
      <c r="X2" t="s" s="15">
        <v>58</v>
      </c>
      <c r="Y2" s="11">
        <v>306</v>
      </c>
      <c r="Z2" s="17">
        <v>0.00195918367346939</v>
      </c>
      <c r="AA2" s="11">
        <v>0.59951020408163</v>
      </c>
      <c r="AB2" s="11">
        <v>303.5</v>
      </c>
      <c r="AC2" s="11">
        <v>15</v>
      </c>
      <c r="AD2" s="11">
        <v>4603.177669529690</v>
      </c>
      <c r="AE2" s="11">
        <v>350</v>
      </c>
      <c r="AF2" s="11">
        <v>0.05</v>
      </c>
      <c r="AG2" t="s" s="15">
        <v>59</v>
      </c>
      <c r="AH2" t="s" s="15">
        <v>59</v>
      </c>
      <c r="AI2" t="s" s="15">
        <v>60</v>
      </c>
      <c r="AJ2" s="11">
        <v>0.3</v>
      </c>
      <c r="AK2" s="16"/>
      <c r="AL2" s="16"/>
      <c r="AM2" s="16"/>
      <c r="AN2" s="16"/>
      <c r="AO2" s="16"/>
      <c r="AP2" s="11">
        <v>0.5</v>
      </c>
      <c r="AQ2" t="s" s="15">
        <v>61</v>
      </c>
      <c r="AR2" t="s" s="15">
        <v>62</v>
      </c>
      <c r="AS2" s="16"/>
      <c r="AT2" t="s" s="15">
        <v>59</v>
      </c>
      <c r="AU2" t="s" s="15">
        <v>59</v>
      </c>
      <c r="AV2" t="s" s="15">
        <v>59</v>
      </c>
      <c r="AW2" t="s" s="15">
        <v>59</v>
      </c>
      <c r="AX2" t="s" s="15">
        <v>59</v>
      </c>
      <c r="AY2" t="s" s="15">
        <v>59</v>
      </c>
      <c r="AZ2" t="s" s="15">
        <v>59</v>
      </c>
      <c r="BA2" t="s" s="15">
        <v>63</v>
      </c>
    </row>
    <row r="3" ht="13.55" customHeight="1">
      <c r="A3" s="18">
        <v>2</v>
      </c>
      <c r="B3" s="19">
        <v>45132</v>
      </c>
      <c r="C3" s="20">
        <v>1.470833333333333</v>
      </c>
      <c r="D3" s="20">
        <v>1.48125</v>
      </c>
      <c r="E3" s="21">
        <v>1.010590277777778</v>
      </c>
      <c r="F3" t="s" s="22">
        <v>53</v>
      </c>
      <c r="G3" t="s" s="22">
        <v>54</v>
      </c>
      <c r="H3" t="s" s="22">
        <v>55</v>
      </c>
      <c r="I3" s="23"/>
      <c r="J3" s="23"/>
      <c r="K3" s="23"/>
      <c r="L3" s="23"/>
      <c r="M3" s="18">
        <v>17</v>
      </c>
      <c r="N3" s="18">
        <v>0</v>
      </c>
      <c r="O3" s="18">
        <v>57</v>
      </c>
      <c r="P3" s="18">
        <v>70</v>
      </c>
      <c r="Q3" s="18">
        <v>0</v>
      </c>
      <c r="R3" t="s" s="22">
        <v>56</v>
      </c>
      <c r="S3" t="s" s="22">
        <v>56</v>
      </c>
      <c r="T3" s="18">
        <v>26</v>
      </c>
      <c r="U3" s="18">
        <v>-5.5</v>
      </c>
      <c r="V3" s="18">
        <v>2.6</v>
      </c>
      <c r="W3" t="s" s="22">
        <v>57</v>
      </c>
      <c r="X3" t="s" s="22">
        <v>58</v>
      </c>
      <c r="Y3" s="18">
        <v>306</v>
      </c>
      <c r="Z3" s="24">
        <v>0.00195918367346939</v>
      </c>
      <c r="AA3" s="18">
        <v>0.59951020408163</v>
      </c>
      <c r="AB3" s="18">
        <v>303.5</v>
      </c>
      <c r="AC3" s="18">
        <v>15</v>
      </c>
      <c r="AD3" s="18">
        <v>4603.177669529690</v>
      </c>
      <c r="AE3" s="18">
        <v>350</v>
      </c>
      <c r="AF3" s="18">
        <v>0.05</v>
      </c>
      <c r="AG3" t="s" s="22">
        <v>59</v>
      </c>
      <c r="AH3" t="s" s="22">
        <v>59</v>
      </c>
      <c r="AI3" t="s" s="22">
        <v>60</v>
      </c>
      <c r="AJ3" s="18">
        <v>0.3</v>
      </c>
      <c r="AK3" s="23"/>
      <c r="AL3" s="23"/>
      <c r="AM3" s="23"/>
      <c r="AN3" s="23"/>
      <c r="AO3" s="23"/>
      <c r="AP3" s="18">
        <v>0.5</v>
      </c>
      <c r="AQ3" t="s" s="22">
        <v>64</v>
      </c>
      <c r="AR3" t="s" s="22">
        <v>65</v>
      </c>
      <c r="AS3" t="s" s="22">
        <v>66</v>
      </c>
      <c r="AT3" t="s" s="22">
        <v>67</v>
      </c>
      <c r="AU3" t="s" s="22">
        <v>59</v>
      </c>
      <c r="AV3" t="s" s="22">
        <v>59</v>
      </c>
      <c r="AW3" t="s" s="22">
        <v>59</v>
      </c>
      <c r="AX3" t="s" s="22">
        <v>59</v>
      </c>
      <c r="AY3" t="s" s="22">
        <v>59</v>
      </c>
      <c r="AZ3" t="s" s="22">
        <v>59</v>
      </c>
      <c r="BA3" s="23"/>
    </row>
    <row r="4" ht="13.55" customHeight="1">
      <c r="A4" s="18">
        <v>3</v>
      </c>
      <c r="B4" s="19">
        <v>45132</v>
      </c>
      <c r="C4" s="20">
        <v>1.513888888888889</v>
      </c>
      <c r="D4" s="20">
        <v>1.524305555555556</v>
      </c>
      <c r="E4" s="21">
        <v>1.010162037037037</v>
      </c>
      <c r="F4" t="s" s="22">
        <v>53</v>
      </c>
      <c r="G4" t="s" s="22">
        <v>54</v>
      </c>
      <c r="H4" t="s" s="22">
        <v>68</v>
      </c>
      <c r="I4" s="23"/>
      <c r="J4" s="23"/>
      <c r="K4" s="23"/>
      <c r="L4" s="23"/>
      <c r="M4" s="18">
        <v>17</v>
      </c>
      <c r="N4" s="18">
        <v>0</v>
      </c>
      <c r="O4" s="18">
        <v>54</v>
      </c>
      <c r="P4" s="18">
        <v>70</v>
      </c>
      <c r="Q4" s="18">
        <v>0</v>
      </c>
      <c r="R4" t="s" s="22">
        <v>56</v>
      </c>
      <c r="S4" t="s" s="22">
        <v>56</v>
      </c>
      <c r="T4" s="18">
        <v>25.9</v>
      </c>
      <c r="U4" s="18">
        <v>-5.5</v>
      </c>
      <c r="V4" s="18">
        <v>2.6</v>
      </c>
      <c r="W4" t="s" s="22">
        <v>57</v>
      </c>
      <c r="X4" t="s" s="22">
        <v>58</v>
      </c>
      <c r="Y4" s="18">
        <v>613</v>
      </c>
      <c r="Z4" s="24">
        <v>0.000979592</v>
      </c>
      <c r="AA4" s="18">
        <v>0.600489795918363</v>
      </c>
      <c r="AB4" s="18">
        <v>303.5</v>
      </c>
      <c r="AC4" s="18">
        <v>7.5</v>
      </c>
      <c r="AD4" s="18">
        <v>4603.177669529690</v>
      </c>
      <c r="AE4" s="18">
        <v>350</v>
      </c>
      <c r="AF4" s="18">
        <v>0.05</v>
      </c>
      <c r="AG4" t="s" s="22">
        <v>59</v>
      </c>
      <c r="AH4" t="s" s="22">
        <v>59</v>
      </c>
      <c r="AI4" t="s" s="22">
        <v>60</v>
      </c>
      <c r="AJ4" s="18">
        <v>0.3</v>
      </c>
      <c r="AK4" s="23"/>
      <c r="AL4" s="23"/>
      <c r="AM4" s="23"/>
      <c r="AN4" s="23"/>
      <c r="AO4" s="23"/>
      <c r="AP4" s="18">
        <v>0</v>
      </c>
      <c r="AQ4" t="s" s="22">
        <v>69</v>
      </c>
      <c r="AR4" t="s" s="22">
        <v>70</v>
      </c>
      <c r="AS4" t="s" s="22">
        <v>71</v>
      </c>
      <c r="AT4" t="s" s="22">
        <v>72</v>
      </c>
      <c r="AU4" t="s" s="22">
        <v>59</v>
      </c>
      <c r="AV4" t="s" s="22">
        <v>59</v>
      </c>
      <c r="AW4" t="s" s="22">
        <v>59</v>
      </c>
      <c r="AX4" t="s" s="22">
        <v>59</v>
      </c>
      <c r="AY4" t="s" s="22">
        <v>59</v>
      </c>
      <c r="AZ4" t="s" s="22">
        <v>59</v>
      </c>
      <c r="BA4" t="s" s="22">
        <v>73</v>
      </c>
    </row>
    <row r="5" ht="13.55" customHeight="1">
      <c r="A5" s="18">
        <v>4</v>
      </c>
      <c r="B5" s="19">
        <v>45132</v>
      </c>
      <c r="C5" s="20">
        <v>1.653472222222222</v>
      </c>
      <c r="D5" s="20">
        <v>1.664583333333333</v>
      </c>
      <c r="E5" s="21">
        <v>1.010590277777778</v>
      </c>
      <c r="F5" t="s" s="22">
        <v>53</v>
      </c>
      <c r="G5" t="s" s="22">
        <v>54</v>
      </c>
      <c r="H5" t="s" s="22">
        <v>74</v>
      </c>
      <c r="I5" s="23"/>
      <c r="J5" s="23"/>
      <c r="K5" s="23"/>
      <c r="L5" s="23"/>
      <c r="M5" s="18">
        <v>17</v>
      </c>
      <c r="N5" s="18">
        <v>1</v>
      </c>
      <c r="O5" s="18">
        <v>50</v>
      </c>
      <c r="P5" s="18">
        <v>70</v>
      </c>
      <c r="Q5" s="18">
        <v>23</v>
      </c>
      <c r="R5" s="18">
        <v>50</v>
      </c>
      <c r="S5" s="23"/>
      <c r="T5" s="18">
        <v>25.6</v>
      </c>
      <c r="U5" s="18">
        <v>-5.5</v>
      </c>
      <c r="V5" s="18">
        <v>2.6</v>
      </c>
      <c r="W5" t="s" s="22">
        <v>57</v>
      </c>
      <c r="X5" t="s" s="22">
        <v>58</v>
      </c>
      <c r="Y5" s="18">
        <v>613</v>
      </c>
      <c r="Z5" s="24">
        <v>0.000979592</v>
      </c>
      <c r="AA5" s="18">
        <v>0.600489795918363</v>
      </c>
      <c r="AB5" s="18">
        <v>303.5</v>
      </c>
      <c r="AC5" s="18">
        <v>7.5</v>
      </c>
      <c r="AD5" s="18">
        <v>4603.177669529690</v>
      </c>
      <c r="AE5" s="18">
        <v>350</v>
      </c>
      <c r="AF5" s="18">
        <v>0.05</v>
      </c>
      <c r="AG5" t="s" s="22">
        <v>59</v>
      </c>
      <c r="AH5" t="s" s="22">
        <v>59</v>
      </c>
      <c r="AI5" t="s" s="22">
        <v>60</v>
      </c>
      <c r="AJ5" s="18">
        <v>0.3</v>
      </c>
      <c r="AK5" s="23"/>
      <c r="AL5" s="23"/>
      <c r="AM5" s="23"/>
      <c r="AN5" s="23"/>
      <c r="AO5" s="23"/>
      <c r="AP5" s="18">
        <v>0.5</v>
      </c>
      <c r="AQ5" t="s" s="22">
        <v>75</v>
      </c>
      <c r="AR5" t="s" s="22">
        <v>76</v>
      </c>
      <c r="AS5" t="s" s="22">
        <v>77</v>
      </c>
      <c r="AT5" t="s" s="22">
        <v>78</v>
      </c>
      <c r="AU5" t="s" s="22">
        <v>59</v>
      </c>
      <c r="AV5" t="s" s="22">
        <v>59</v>
      </c>
      <c r="AW5" t="s" s="22">
        <v>59</v>
      </c>
      <c r="AX5" t="s" s="22">
        <v>59</v>
      </c>
      <c r="AY5" t="s" s="22">
        <v>59</v>
      </c>
      <c r="AZ5" t="s" s="22">
        <v>59</v>
      </c>
      <c r="BA5" t="s" s="22">
        <v>79</v>
      </c>
    </row>
    <row r="6" ht="13.55" customHeight="1">
      <c r="A6" s="18">
        <v>5</v>
      </c>
      <c r="B6" s="19">
        <v>45132</v>
      </c>
      <c r="C6" s="20">
        <v>1.671527777777778</v>
      </c>
      <c r="D6" s="20">
        <v>1.681944444444444</v>
      </c>
      <c r="E6" s="21">
        <v>1.010601851851852</v>
      </c>
      <c r="F6" t="s" s="22">
        <v>53</v>
      </c>
      <c r="G6" t="s" s="22">
        <v>54</v>
      </c>
      <c r="H6" t="s" s="22">
        <v>80</v>
      </c>
      <c r="I6" s="23"/>
      <c r="J6" s="23"/>
      <c r="K6" s="23"/>
      <c r="L6" s="23"/>
      <c r="M6" s="18">
        <v>17</v>
      </c>
      <c r="N6" s="18">
        <v>1</v>
      </c>
      <c r="O6" s="18">
        <v>48</v>
      </c>
      <c r="P6" s="18">
        <v>70</v>
      </c>
      <c r="Q6" s="18">
        <v>10</v>
      </c>
      <c r="R6" s="18">
        <v>50</v>
      </c>
      <c r="S6" s="23"/>
      <c r="T6" s="18">
        <v>26</v>
      </c>
      <c r="U6" s="18">
        <v>-5.6</v>
      </c>
      <c r="V6" s="18">
        <v>2.6</v>
      </c>
      <c r="W6" t="s" s="22">
        <v>57</v>
      </c>
      <c r="X6" t="s" s="22">
        <v>58</v>
      </c>
      <c r="Y6" s="18">
        <v>153</v>
      </c>
      <c r="Z6" s="24">
        <v>0.00391836734693878</v>
      </c>
      <c r="AA6" s="18">
        <v>0.599510204081633</v>
      </c>
      <c r="AB6" s="18">
        <v>303.5</v>
      </c>
      <c r="AC6" s="18">
        <v>30</v>
      </c>
      <c r="AD6" s="18">
        <v>4603.177669529690</v>
      </c>
      <c r="AE6" s="18">
        <v>350</v>
      </c>
      <c r="AF6" s="18">
        <v>0.05</v>
      </c>
      <c r="AG6" t="s" s="22">
        <v>59</v>
      </c>
      <c r="AH6" t="s" s="22">
        <v>59</v>
      </c>
      <c r="AI6" t="s" s="22">
        <v>60</v>
      </c>
      <c r="AJ6" s="18">
        <v>0.3</v>
      </c>
      <c r="AK6" s="23"/>
      <c r="AL6" s="23"/>
      <c r="AM6" s="23"/>
      <c r="AN6" s="23"/>
      <c r="AO6" s="23"/>
      <c r="AP6" s="18">
        <v>0</v>
      </c>
      <c r="AQ6" t="s" s="22">
        <v>81</v>
      </c>
      <c r="AR6" t="s" s="22">
        <v>82</v>
      </c>
      <c r="AS6" t="s" s="22">
        <v>83</v>
      </c>
      <c r="AT6" t="s" s="22">
        <v>84</v>
      </c>
      <c r="AU6" t="s" s="22">
        <v>59</v>
      </c>
      <c r="AV6" t="s" s="22">
        <v>59</v>
      </c>
      <c r="AW6" t="s" s="22">
        <v>59</v>
      </c>
      <c r="AX6" t="s" s="22">
        <v>59</v>
      </c>
      <c r="AY6" t="s" s="22">
        <v>59</v>
      </c>
      <c r="AZ6" t="s" s="22">
        <v>59</v>
      </c>
      <c r="BA6" t="s" s="22">
        <v>85</v>
      </c>
    </row>
    <row r="7" ht="13.55" customHeight="1">
      <c r="A7" s="18">
        <v>6</v>
      </c>
      <c r="B7" s="19">
        <v>45132</v>
      </c>
      <c r="C7" s="20">
        <v>1.697916666666667</v>
      </c>
      <c r="D7" s="20">
        <v>1.707638888888889</v>
      </c>
      <c r="E7" s="21">
        <v>1.00994212962963</v>
      </c>
      <c r="F7" t="s" s="22">
        <v>53</v>
      </c>
      <c r="G7" t="s" s="22">
        <v>54</v>
      </c>
      <c r="H7" t="s" s="22">
        <v>86</v>
      </c>
      <c r="I7" s="23"/>
      <c r="J7" s="23"/>
      <c r="K7" s="23"/>
      <c r="L7" s="23"/>
      <c r="M7" s="18">
        <v>17</v>
      </c>
      <c r="N7" s="18">
        <v>1</v>
      </c>
      <c r="O7" s="18">
        <v>47</v>
      </c>
      <c r="P7" s="18">
        <v>70</v>
      </c>
      <c r="Q7" s="18">
        <v>23</v>
      </c>
      <c r="R7" s="18">
        <v>50</v>
      </c>
      <c r="S7" s="23"/>
      <c r="T7" s="18">
        <v>26.4</v>
      </c>
      <c r="U7" s="18">
        <v>-5.5</v>
      </c>
      <c r="V7" s="18">
        <v>2.6</v>
      </c>
      <c r="W7" t="s" s="22">
        <v>57</v>
      </c>
      <c r="X7" t="s" s="22">
        <v>58</v>
      </c>
      <c r="Y7" s="18">
        <v>92</v>
      </c>
      <c r="Z7" s="24">
        <v>0.00653061224489796</v>
      </c>
      <c r="AA7" s="18">
        <v>0.600816326530612</v>
      </c>
      <c r="AB7" s="18">
        <v>303.5</v>
      </c>
      <c r="AC7" s="18">
        <v>50</v>
      </c>
      <c r="AD7" s="18">
        <v>4603.177669529690</v>
      </c>
      <c r="AE7" s="18">
        <v>350</v>
      </c>
      <c r="AF7" s="18">
        <v>0.05</v>
      </c>
      <c r="AG7" s="18">
        <v>0.5</v>
      </c>
      <c r="AH7" s="18">
        <v>1</v>
      </c>
      <c r="AI7" t="s" s="22">
        <v>60</v>
      </c>
      <c r="AJ7" s="18">
        <v>0.3</v>
      </c>
      <c r="AK7" s="23"/>
      <c r="AL7" s="23"/>
      <c r="AM7" s="23"/>
      <c r="AN7" s="23"/>
      <c r="AO7" s="23"/>
      <c r="AP7" s="18">
        <v>1</v>
      </c>
      <c r="AQ7" t="s" s="22">
        <v>87</v>
      </c>
      <c r="AR7" t="s" s="22">
        <v>88</v>
      </c>
      <c r="AS7" t="s" s="22">
        <v>89</v>
      </c>
      <c r="AT7" t="s" s="22">
        <v>90</v>
      </c>
      <c r="AU7" t="s" s="22">
        <v>59</v>
      </c>
      <c r="AV7" t="s" s="22">
        <v>59</v>
      </c>
      <c r="AW7" t="s" s="22">
        <v>59</v>
      </c>
      <c r="AX7" t="s" s="22">
        <v>59</v>
      </c>
      <c r="AY7" t="s" s="22">
        <v>59</v>
      </c>
      <c r="AZ7" t="s" s="22">
        <v>59</v>
      </c>
      <c r="BA7" s="23"/>
    </row>
    <row r="8" ht="13.55" customHeight="1">
      <c r="A8" s="18">
        <v>7</v>
      </c>
      <c r="B8" s="19">
        <v>45132</v>
      </c>
      <c r="C8" s="20">
        <v>1.726388888888889</v>
      </c>
      <c r="D8" s="20">
        <v>1.736111111111111</v>
      </c>
      <c r="E8" s="21">
        <v>1.010231481481481</v>
      </c>
      <c r="F8" t="s" s="22">
        <v>53</v>
      </c>
      <c r="G8" t="s" s="22">
        <v>54</v>
      </c>
      <c r="H8" t="s" s="22">
        <v>91</v>
      </c>
      <c r="I8" s="23"/>
      <c r="J8" s="23"/>
      <c r="K8" s="23"/>
      <c r="L8" s="23"/>
      <c r="M8" s="18">
        <v>17</v>
      </c>
      <c r="N8" s="18">
        <v>1</v>
      </c>
      <c r="O8" s="18">
        <v>45</v>
      </c>
      <c r="P8" s="18">
        <v>70</v>
      </c>
      <c r="Q8" s="18">
        <v>27</v>
      </c>
      <c r="R8" s="18">
        <v>50</v>
      </c>
      <c r="S8" s="23"/>
      <c r="T8" s="18">
        <v>26.6</v>
      </c>
      <c r="U8" s="18">
        <v>-5.5</v>
      </c>
      <c r="V8" s="18">
        <v>2.6</v>
      </c>
      <c r="W8" t="s" s="22">
        <v>57</v>
      </c>
      <c r="X8" t="s" s="22">
        <v>58</v>
      </c>
      <c r="Y8" s="18">
        <v>61</v>
      </c>
      <c r="Z8" s="24">
        <v>0.00979591836734694</v>
      </c>
      <c r="AA8" s="18">
        <v>0.597551020408164</v>
      </c>
      <c r="AB8" s="18">
        <v>303.5</v>
      </c>
      <c r="AC8" s="18">
        <v>75</v>
      </c>
      <c r="AD8" s="18">
        <v>4603.177669529690</v>
      </c>
      <c r="AE8" s="18">
        <v>350</v>
      </c>
      <c r="AF8" s="18">
        <v>0.05</v>
      </c>
      <c r="AG8" s="18">
        <v>0.5</v>
      </c>
      <c r="AH8" s="18">
        <v>1</v>
      </c>
      <c r="AI8" t="s" s="22">
        <v>60</v>
      </c>
      <c r="AJ8" s="18">
        <v>0.3</v>
      </c>
      <c r="AK8" s="23"/>
      <c r="AL8" s="23"/>
      <c r="AM8" s="23"/>
      <c r="AN8" s="23"/>
      <c r="AO8" s="23"/>
      <c r="AP8" s="18">
        <v>0.5</v>
      </c>
      <c r="AQ8" t="s" s="22">
        <v>92</v>
      </c>
      <c r="AR8" t="s" s="22">
        <v>93</v>
      </c>
      <c r="AS8" t="s" s="22">
        <v>94</v>
      </c>
      <c r="AT8" t="s" s="22">
        <v>95</v>
      </c>
      <c r="AU8" t="s" s="22">
        <v>59</v>
      </c>
      <c r="AV8" t="s" s="22">
        <v>59</v>
      </c>
      <c r="AW8" t="s" s="22">
        <v>59</v>
      </c>
      <c r="AX8" t="s" s="22">
        <v>59</v>
      </c>
      <c r="AY8" t="s" s="22">
        <v>59</v>
      </c>
      <c r="AZ8" t="s" s="22">
        <v>59</v>
      </c>
      <c r="BA8" s="23"/>
    </row>
    <row r="9" ht="13.55" customHeight="1">
      <c r="A9" s="18">
        <v>8</v>
      </c>
      <c r="B9" s="19">
        <v>45132</v>
      </c>
      <c r="C9" s="20">
        <v>1.754166666666667</v>
      </c>
      <c r="D9" s="20">
        <v>1.765277777777778</v>
      </c>
      <c r="E9" s="21">
        <v>1.011215277777778</v>
      </c>
      <c r="F9" t="s" s="22">
        <v>53</v>
      </c>
      <c r="G9" t="s" s="22">
        <v>54</v>
      </c>
      <c r="H9" t="s" s="22">
        <v>86</v>
      </c>
      <c r="I9" s="23"/>
      <c r="J9" s="23"/>
      <c r="K9" s="23"/>
      <c r="L9" s="23"/>
      <c r="M9" s="18">
        <v>17</v>
      </c>
      <c r="N9" s="18">
        <v>1</v>
      </c>
      <c r="O9" s="18">
        <v>43</v>
      </c>
      <c r="P9" s="18">
        <v>70</v>
      </c>
      <c r="Q9" s="18">
        <v>26</v>
      </c>
      <c r="R9" s="18">
        <v>50</v>
      </c>
      <c r="S9" s="23"/>
      <c r="T9" s="18">
        <v>26.7</v>
      </c>
      <c r="U9" s="18">
        <v>-5.5</v>
      </c>
      <c r="V9" s="18">
        <v>2.6</v>
      </c>
      <c r="W9" t="s" s="22">
        <v>57</v>
      </c>
      <c r="X9" t="s" s="22">
        <v>58</v>
      </c>
      <c r="Y9" s="18">
        <v>92</v>
      </c>
      <c r="Z9" s="24">
        <v>0.00653061224489796</v>
      </c>
      <c r="AA9" s="18">
        <v>0.600816326530612</v>
      </c>
      <c r="AB9" s="18">
        <v>303.5</v>
      </c>
      <c r="AC9" s="18">
        <v>50</v>
      </c>
      <c r="AD9" s="18">
        <v>4603.177669529690</v>
      </c>
      <c r="AE9" s="18">
        <v>350</v>
      </c>
      <c r="AF9" s="18">
        <v>0.05</v>
      </c>
      <c r="AG9" s="18">
        <v>0.5</v>
      </c>
      <c r="AH9" s="18">
        <v>1</v>
      </c>
      <c r="AI9" t="s" s="22">
        <v>60</v>
      </c>
      <c r="AJ9" s="18">
        <v>0.3</v>
      </c>
      <c r="AK9" s="23"/>
      <c r="AL9" s="23"/>
      <c r="AM9" s="23"/>
      <c r="AN9" s="23"/>
      <c r="AO9" s="23"/>
      <c r="AP9" s="18">
        <v>1</v>
      </c>
      <c r="AQ9" t="s" s="22">
        <v>96</v>
      </c>
      <c r="AR9" t="s" s="22">
        <v>97</v>
      </c>
      <c r="AS9" t="s" s="22">
        <v>98</v>
      </c>
      <c r="AT9" t="s" s="22">
        <v>99</v>
      </c>
      <c r="AU9" t="s" s="22">
        <v>59</v>
      </c>
      <c r="AV9" t="s" s="22">
        <v>59</v>
      </c>
      <c r="AW9" t="s" s="22">
        <v>59</v>
      </c>
      <c r="AX9" t="s" s="22">
        <v>59</v>
      </c>
      <c r="AY9" t="s" s="22">
        <v>59</v>
      </c>
      <c r="AZ9" t="s" s="22">
        <v>59</v>
      </c>
      <c r="BA9" t="s" s="22">
        <v>100</v>
      </c>
    </row>
    <row r="10" ht="13.55" customHeight="1">
      <c r="A10" s="18">
        <v>9</v>
      </c>
      <c r="B10" s="19">
        <v>45133</v>
      </c>
      <c r="C10" s="20">
        <v>1.675694444444444</v>
      </c>
      <c r="D10" s="20">
        <v>1.685416666666667</v>
      </c>
      <c r="E10" s="21">
        <v>1.009814814814815</v>
      </c>
      <c r="F10" t="s" s="22">
        <v>53</v>
      </c>
      <c r="G10" t="s" s="22">
        <v>54</v>
      </c>
      <c r="H10" t="s" s="22">
        <v>101</v>
      </c>
      <c r="I10" s="23"/>
      <c r="J10" s="23"/>
      <c r="K10" s="23"/>
      <c r="L10" s="23"/>
      <c r="M10" s="18">
        <v>18</v>
      </c>
      <c r="N10" s="18">
        <v>1</v>
      </c>
      <c r="O10" s="18">
        <v>38</v>
      </c>
      <c r="P10" s="18">
        <v>75</v>
      </c>
      <c r="Q10" s="18">
        <v>28</v>
      </c>
      <c r="R10" s="18">
        <v>50</v>
      </c>
      <c r="S10" s="23"/>
      <c r="T10" s="18">
        <v>26.7</v>
      </c>
      <c r="U10" s="18">
        <v>-5.5</v>
      </c>
      <c r="V10" s="18">
        <v>2.6</v>
      </c>
      <c r="W10" t="s" s="22">
        <v>57</v>
      </c>
      <c r="X10" t="s" s="22">
        <v>58</v>
      </c>
      <c r="Y10" s="18">
        <v>184</v>
      </c>
      <c r="Z10" s="24">
        <v>0.0073469387755102</v>
      </c>
      <c r="AA10" s="18">
        <v>1.35183673469388</v>
      </c>
      <c r="AB10" s="18">
        <v>303.5</v>
      </c>
      <c r="AC10" s="18">
        <v>25</v>
      </c>
      <c r="AD10" s="18">
        <v>4603.177669529690</v>
      </c>
      <c r="AE10" s="18">
        <v>350</v>
      </c>
      <c r="AF10" s="18">
        <v>0.05</v>
      </c>
      <c r="AG10" s="18">
        <v>0.5</v>
      </c>
      <c r="AH10" s="18">
        <v>1</v>
      </c>
      <c r="AI10" t="s" s="22">
        <v>60</v>
      </c>
      <c r="AJ10" s="18">
        <v>0.3</v>
      </c>
      <c r="AK10" s="23"/>
      <c r="AL10" s="23"/>
      <c r="AM10" s="23"/>
      <c r="AN10" s="23"/>
      <c r="AO10" s="23"/>
      <c r="AP10" s="18">
        <v>0.5</v>
      </c>
      <c r="AQ10" t="s" s="22">
        <v>102</v>
      </c>
      <c r="AR10" t="s" s="22">
        <v>103</v>
      </c>
      <c r="AS10" t="s" s="22">
        <v>104</v>
      </c>
      <c r="AT10" t="s" s="22">
        <v>105</v>
      </c>
      <c r="AU10" t="s" s="22">
        <v>59</v>
      </c>
      <c r="AV10" t="s" s="22">
        <v>59</v>
      </c>
      <c r="AW10" t="s" s="22">
        <v>59</v>
      </c>
      <c r="AX10" t="s" s="22">
        <v>59</v>
      </c>
      <c r="AY10" t="s" s="22">
        <v>59</v>
      </c>
      <c r="AZ10" t="s" s="22">
        <v>59</v>
      </c>
      <c r="BA10" s="23"/>
    </row>
    <row r="11" ht="13.55" customHeight="1">
      <c r="A11" s="18">
        <v>10</v>
      </c>
      <c r="B11" s="19">
        <v>45133</v>
      </c>
      <c r="C11" s="20">
        <v>1.64375</v>
      </c>
      <c r="D11" s="20">
        <v>1.655555555555555</v>
      </c>
      <c r="E11" s="21">
        <v>1.011886574074074</v>
      </c>
      <c r="F11" t="s" s="22">
        <v>53</v>
      </c>
      <c r="G11" t="s" s="22">
        <v>54</v>
      </c>
      <c r="H11" t="s" s="22">
        <v>106</v>
      </c>
      <c r="I11" s="23"/>
      <c r="J11" s="23"/>
      <c r="K11" s="23"/>
      <c r="L11" s="23"/>
      <c r="M11" s="18">
        <v>18</v>
      </c>
      <c r="N11" s="18">
        <v>1</v>
      </c>
      <c r="O11" s="18">
        <v>39</v>
      </c>
      <c r="P11" s="18">
        <v>75</v>
      </c>
      <c r="Q11" s="18">
        <v>28</v>
      </c>
      <c r="R11" s="18">
        <v>50</v>
      </c>
      <c r="S11" s="23"/>
      <c r="T11" s="18">
        <v>25.9</v>
      </c>
      <c r="U11" s="18">
        <v>-5.5</v>
      </c>
      <c r="V11" s="18">
        <v>2.6</v>
      </c>
      <c r="W11" t="s" s="22">
        <v>57</v>
      </c>
      <c r="X11" t="s" s="22">
        <v>58</v>
      </c>
      <c r="Y11" s="18">
        <v>306</v>
      </c>
      <c r="Z11" s="24">
        <v>0.00306122448979592</v>
      </c>
      <c r="AA11" s="18">
        <v>0.936734693877555</v>
      </c>
      <c r="AB11" s="18">
        <v>303.5</v>
      </c>
      <c r="AC11" s="18">
        <v>15</v>
      </c>
      <c r="AD11" s="18">
        <v>4603.177669529690</v>
      </c>
      <c r="AE11" s="18">
        <v>350</v>
      </c>
      <c r="AF11" s="18">
        <v>0.1</v>
      </c>
      <c r="AG11" t="s" s="22">
        <v>59</v>
      </c>
      <c r="AH11" t="s" s="22">
        <v>59</v>
      </c>
      <c r="AI11" t="s" s="22">
        <v>60</v>
      </c>
      <c r="AJ11" s="18">
        <v>0.3</v>
      </c>
      <c r="AK11" s="23"/>
      <c r="AL11" s="23"/>
      <c r="AM11" s="23"/>
      <c r="AN11" s="23"/>
      <c r="AO11" s="23"/>
      <c r="AP11" s="18">
        <v>1</v>
      </c>
      <c r="AQ11" t="s" s="22">
        <v>107</v>
      </c>
      <c r="AR11" t="s" s="22">
        <v>108</v>
      </c>
      <c r="AS11" t="s" s="22">
        <v>109</v>
      </c>
      <c r="AT11" t="s" s="22">
        <v>110</v>
      </c>
      <c r="AU11" t="s" s="22">
        <v>59</v>
      </c>
      <c r="AV11" t="s" s="22">
        <v>59</v>
      </c>
      <c r="AW11" t="s" s="22">
        <v>59</v>
      </c>
      <c r="AX11" t="s" s="22">
        <v>59</v>
      </c>
      <c r="AY11" t="s" s="22">
        <v>59</v>
      </c>
      <c r="AZ11" t="s" s="22">
        <v>59</v>
      </c>
      <c r="BA11" s="23"/>
    </row>
    <row r="12" ht="13.55" customHeight="1">
      <c r="A12" s="18">
        <v>11</v>
      </c>
      <c r="B12" s="19">
        <v>45134</v>
      </c>
      <c r="C12" s="20">
        <v>1.444444444444444</v>
      </c>
      <c r="D12" s="20">
        <v>1.470833333333333</v>
      </c>
      <c r="E12" s="21">
        <v>1.02625</v>
      </c>
      <c r="F12" t="s" s="22">
        <v>53</v>
      </c>
      <c r="G12" t="s" s="22">
        <v>54</v>
      </c>
      <c r="H12" t="s" s="22">
        <v>111</v>
      </c>
      <c r="I12" s="23"/>
      <c r="J12" s="23"/>
      <c r="K12" s="23"/>
      <c r="L12" s="23"/>
      <c r="M12" s="18">
        <v>19</v>
      </c>
      <c r="N12" s="18">
        <v>1</v>
      </c>
      <c r="O12" s="18">
        <v>39</v>
      </c>
      <c r="P12" s="18">
        <v>75</v>
      </c>
      <c r="Q12" s="18">
        <v>30</v>
      </c>
      <c r="R12" s="18">
        <v>50</v>
      </c>
      <c r="S12" s="23"/>
      <c r="T12" s="18">
        <v>25.5</v>
      </c>
      <c r="U12" s="18">
        <v>-5.5</v>
      </c>
      <c r="V12" s="18">
        <v>2.6</v>
      </c>
      <c r="W12" t="s" s="22">
        <v>57</v>
      </c>
      <c r="X12" t="s" s="22">
        <v>58</v>
      </c>
      <c r="Y12" s="18">
        <v>730</v>
      </c>
      <c r="Z12" s="24">
        <v>0.00306122448979592</v>
      </c>
      <c r="AA12" s="18">
        <v>2.234693877551</v>
      </c>
      <c r="AB12" s="18">
        <v>303.5</v>
      </c>
      <c r="AC12" s="18">
        <v>15</v>
      </c>
      <c r="AD12" s="18">
        <v>10952.8685424949</v>
      </c>
      <c r="AE12" s="18">
        <v>300</v>
      </c>
      <c r="AF12" s="18">
        <v>0.1</v>
      </c>
      <c r="AG12" t="s" s="22">
        <v>59</v>
      </c>
      <c r="AH12" t="s" s="22">
        <v>59</v>
      </c>
      <c r="AI12" t="s" s="22">
        <v>112</v>
      </c>
      <c r="AJ12" s="18">
        <v>0.3</v>
      </c>
      <c r="AK12" s="23"/>
      <c r="AL12" s="23"/>
      <c r="AM12" s="23"/>
      <c r="AN12" s="23"/>
      <c r="AO12" s="23"/>
      <c r="AP12" s="18">
        <v>1</v>
      </c>
      <c r="AQ12" t="s" s="22">
        <v>113</v>
      </c>
      <c r="AR12" t="s" s="22">
        <v>114</v>
      </c>
      <c r="AS12" t="s" s="22">
        <v>115</v>
      </c>
      <c r="AT12" t="s" s="22">
        <v>116</v>
      </c>
      <c r="AU12" t="s" s="22">
        <v>117</v>
      </c>
      <c r="AV12" t="s" s="22">
        <v>118</v>
      </c>
      <c r="AW12" t="s" s="22">
        <v>119</v>
      </c>
      <c r="AX12" t="s" s="22">
        <v>59</v>
      </c>
      <c r="AY12" t="s" s="22">
        <v>59</v>
      </c>
      <c r="AZ12" t="s" s="22">
        <v>59</v>
      </c>
      <c r="BA12" s="23"/>
    </row>
    <row r="13" ht="13.55" customHeight="1">
      <c r="A13" s="18">
        <v>12</v>
      </c>
      <c r="B13" s="19">
        <v>45134</v>
      </c>
      <c r="C13" s="20">
        <v>1.747916666666667</v>
      </c>
      <c r="D13" s="20">
        <v>1.759027777777778</v>
      </c>
      <c r="E13" s="21">
        <v>1.01099537037037</v>
      </c>
      <c r="F13" t="s" s="22">
        <v>53</v>
      </c>
      <c r="G13" t="s" s="22">
        <v>54</v>
      </c>
      <c r="H13" t="s" s="22">
        <v>120</v>
      </c>
      <c r="I13" s="23"/>
      <c r="J13" s="23"/>
      <c r="K13" s="23"/>
      <c r="L13" s="23"/>
      <c r="M13" s="18">
        <v>19</v>
      </c>
      <c r="N13" s="18">
        <v>1</v>
      </c>
      <c r="O13" s="18">
        <v>38</v>
      </c>
      <c r="P13" s="18">
        <v>75</v>
      </c>
      <c r="Q13" s="18">
        <v>35</v>
      </c>
      <c r="R13" s="18">
        <v>50</v>
      </c>
      <c r="S13" s="23"/>
      <c r="T13" s="18">
        <v>25.5</v>
      </c>
      <c r="U13" s="18">
        <v>-5.5</v>
      </c>
      <c r="V13" s="18">
        <v>2.6</v>
      </c>
      <c r="W13" t="s" s="22">
        <v>57</v>
      </c>
      <c r="X13" t="s" s="22">
        <v>58</v>
      </c>
      <c r="Y13" s="18">
        <v>92</v>
      </c>
      <c r="Z13" s="24">
        <v>0.0036734693877551</v>
      </c>
      <c r="AA13" s="18">
        <v>0.337959183673469</v>
      </c>
      <c r="AB13" s="18">
        <v>303.5</v>
      </c>
      <c r="AC13" s="18">
        <v>50</v>
      </c>
      <c r="AD13" s="18">
        <v>4603.177669529690</v>
      </c>
      <c r="AE13" s="18">
        <v>350</v>
      </c>
      <c r="AF13" s="18">
        <v>0.1</v>
      </c>
      <c r="AG13" t="s" s="22">
        <v>59</v>
      </c>
      <c r="AH13" t="s" s="22">
        <v>59</v>
      </c>
      <c r="AI13" t="s" s="22">
        <v>60</v>
      </c>
      <c r="AJ13" s="18">
        <v>0.3</v>
      </c>
      <c r="AK13" s="23"/>
      <c r="AL13" s="23"/>
      <c r="AM13" s="23"/>
      <c r="AN13" s="23"/>
      <c r="AO13" s="23"/>
      <c r="AP13" s="18">
        <v>0.5</v>
      </c>
      <c r="AQ13" t="s" s="22">
        <v>121</v>
      </c>
      <c r="AR13" t="s" s="22">
        <v>122</v>
      </c>
      <c r="AS13" t="s" s="22">
        <v>123</v>
      </c>
      <c r="AT13" t="s" s="22">
        <v>124</v>
      </c>
      <c r="AU13" t="s" s="22">
        <v>59</v>
      </c>
      <c r="AV13" t="s" s="22">
        <v>59</v>
      </c>
      <c r="AW13" t="s" s="22">
        <v>59</v>
      </c>
      <c r="AX13" t="s" s="22">
        <v>59</v>
      </c>
      <c r="AY13" t="s" s="22">
        <v>59</v>
      </c>
      <c r="AZ13" t="s" s="22">
        <v>59</v>
      </c>
      <c r="BA13" s="23"/>
    </row>
    <row r="14" ht="13.55" customHeight="1">
      <c r="A14" s="18">
        <v>13</v>
      </c>
      <c r="B14" s="19">
        <v>45138</v>
      </c>
      <c r="C14" s="20">
        <v>1.372222222222222</v>
      </c>
      <c r="D14" s="20">
        <v>1.397916666666667</v>
      </c>
      <c r="E14" s="21">
        <v>1.02587962962963</v>
      </c>
      <c r="F14" t="s" s="22">
        <v>53</v>
      </c>
      <c r="G14" t="s" s="22">
        <v>54</v>
      </c>
      <c r="H14" t="s" s="22">
        <v>125</v>
      </c>
      <c r="I14" s="23"/>
      <c r="J14" s="23"/>
      <c r="K14" s="23"/>
      <c r="L14" s="23"/>
      <c r="M14" s="18">
        <v>23</v>
      </c>
      <c r="N14" s="18">
        <v>1</v>
      </c>
      <c r="O14" s="18">
        <v>39</v>
      </c>
      <c r="P14" s="18">
        <v>75</v>
      </c>
      <c r="Q14" s="18">
        <v>23</v>
      </c>
      <c r="R14" s="18">
        <v>50</v>
      </c>
      <c r="S14" s="23"/>
      <c r="T14" s="18">
        <v>25.5</v>
      </c>
      <c r="U14" s="18">
        <v>-5.5</v>
      </c>
      <c r="V14" s="18">
        <v>2.6</v>
      </c>
      <c r="W14" t="s" s="22">
        <v>57</v>
      </c>
      <c r="X14" t="s" s="22">
        <v>58</v>
      </c>
      <c r="Y14" s="18">
        <v>730</v>
      </c>
      <c r="Z14" s="24">
        <v>0.00306122448979592</v>
      </c>
      <c r="AA14" s="18">
        <v>2.234693877551</v>
      </c>
      <c r="AB14" s="18">
        <v>312.6</v>
      </c>
      <c r="AC14" s="18">
        <v>15</v>
      </c>
      <c r="AD14" s="18">
        <v>10952.8685424949</v>
      </c>
      <c r="AE14" s="18">
        <v>300</v>
      </c>
      <c r="AF14" s="18">
        <v>0.1</v>
      </c>
      <c r="AG14" t="s" s="22">
        <v>59</v>
      </c>
      <c r="AH14" t="s" s="22">
        <v>59</v>
      </c>
      <c r="AI14" t="s" s="22">
        <v>112</v>
      </c>
      <c r="AJ14" s="18">
        <v>0.3</v>
      </c>
      <c r="AK14" s="18">
        <v>39.48</v>
      </c>
      <c r="AL14" s="18">
        <v>3.72</v>
      </c>
      <c r="AM14" s="18">
        <v>38.41</v>
      </c>
      <c r="AN14" s="18">
        <v>3.04</v>
      </c>
      <c r="AO14" s="18">
        <f>(SQRT((((PI()*1.75^2/4)*Z14)/AC14)*(4/PI())))*1000</f>
        <v>25</v>
      </c>
      <c r="AP14" s="18">
        <v>1</v>
      </c>
      <c r="AQ14" t="s" s="22">
        <v>126</v>
      </c>
      <c r="AR14" t="s" s="22">
        <v>127</v>
      </c>
      <c r="AS14" t="s" s="22">
        <v>128</v>
      </c>
      <c r="AT14" t="s" s="22">
        <v>129</v>
      </c>
      <c r="AU14" t="s" s="22">
        <v>130</v>
      </c>
      <c r="AV14" t="s" s="22">
        <v>131</v>
      </c>
      <c r="AW14" t="s" s="22">
        <v>132</v>
      </c>
      <c r="AX14" t="s" s="22">
        <v>59</v>
      </c>
      <c r="AY14" t="s" s="22">
        <v>59</v>
      </c>
      <c r="AZ14" t="s" s="22">
        <v>59</v>
      </c>
      <c r="BA14" s="23"/>
    </row>
    <row r="15" ht="13.55" customHeight="1">
      <c r="A15" s="18">
        <v>14</v>
      </c>
      <c r="B15" s="19">
        <v>45109</v>
      </c>
      <c r="C15" s="20">
        <v>1.660416666666667</v>
      </c>
      <c r="D15" s="20">
        <v>1.670138888888889</v>
      </c>
      <c r="E15" s="21">
        <v>1.009907407407407</v>
      </c>
      <c r="F15" t="s" s="22">
        <v>53</v>
      </c>
      <c r="G15" t="s" s="22">
        <v>54</v>
      </c>
      <c r="H15" t="s" s="22">
        <v>133</v>
      </c>
      <c r="I15" s="23"/>
      <c r="J15" s="23"/>
      <c r="K15" s="23"/>
      <c r="L15" s="23"/>
      <c r="M15" s="18">
        <v>25</v>
      </c>
      <c r="N15" s="18">
        <v>1</v>
      </c>
      <c r="O15" s="18">
        <v>50</v>
      </c>
      <c r="P15" s="18">
        <v>75</v>
      </c>
      <c r="Q15" s="18">
        <v>86</v>
      </c>
      <c r="R15" s="18">
        <v>50</v>
      </c>
      <c r="S15" s="23"/>
      <c r="T15" s="18">
        <v>25.5</v>
      </c>
      <c r="U15" s="18">
        <v>-5.5</v>
      </c>
      <c r="V15" s="18">
        <v>2.6</v>
      </c>
      <c r="W15" t="s" s="22">
        <v>57</v>
      </c>
      <c r="X15" t="s" s="22">
        <v>58</v>
      </c>
      <c r="Y15" s="18">
        <v>92</v>
      </c>
      <c r="Z15" s="24">
        <f>1/AB15</f>
        <v>0.003125</v>
      </c>
      <c r="AA15" s="25">
        <v>0.287499999999999</v>
      </c>
      <c r="AB15" s="18">
        <v>320</v>
      </c>
      <c r="AC15" s="18">
        <v>50</v>
      </c>
      <c r="AD15" s="18">
        <v>4603.177669529690</v>
      </c>
      <c r="AE15" s="18">
        <v>350</v>
      </c>
      <c r="AF15" s="18">
        <v>0.1</v>
      </c>
      <c r="AG15" s="18">
        <v>0.3</v>
      </c>
      <c r="AH15" s="18">
        <v>1</v>
      </c>
      <c r="AI15" t="s" s="22">
        <v>60</v>
      </c>
      <c r="AJ15" s="18">
        <v>0.3</v>
      </c>
      <c r="AK15" s="18">
        <v>27.57</v>
      </c>
      <c r="AL15" s="18">
        <v>3.51</v>
      </c>
      <c r="AM15" s="18">
        <v>23.42</v>
      </c>
      <c r="AN15" s="18">
        <v>3.23</v>
      </c>
      <c r="AO15" s="18">
        <f>(SQRT((((PI()*1.75^2/4)*Z15)/AC15)*(4/PI())))*1000</f>
        <v>13.8349647632367</v>
      </c>
      <c r="AP15" s="18">
        <v>0.5</v>
      </c>
      <c r="AQ15" t="s" s="22">
        <v>134</v>
      </c>
      <c r="AR15" t="s" s="22">
        <v>135</v>
      </c>
      <c r="AS15" t="s" s="22">
        <v>136</v>
      </c>
      <c r="AT15" t="s" s="22">
        <v>137</v>
      </c>
      <c r="AU15" t="s" s="22">
        <v>59</v>
      </c>
      <c r="AV15" t="s" s="22">
        <v>59</v>
      </c>
      <c r="AW15" t="s" s="22">
        <v>59</v>
      </c>
      <c r="AX15" t="s" s="22">
        <v>59</v>
      </c>
      <c r="AY15" t="s" s="22">
        <v>59</v>
      </c>
      <c r="AZ15" t="s" s="22">
        <v>59</v>
      </c>
      <c r="BA15" s="23"/>
    </row>
    <row r="16" ht="13.55" customHeight="1">
      <c r="A16" s="18">
        <v>15</v>
      </c>
      <c r="B16" s="19">
        <v>45109</v>
      </c>
      <c r="C16" s="20">
        <v>1.691666666666667</v>
      </c>
      <c r="D16" s="20">
        <v>1.702083333333333</v>
      </c>
      <c r="E16" s="21">
        <v>1.010844907407408</v>
      </c>
      <c r="F16" t="s" s="22">
        <v>53</v>
      </c>
      <c r="G16" t="s" s="22">
        <v>54</v>
      </c>
      <c r="H16" t="s" s="22">
        <v>138</v>
      </c>
      <c r="I16" s="23"/>
      <c r="J16" s="23"/>
      <c r="K16" s="23"/>
      <c r="L16" s="23"/>
      <c r="M16" s="18">
        <v>25</v>
      </c>
      <c r="N16" s="18">
        <v>1</v>
      </c>
      <c r="O16" s="18">
        <v>51</v>
      </c>
      <c r="P16" s="18">
        <v>75</v>
      </c>
      <c r="Q16" s="18">
        <v>31</v>
      </c>
      <c r="R16" s="18">
        <v>50</v>
      </c>
      <c r="S16" s="23"/>
      <c r="T16" s="18">
        <v>25.9</v>
      </c>
      <c r="U16" s="18">
        <v>-5.6</v>
      </c>
      <c r="V16" s="18">
        <v>2.6</v>
      </c>
      <c r="W16" t="s" s="22">
        <v>57</v>
      </c>
      <c r="X16" t="s" s="22">
        <v>58</v>
      </c>
      <c r="Y16" s="18">
        <v>61</v>
      </c>
      <c r="Z16" s="24">
        <f>1/AB16</f>
        <v>0.003125</v>
      </c>
      <c r="AA16" s="25">
        <v>0.190625</v>
      </c>
      <c r="AB16" s="18">
        <v>320</v>
      </c>
      <c r="AC16" s="18">
        <v>75</v>
      </c>
      <c r="AD16" s="18">
        <v>4603.177669529690</v>
      </c>
      <c r="AE16" s="18">
        <v>350</v>
      </c>
      <c r="AF16" s="18">
        <v>0.1</v>
      </c>
      <c r="AG16" t="s" s="22">
        <v>59</v>
      </c>
      <c r="AH16" t="s" s="22">
        <v>59</v>
      </c>
      <c r="AI16" t="s" s="22">
        <v>60</v>
      </c>
      <c r="AJ16" s="18">
        <v>0.3</v>
      </c>
      <c r="AK16" s="18">
        <v>23.81</v>
      </c>
      <c r="AL16" s="18">
        <v>3.37</v>
      </c>
      <c r="AM16" s="18">
        <v>22.86</v>
      </c>
      <c r="AN16" s="18">
        <v>3.34</v>
      </c>
      <c r="AO16" s="18">
        <f>(SQRT((((PI()*1.75^2/4)*Z16)/AC16)*(4/PI())))*1000</f>
        <v>11.2962014264383</v>
      </c>
      <c r="AP16" s="18">
        <v>0.5</v>
      </c>
      <c r="AQ16" t="s" s="22">
        <v>139</v>
      </c>
      <c r="AR16" t="s" s="22">
        <v>140</v>
      </c>
      <c r="AS16" t="s" s="22">
        <v>141</v>
      </c>
      <c r="AT16" t="s" s="22">
        <v>142</v>
      </c>
      <c r="AU16" t="s" s="22">
        <v>59</v>
      </c>
      <c r="AV16" t="s" s="22">
        <v>59</v>
      </c>
      <c r="AW16" t="s" s="22">
        <v>59</v>
      </c>
      <c r="AX16" t="s" s="22">
        <v>59</v>
      </c>
      <c r="AY16" t="s" s="22">
        <v>59</v>
      </c>
      <c r="AZ16" t="s" s="22">
        <v>59</v>
      </c>
      <c r="BA16" t="s" s="22">
        <v>143</v>
      </c>
    </row>
    <row r="17" ht="13.55" customHeight="1">
      <c r="A17" s="18">
        <v>16</v>
      </c>
      <c r="B17" s="19">
        <v>45109</v>
      </c>
      <c r="C17" s="20">
        <v>1.715277777777778</v>
      </c>
      <c r="D17" s="20">
        <v>1.725</v>
      </c>
      <c r="E17" s="21">
        <v>1.009918981481482</v>
      </c>
      <c r="F17" t="s" s="22">
        <v>53</v>
      </c>
      <c r="G17" t="s" s="22">
        <v>54</v>
      </c>
      <c r="H17" t="s" s="22">
        <v>144</v>
      </c>
      <c r="I17" s="23"/>
      <c r="J17" s="23"/>
      <c r="K17" s="23"/>
      <c r="L17" s="23"/>
      <c r="M17" s="18">
        <v>25</v>
      </c>
      <c r="N17" s="18">
        <v>1</v>
      </c>
      <c r="O17" s="18">
        <v>50</v>
      </c>
      <c r="P17" s="18">
        <v>75</v>
      </c>
      <c r="Q17" s="18">
        <v>19</v>
      </c>
      <c r="R17" s="18">
        <v>50</v>
      </c>
      <c r="S17" s="23"/>
      <c r="T17" s="18">
        <v>26</v>
      </c>
      <c r="U17" s="18">
        <v>-5.5</v>
      </c>
      <c r="V17" s="18">
        <v>2.6</v>
      </c>
      <c r="W17" t="s" s="22">
        <v>57</v>
      </c>
      <c r="X17" t="s" s="22">
        <v>58</v>
      </c>
      <c r="Y17" s="18">
        <v>46</v>
      </c>
      <c r="Z17" s="24">
        <f>1/AB17</f>
        <v>0.003125</v>
      </c>
      <c r="AA17" s="25">
        <v>0.14375</v>
      </c>
      <c r="AB17" s="18">
        <v>320</v>
      </c>
      <c r="AC17" s="18">
        <v>100</v>
      </c>
      <c r="AD17" s="18">
        <v>4603.177669529690</v>
      </c>
      <c r="AE17" s="18">
        <v>350</v>
      </c>
      <c r="AF17" s="18">
        <v>0.1</v>
      </c>
      <c r="AG17" s="18">
        <v>0.3</v>
      </c>
      <c r="AH17" s="18">
        <v>1</v>
      </c>
      <c r="AI17" t="s" s="22">
        <v>60</v>
      </c>
      <c r="AJ17" s="18">
        <v>0.3</v>
      </c>
      <c r="AK17" s="18">
        <v>20.09</v>
      </c>
      <c r="AL17" s="18">
        <v>2.44</v>
      </c>
      <c r="AM17" s="18">
        <v>20.14</v>
      </c>
      <c r="AN17" s="18">
        <v>1.88</v>
      </c>
      <c r="AO17" s="18">
        <f>(SQRT((((PI()*1.75^2/4)*Z17)/AC17)*(4/PI())))*1000</f>
        <v>9.782797401561581</v>
      </c>
      <c r="AP17" s="18">
        <v>0.5</v>
      </c>
      <c r="AQ17" t="s" s="22">
        <v>145</v>
      </c>
      <c r="AR17" t="s" s="22">
        <v>146</v>
      </c>
      <c r="AS17" t="s" s="22">
        <v>147</v>
      </c>
      <c r="AT17" t="s" s="22">
        <v>148</v>
      </c>
      <c r="AU17" t="s" s="22">
        <v>59</v>
      </c>
      <c r="AV17" t="s" s="22">
        <v>59</v>
      </c>
      <c r="AW17" t="s" s="22">
        <v>59</v>
      </c>
      <c r="AX17" t="s" s="22">
        <v>59</v>
      </c>
      <c r="AY17" t="s" s="22">
        <v>59</v>
      </c>
      <c r="AZ17" t="s" s="22">
        <v>59</v>
      </c>
      <c r="BA17" s="23"/>
    </row>
    <row r="18" ht="13.55" customHeight="1">
      <c r="A18" s="18">
        <v>17</v>
      </c>
      <c r="B18" s="19">
        <v>45110</v>
      </c>
      <c r="C18" s="20">
        <v>1.416666666666667</v>
      </c>
      <c r="D18" s="20">
        <v>1.425694444444444</v>
      </c>
      <c r="E18" s="21">
        <v>1.008796296296296</v>
      </c>
      <c r="F18" t="s" s="22">
        <v>53</v>
      </c>
      <c r="G18" t="s" s="22">
        <v>54</v>
      </c>
      <c r="H18" t="s" s="22">
        <v>149</v>
      </c>
      <c r="I18" s="23"/>
      <c r="J18" s="23"/>
      <c r="K18" s="23"/>
      <c r="L18" s="23"/>
      <c r="M18" s="18">
        <v>26</v>
      </c>
      <c r="N18" s="18">
        <v>1</v>
      </c>
      <c r="O18" s="18">
        <v>45</v>
      </c>
      <c r="P18" s="18">
        <v>75</v>
      </c>
      <c r="Q18" s="18">
        <v>71</v>
      </c>
      <c r="R18" s="18">
        <v>50</v>
      </c>
      <c r="S18" s="23"/>
      <c r="T18" s="18">
        <v>24.4</v>
      </c>
      <c r="U18" s="18">
        <v>-5.5</v>
      </c>
      <c r="V18" s="18">
        <v>2.6</v>
      </c>
      <c r="W18" t="s" s="22">
        <v>57</v>
      </c>
      <c r="X18" t="s" s="22">
        <v>58</v>
      </c>
      <c r="Y18" s="18">
        <v>36</v>
      </c>
      <c r="Z18" s="24">
        <f>1/AB18</f>
        <v>0.003125</v>
      </c>
      <c r="AA18" s="25">
        <v>0.1125</v>
      </c>
      <c r="AB18" s="18">
        <v>320</v>
      </c>
      <c r="AC18" s="18">
        <v>125</v>
      </c>
      <c r="AD18" s="18">
        <v>4603.177669529690</v>
      </c>
      <c r="AE18" s="18">
        <v>400</v>
      </c>
      <c r="AF18" s="18">
        <v>0.1</v>
      </c>
      <c r="AG18" s="18">
        <v>0.2</v>
      </c>
      <c r="AH18" s="18">
        <v>0</v>
      </c>
      <c r="AI18" t="s" s="22">
        <v>60</v>
      </c>
      <c r="AJ18" s="18">
        <v>0.3</v>
      </c>
      <c r="AK18" s="18">
        <v>17.33</v>
      </c>
      <c r="AL18" s="18">
        <v>0.96</v>
      </c>
      <c r="AM18" s="18">
        <v>18.15</v>
      </c>
      <c r="AN18" s="18">
        <v>1.46</v>
      </c>
      <c r="AO18" s="18">
        <f>(SQRT((((PI()*1.75^2/4)*Z18)/AC18)*(4/PI())))*1000</f>
        <v>8.75</v>
      </c>
      <c r="AP18" s="18">
        <v>0.5</v>
      </c>
      <c r="AQ18" t="s" s="22">
        <v>150</v>
      </c>
      <c r="AR18" t="s" s="22">
        <v>151</v>
      </c>
      <c r="AS18" t="s" s="22">
        <v>152</v>
      </c>
      <c r="AT18" t="s" s="22">
        <v>153</v>
      </c>
      <c r="AU18" t="s" s="22">
        <v>59</v>
      </c>
      <c r="AV18" t="s" s="22">
        <v>59</v>
      </c>
      <c r="AW18" t="s" s="22">
        <v>59</v>
      </c>
      <c r="AX18" t="s" s="22">
        <v>59</v>
      </c>
      <c r="AY18" t="s" s="22">
        <v>59</v>
      </c>
      <c r="AZ18" t="s" s="22">
        <v>59</v>
      </c>
      <c r="BA18" s="23"/>
    </row>
    <row r="19" ht="13.55" customHeight="1">
      <c r="A19" s="18">
        <v>18</v>
      </c>
      <c r="B19" s="19">
        <v>45110</v>
      </c>
      <c r="C19" s="20">
        <v>1.452777777777778</v>
      </c>
      <c r="D19" s="20">
        <v>1.461111111111111</v>
      </c>
      <c r="E19" s="21">
        <v>1.008402777777778</v>
      </c>
      <c r="F19" t="s" s="22">
        <v>53</v>
      </c>
      <c r="G19" t="s" s="22">
        <v>54</v>
      </c>
      <c r="H19" t="s" s="22">
        <v>154</v>
      </c>
      <c r="I19" s="23"/>
      <c r="J19" s="23"/>
      <c r="K19" s="23"/>
      <c r="L19" s="23"/>
      <c r="M19" s="18">
        <v>26</v>
      </c>
      <c r="N19" s="18">
        <v>1</v>
      </c>
      <c r="O19" s="18">
        <v>44</v>
      </c>
      <c r="P19" s="18">
        <v>75</v>
      </c>
      <c r="Q19" s="18">
        <v>39</v>
      </c>
      <c r="R19" s="18">
        <v>50</v>
      </c>
      <c r="S19" s="23"/>
      <c r="T19" s="18">
        <v>24.9</v>
      </c>
      <c r="U19" s="18">
        <v>-5.5</v>
      </c>
      <c r="V19" s="18">
        <v>2.6</v>
      </c>
      <c r="W19" t="s" s="22">
        <v>57</v>
      </c>
      <c r="X19" t="s" s="22">
        <v>58</v>
      </c>
      <c r="Y19" s="18">
        <v>30</v>
      </c>
      <c r="Z19" s="24">
        <f>1/AB19</f>
        <v>0.003125</v>
      </c>
      <c r="AA19" s="25">
        <v>0.09375</v>
      </c>
      <c r="AB19" s="18">
        <v>320</v>
      </c>
      <c r="AC19" s="18">
        <v>150</v>
      </c>
      <c r="AD19" s="18">
        <v>4603.177669529690</v>
      </c>
      <c r="AE19" s="18">
        <v>430</v>
      </c>
      <c r="AF19" s="18">
        <v>0.1</v>
      </c>
      <c r="AG19" s="18">
        <v>0.1</v>
      </c>
      <c r="AH19" s="18">
        <v>0</v>
      </c>
      <c r="AI19" t="s" s="22">
        <v>60</v>
      </c>
      <c r="AJ19" s="18">
        <v>0.3</v>
      </c>
      <c r="AK19" s="23"/>
      <c r="AL19" s="23"/>
      <c r="AM19" s="23"/>
      <c r="AN19" s="23"/>
      <c r="AO19" s="18">
        <f>(SQRT((((PI()*1.75^2/4)*Z19)/AC19)*(4/PI())))*1000</f>
        <v>7.98762063028367</v>
      </c>
      <c r="AP19" s="18">
        <v>0</v>
      </c>
      <c r="AQ19" t="s" s="22">
        <v>155</v>
      </c>
      <c r="AR19" t="s" s="22">
        <v>156</v>
      </c>
      <c r="AS19" t="s" s="22">
        <v>157</v>
      </c>
      <c r="AT19" t="s" s="22">
        <v>158</v>
      </c>
      <c r="AU19" t="s" s="22">
        <v>59</v>
      </c>
      <c r="AV19" t="s" s="22">
        <v>59</v>
      </c>
      <c r="AW19" t="s" s="22">
        <v>59</v>
      </c>
      <c r="AX19" t="s" s="22">
        <v>59</v>
      </c>
      <c r="AY19" t="s" s="22">
        <v>59</v>
      </c>
      <c r="AZ19" t="s" s="22">
        <v>59</v>
      </c>
      <c r="BA19" t="s" s="22">
        <v>159</v>
      </c>
    </row>
    <row r="20" ht="13.55" customHeight="1">
      <c r="A20" s="18">
        <v>19</v>
      </c>
      <c r="B20" s="19">
        <v>45110</v>
      </c>
      <c r="C20" s="20">
        <v>1.515972222222222</v>
      </c>
      <c r="D20" s="20">
        <v>1.525</v>
      </c>
      <c r="E20" s="21">
        <v>1.008634259259259</v>
      </c>
      <c r="F20" t="s" s="22">
        <v>53</v>
      </c>
      <c r="G20" t="s" s="22">
        <v>54</v>
      </c>
      <c r="H20" t="s" s="22">
        <v>160</v>
      </c>
      <c r="I20" s="23"/>
      <c r="J20" s="23"/>
      <c r="K20" s="23"/>
      <c r="L20" s="23"/>
      <c r="M20" s="18">
        <v>26</v>
      </c>
      <c r="N20" s="18">
        <v>1</v>
      </c>
      <c r="O20" s="18">
        <v>42</v>
      </c>
      <c r="P20" s="18">
        <v>75</v>
      </c>
      <c r="Q20" s="18">
        <v>79</v>
      </c>
      <c r="R20" s="18">
        <v>50</v>
      </c>
      <c r="S20" s="23"/>
      <c r="T20" s="18">
        <v>24.8</v>
      </c>
      <c r="U20" s="18">
        <v>-5.5</v>
      </c>
      <c r="V20" s="18">
        <v>2.6</v>
      </c>
      <c r="W20" t="s" s="22">
        <v>57</v>
      </c>
      <c r="X20" t="s" s="22">
        <v>58</v>
      </c>
      <c r="Y20" s="18">
        <v>30</v>
      </c>
      <c r="Z20" s="24">
        <f>1/AB20</f>
        <v>0.003125</v>
      </c>
      <c r="AA20" s="25">
        <v>0.09375</v>
      </c>
      <c r="AB20" s="18">
        <v>320</v>
      </c>
      <c r="AC20" s="18">
        <v>150</v>
      </c>
      <c r="AD20" s="18">
        <v>4603.177669529690</v>
      </c>
      <c r="AE20" s="18">
        <v>480</v>
      </c>
      <c r="AF20" s="18">
        <v>0.1</v>
      </c>
      <c r="AG20" s="18">
        <v>0.1</v>
      </c>
      <c r="AH20" s="18">
        <v>0</v>
      </c>
      <c r="AI20" t="s" s="22">
        <v>60</v>
      </c>
      <c r="AJ20" s="18">
        <v>0.3</v>
      </c>
      <c r="AK20" s="18">
        <v>17.85</v>
      </c>
      <c r="AL20" s="18">
        <v>1.27</v>
      </c>
      <c r="AM20" s="18">
        <v>19.18</v>
      </c>
      <c r="AN20" s="18">
        <v>1.73</v>
      </c>
      <c r="AO20" s="18">
        <f>(SQRT((((PI()*1.75^2/4)*Z20)/AC20)*(4/PI())))*1000</f>
        <v>7.98762063028367</v>
      </c>
      <c r="AP20" s="18">
        <v>0.5</v>
      </c>
      <c r="AQ20" t="s" s="22">
        <v>161</v>
      </c>
      <c r="AR20" t="s" s="22">
        <v>162</v>
      </c>
      <c r="AS20" t="s" s="22">
        <v>163</v>
      </c>
      <c r="AT20" t="s" s="22">
        <v>164</v>
      </c>
      <c r="AU20" t="s" s="22">
        <v>59</v>
      </c>
      <c r="AV20" t="s" s="22">
        <v>59</v>
      </c>
      <c r="AW20" t="s" s="22">
        <v>59</v>
      </c>
      <c r="AX20" t="s" s="22">
        <v>59</v>
      </c>
      <c r="AY20" t="s" s="22">
        <v>59</v>
      </c>
      <c r="AZ20" t="s" s="22">
        <v>59</v>
      </c>
      <c r="BA20" t="s" s="22">
        <v>165</v>
      </c>
    </row>
    <row r="21" ht="13.55" customHeight="1">
      <c r="A21" s="18">
        <v>20</v>
      </c>
      <c r="B21" s="19">
        <v>45110</v>
      </c>
      <c r="C21" s="20">
        <v>1.6125</v>
      </c>
      <c r="D21" s="20">
        <v>1.619444444444444</v>
      </c>
      <c r="E21" s="21">
        <v>1.007002314814815</v>
      </c>
      <c r="F21" t="s" s="22">
        <v>53</v>
      </c>
      <c r="G21" t="s" s="22">
        <v>54</v>
      </c>
      <c r="H21" t="s" s="22">
        <v>166</v>
      </c>
      <c r="I21" s="23"/>
      <c r="J21" s="23"/>
      <c r="K21" s="23"/>
      <c r="L21" s="23"/>
      <c r="M21" s="18">
        <v>26</v>
      </c>
      <c r="N21" s="18">
        <v>1</v>
      </c>
      <c r="O21" s="18">
        <v>40</v>
      </c>
      <c r="P21" s="18">
        <v>75</v>
      </c>
      <c r="Q21" s="18">
        <v>22</v>
      </c>
      <c r="R21" s="18">
        <v>50</v>
      </c>
      <c r="S21" s="23"/>
      <c r="T21" s="18">
        <v>2.5</v>
      </c>
      <c r="U21" s="18">
        <v>-5.5</v>
      </c>
      <c r="V21" s="18">
        <v>2.6</v>
      </c>
      <c r="W21" t="s" s="22">
        <v>57</v>
      </c>
      <c r="X21" t="s" s="22">
        <v>58</v>
      </c>
      <c r="Y21" s="18">
        <v>23</v>
      </c>
      <c r="Z21" s="24">
        <f>1/AB21</f>
        <v>0.003125</v>
      </c>
      <c r="AA21" s="25">
        <v>0.07187499999999999</v>
      </c>
      <c r="AB21" s="18">
        <v>320</v>
      </c>
      <c r="AC21" s="18">
        <v>200</v>
      </c>
      <c r="AD21" s="18">
        <v>4603.177669529690</v>
      </c>
      <c r="AE21" s="18">
        <v>580</v>
      </c>
      <c r="AF21" s="18">
        <v>0.1</v>
      </c>
      <c r="AG21" t="s" s="22">
        <v>59</v>
      </c>
      <c r="AH21" s="18">
        <v>0</v>
      </c>
      <c r="AI21" t="s" s="22">
        <v>60</v>
      </c>
      <c r="AJ21" s="18">
        <v>0.3</v>
      </c>
      <c r="AK21" s="23"/>
      <c r="AL21" s="23"/>
      <c r="AM21" s="23"/>
      <c r="AN21" s="23"/>
      <c r="AO21" s="18">
        <f>(SQRT((((PI()*1.75^2/4)*Z21)/AC21)*(4/PI())))*1000</f>
        <v>6.91748238161833</v>
      </c>
      <c r="AP21" s="18">
        <v>0</v>
      </c>
      <c r="AQ21" t="s" s="22">
        <v>167</v>
      </c>
      <c r="AR21" t="s" s="22">
        <v>59</v>
      </c>
      <c r="AS21" t="s" s="22">
        <v>59</v>
      </c>
      <c r="AT21" t="s" s="22">
        <v>59</v>
      </c>
      <c r="AU21" t="s" s="22">
        <v>59</v>
      </c>
      <c r="AV21" t="s" s="22">
        <v>59</v>
      </c>
      <c r="AW21" t="s" s="22">
        <v>59</v>
      </c>
      <c r="AX21" t="s" s="22">
        <v>59</v>
      </c>
      <c r="AY21" t="s" s="22">
        <v>59</v>
      </c>
      <c r="AZ21" t="s" s="22">
        <v>59</v>
      </c>
      <c r="BA21" s="23"/>
    </row>
    <row r="22" ht="13.55" customHeight="1">
      <c r="A22" s="18">
        <v>21</v>
      </c>
      <c r="B22" s="19">
        <v>45110</v>
      </c>
      <c r="C22" s="20">
        <v>1.677083333333333</v>
      </c>
      <c r="D22" s="20">
        <v>1.684722222222222</v>
      </c>
      <c r="E22" s="21">
        <v>1.007615740740741</v>
      </c>
      <c r="F22" t="s" s="22">
        <v>53</v>
      </c>
      <c r="G22" t="s" s="22">
        <v>54</v>
      </c>
      <c r="H22" t="s" s="22">
        <v>168</v>
      </c>
      <c r="I22" s="23"/>
      <c r="J22" s="23"/>
      <c r="K22" s="23"/>
      <c r="L22" s="23"/>
      <c r="M22" s="18">
        <v>26</v>
      </c>
      <c r="N22" s="18">
        <v>1</v>
      </c>
      <c r="O22" s="18">
        <v>39</v>
      </c>
      <c r="P22" s="18">
        <v>75</v>
      </c>
      <c r="Q22" s="18">
        <v>74</v>
      </c>
      <c r="R22" s="18">
        <v>50</v>
      </c>
      <c r="S22" s="23"/>
      <c r="T22" s="18">
        <v>25.4</v>
      </c>
      <c r="U22" s="18">
        <v>-5.5</v>
      </c>
      <c r="V22" s="18">
        <v>2.6</v>
      </c>
      <c r="W22" t="s" s="22">
        <v>57</v>
      </c>
      <c r="X22" t="s" s="22">
        <v>58</v>
      </c>
      <c r="Y22" s="18">
        <v>26</v>
      </c>
      <c r="Z22" s="24">
        <f>1/AB22</f>
        <v>0.003125</v>
      </c>
      <c r="AA22" s="25">
        <v>0.08125</v>
      </c>
      <c r="AB22" s="18">
        <v>320</v>
      </c>
      <c r="AC22" s="18">
        <v>175</v>
      </c>
      <c r="AD22" s="18">
        <v>4603.177669529690</v>
      </c>
      <c r="AE22" s="18">
        <v>500</v>
      </c>
      <c r="AF22" s="18">
        <v>0.1</v>
      </c>
      <c r="AG22" s="18">
        <v>0.3</v>
      </c>
      <c r="AH22" s="18">
        <v>1</v>
      </c>
      <c r="AI22" t="s" s="22">
        <v>60</v>
      </c>
      <c r="AJ22" s="18">
        <v>0.3</v>
      </c>
      <c r="AK22" s="18">
        <v>16.65</v>
      </c>
      <c r="AL22" s="18">
        <v>1.17</v>
      </c>
      <c r="AM22" s="18">
        <v>15.11</v>
      </c>
      <c r="AN22" s="18">
        <v>1.16</v>
      </c>
      <c r="AO22" s="18">
        <f>(SQRT((((PI()*1.75^2/4)*Z22)/AC22)*(4/PI())))*1000</f>
        <v>7.39509972887452</v>
      </c>
      <c r="AP22" s="18">
        <v>1</v>
      </c>
      <c r="AQ22" t="s" s="22">
        <v>169</v>
      </c>
      <c r="AR22" t="s" s="22">
        <v>170</v>
      </c>
      <c r="AS22" t="s" s="22">
        <v>171</v>
      </c>
      <c r="AT22" t="s" s="22">
        <v>172</v>
      </c>
      <c r="AU22" t="s" s="22">
        <v>59</v>
      </c>
      <c r="AV22" t="s" s="22">
        <v>59</v>
      </c>
      <c r="AW22" t="s" s="22">
        <v>59</v>
      </c>
      <c r="AX22" t="s" s="22">
        <v>59</v>
      </c>
      <c r="AY22" t="s" s="22">
        <v>59</v>
      </c>
      <c r="AZ22" t="s" s="22">
        <v>59</v>
      </c>
      <c r="BA22" s="23"/>
    </row>
    <row r="23" ht="13.55" customHeight="1">
      <c r="A23" s="18">
        <v>22</v>
      </c>
      <c r="B23" s="19">
        <v>45110</v>
      </c>
      <c r="C23" s="20">
        <v>1.713194444444444</v>
      </c>
      <c r="D23" s="20">
        <v>1.719444444444445</v>
      </c>
      <c r="E23" s="21">
        <v>1.006585648148148</v>
      </c>
      <c r="F23" t="s" s="22">
        <v>53</v>
      </c>
      <c r="G23" t="s" s="22">
        <v>54</v>
      </c>
      <c r="H23" t="s" s="22">
        <v>173</v>
      </c>
      <c r="I23" s="23"/>
      <c r="J23" s="23"/>
      <c r="K23" s="23"/>
      <c r="L23" s="23"/>
      <c r="M23" s="18">
        <v>26</v>
      </c>
      <c r="N23" s="18">
        <v>1</v>
      </c>
      <c r="O23" s="18">
        <v>38</v>
      </c>
      <c r="P23" s="18">
        <v>75</v>
      </c>
      <c r="Q23" s="18">
        <v>41</v>
      </c>
      <c r="R23" s="18">
        <v>50</v>
      </c>
      <c r="S23" s="23"/>
      <c r="T23" s="18">
        <v>25.6</v>
      </c>
      <c r="U23" s="18">
        <v>-5</v>
      </c>
      <c r="V23" s="18">
        <v>2.6</v>
      </c>
      <c r="W23" t="s" s="22">
        <v>57</v>
      </c>
      <c r="X23" t="s" s="22">
        <v>58</v>
      </c>
      <c r="Y23" s="18">
        <v>23</v>
      </c>
      <c r="Z23" s="24">
        <f>1/AB23</f>
        <v>0.003125</v>
      </c>
      <c r="AA23" s="25">
        <v>0.07187499999999999</v>
      </c>
      <c r="AB23" s="18">
        <v>320</v>
      </c>
      <c r="AC23" s="18">
        <v>200</v>
      </c>
      <c r="AD23" s="18">
        <v>4603.177669529690</v>
      </c>
      <c r="AE23" s="18">
        <v>550</v>
      </c>
      <c r="AF23" s="18">
        <v>0.1</v>
      </c>
      <c r="AG23" s="18">
        <v>0.3</v>
      </c>
      <c r="AH23" s="18">
        <v>1</v>
      </c>
      <c r="AI23" t="s" s="22">
        <v>60</v>
      </c>
      <c r="AJ23" s="18">
        <v>0.3</v>
      </c>
      <c r="AK23" s="18">
        <v>15.74</v>
      </c>
      <c r="AL23" s="18">
        <v>1.09</v>
      </c>
      <c r="AM23" s="18">
        <v>15.74</v>
      </c>
      <c r="AN23" s="18">
        <v>0.93</v>
      </c>
      <c r="AO23" s="18">
        <f>(SQRT((((PI()*1.75^2/4)*Z23)/AC23)*(4/PI())))*1000</f>
        <v>6.91748238161833</v>
      </c>
      <c r="AP23" s="18">
        <v>1</v>
      </c>
      <c r="AQ23" t="s" s="22">
        <v>174</v>
      </c>
      <c r="AR23" t="s" s="22">
        <v>175</v>
      </c>
      <c r="AS23" t="s" s="22">
        <v>176</v>
      </c>
      <c r="AT23" t="s" s="22">
        <v>177</v>
      </c>
      <c r="AU23" t="s" s="22">
        <v>59</v>
      </c>
      <c r="AV23" t="s" s="22">
        <v>59</v>
      </c>
      <c r="AW23" t="s" s="22">
        <v>59</v>
      </c>
      <c r="AX23" t="s" s="22">
        <v>59</v>
      </c>
      <c r="AY23" t="s" s="22">
        <v>59</v>
      </c>
      <c r="AZ23" t="s" s="22">
        <v>59</v>
      </c>
      <c r="BA23" s="23"/>
    </row>
    <row r="24" ht="13.55" customHeight="1">
      <c r="A24" s="18">
        <v>23</v>
      </c>
      <c r="B24" s="19">
        <v>45111</v>
      </c>
      <c r="C24" s="20">
        <v>1.449305555555556</v>
      </c>
      <c r="D24" s="20">
        <v>1.463888888888889</v>
      </c>
      <c r="E24" s="21">
        <v>1.014479166666667</v>
      </c>
      <c r="F24" t="s" s="22">
        <v>53</v>
      </c>
      <c r="G24" t="s" s="22">
        <v>54</v>
      </c>
      <c r="H24" t="s" s="22">
        <v>178</v>
      </c>
      <c r="I24" s="23"/>
      <c r="J24" s="23"/>
      <c r="K24" s="23"/>
      <c r="L24" s="23"/>
      <c r="M24" s="18">
        <v>27</v>
      </c>
      <c r="N24" s="18">
        <v>1</v>
      </c>
      <c r="O24" s="18">
        <v>45</v>
      </c>
      <c r="P24" s="18">
        <v>75</v>
      </c>
      <c r="Q24" s="18">
        <v>36</v>
      </c>
      <c r="R24" s="18">
        <v>50</v>
      </c>
      <c r="S24" s="23"/>
      <c r="T24" s="18">
        <v>25</v>
      </c>
      <c r="U24" s="18">
        <v>-5</v>
      </c>
      <c r="V24" s="18">
        <v>2.6</v>
      </c>
      <c r="W24" t="s" s="22">
        <v>57</v>
      </c>
      <c r="X24" t="s" s="22">
        <v>58</v>
      </c>
      <c r="Y24" s="18">
        <v>54</v>
      </c>
      <c r="Z24" s="24">
        <f>1/AB24</f>
        <v>0.003125</v>
      </c>
      <c r="AA24" s="18">
        <v>0.16875</v>
      </c>
      <c r="AB24" s="18">
        <v>320</v>
      </c>
      <c r="AC24" s="18">
        <v>200</v>
      </c>
      <c r="AD24" s="18">
        <v>10952.8685424949</v>
      </c>
      <c r="AE24" s="18">
        <v>550</v>
      </c>
      <c r="AF24" s="18">
        <v>0.1</v>
      </c>
      <c r="AG24" t="s" s="22">
        <v>59</v>
      </c>
      <c r="AH24" t="s" s="22">
        <v>59</v>
      </c>
      <c r="AI24" t="s" s="22">
        <v>112</v>
      </c>
      <c r="AJ24" s="18">
        <v>0.3</v>
      </c>
      <c r="AK24" s="18">
        <v>12.82</v>
      </c>
      <c r="AL24" s="18">
        <v>0.64</v>
      </c>
      <c r="AM24" s="18">
        <v>12.26</v>
      </c>
      <c r="AN24" s="18">
        <v>0.34</v>
      </c>
      <c r="AO24" s="18">
        <f>(SQRT((((PI()*1.75^2/4)*Z24)/AC24)*(4/PI())))*1000</f>
        <v>6.91748238161833</v>
      </c>
      <c r="AP24" s="18">
        <v>1</v>
      </c>
      <c r="AQ24" t="s" s="22">
        <v>179</v>
      </c>
      <c r="AR24" t="s" s="22">
        <v>180</v>
      </c>
      <c r="AS24" t="s" s="22">
        <v>181</v>
      </c>
      <c r="AT24" t="s" s="22">
        <v>182</v>
      </c>
      <c r="AU24" t="s" s="22">
        <v>183</v>
      </c>
      <c r="AV24" t="s" s="22">
        <v>184</v>
      </c>
      <c r="AW24" t="s" s="22">
        <v>185</v>
      </c>
      <c r="AX24" t="s" s="22">
        <v>59</v>
      </c>
      <c r="AY24" t="s" s="22">
        <v>59</v>
      </c>
      <c r="AZ24" t="s" s="22">
        <v>59</v>
      </c>
      <c r="BA24" s="23"/>
    </row>
    <row r="25" ht="13.55" customHeight="1">
      <c r="A25" s="18">
        <v>24</v>
      </c>
      <c r="B25" s="19">
        <v>45147</v>
      </c>
      <c r="C25" s="20">
        <v>1.601388888888889</v>
      </c>
      <c r="D25" s="20">
        <v>1.613888888888889</v>
      </c>
      <c r="E25" s="21">
        <v>1.012615740740741</v>
      </c>
      <c r="F25" t="s" s="22">
        <v>53</v>
      </c>
      <c r="G25" t="s" s="22">
        <v>54</v>
      </c>
      <c r="H25" t="s" s="22">
        <v>186</v>
      </c>
      <c r="I25" s="23"/>
      <c r="J25" s="23"/>
      <c r="K25" s="23"/>
      <c r="L25" s="23"/>
      <c r="M25" s="18">
        <v>32</v>
      </c>
      <c r="N25" s="18">
        <v>1</v>
      </c>
      <c r="O25" s="18">
        <v>42</v>
      </c>
      <c r="P25" s="18">
        <v>75</v>
      </c>
      <c r="Q25" s="18">
        <v>32</v>
      </c>
      <c r="R25" s="18">
        <v>50</v>
      </c>
      <c r="S25" s="23"/>
      <c r="T25" s="18">
        <v>25.2</v>
      </c>
      <c r="U25" s="18">
        <v>-5</v>
      </c>
      <c r="V25" s="18">
        <v>2.6</v>
      </c>
      <c r="W25" t="s" s="22">
        <v>57</v>
      </c>
      <c r="X25" t="s" s="22">
        <v>58</v>
      </c>
      <c r="Y25" s="18">
        <v>36</v>
      </c>
      <c r="Z25" s="24">
        <f>1/AB25</f>
        <v>0.003125</v>
      </c>
      <c r="AA25" s="18">
        <v>0.16875</v>
      </c>
      <c r="AB25" s="18">
        <v>320</v>
      </c>
      <c r="AC25" s="18">
        <v>300</v>
      </c>
      <c r="AD25" s="18">
        <v>10952.8685424949</v>
      </c>
      <c r="AE25" s="18">
        <v>650</v>
      </c>
      <c r="AF25" s="18">
        <v>0.1</v>
      </c>
      <c r="AG25" s="18">
        <v>0.3</v>
      </c>
      <c r="AH25" s="18">
        <v>1</v>
      </c>
      <c r="AI25" t="s" s="22">
        <v>112</v>
      </c>
      <c r="AJ25" s="18">
        <v>0.3</v>
      </c>
      <c r="AK25" s="23"/>
      <c r="AL25" s="23"/>
      <c r="AM25" s="23"/>
      <c r="AN25" s="23"/>
      <c r="AO25" s="18">
        <f>(SQRT((((PI()*1.75^2/4)*Z25)/AC25)*(4/PI())))*1000</f>
        <v>5.64810071321915</v>
      </c>
      <c r="AP25" s="18">
        <v>0</v>
      </c>
      <c r="AQ25" t="s" s="22">
        <v>187</v>
      </c>
      <c r="AR25" t="s" s="22">
        <v>188</v>
      </c>
      <c r="AS25" t="s" s="22">
        <v>189</v>
      </c>
      <c r="AT25" t="s" s="22">
        <v>190</v>
      </c>
      <c r="AU25" t="s" s="22">
        <v>191</v>
      </c>
      <c r="AV25" t="s" s="22">
        <v>192</v>
      </c>
      <c r="AW25" t="s" s="22">
        <v>193</v>
      </c>
      <c r="AX25" t="s" s="22">
        <v>59</v>
      </c>
      <c r="AY25" t="s" s="22">
        <v>59</v>
      </c>
      <c r="AZ25" t="s" s="22">
        <v>59</v>
      </c>
      <c r="BA25" s="23"/>
    </row>
    <row r="26" ht="13.55" customHeight="1">
      <c r="A26" s="18">
        <v>25</v>
      </c>
      <c r="B26" s="19">
        <v>45147</v>
      </c>
      <c r="C26" s="20">
        <v>1.711805555555556</v>
      </c>
      <c r="D26" s="20">
        <v>1.723611111111111</v>
      </c>
      <c r="E26" s="21">
        <v>1.012071759259259</v>
      </c>
      <c r="F26" t="s" s="22">
        <v>53</v>
      </c>
      <c r="G26" t="s" s="22">
        <v>54</v>
      </c>
      <c r="H26" t="s" s="22">
        <v>186</v>
      </c>
      <c r="I26" s="23"/>
      <c r="J26" s="23"/>
      <c r="K26" s="23"/>
      <c r="L26" s="23"/>
      <c r="M26" s="18">
        <v>32</v>
      </c>
      <c r="N26" s="18">
        <v>1</v>
      </c>
      <c r="O26" s="18">
        <v>44</v>
      </c>
      <c r="P26" s="18">
        <v>75</v>
      </c>
      <c r="Q26" s="18">
        <v>32</v>
      </c>
      <c r="R26" s="18">
        <v>50</v>
      </c>
      <c r="S26" s="23"/>
      <c r="T26" s="18">
        <v>24.7</v>
      </c>
      <c r="U26" s="18">
        <v>-5</v>
      </c>
      <c r="V26" s="18">
        <v>2.6</v>
      </c>
      <c r="W26" t="s" s="22">
        <v>57</v>
      </c>
      <c r="X26" t="s" s="22">
        <v>58</v>
      </c>
      <c r="Y26" s="18">
        <v>36</v>
      </c>
      <c r="Z26" s="24">
        <f>1/AB26</f>
        <v>0.003125</v>
      </c>
      <c r="AA26" s="18">
        <v>0.16875</v>
      </c>
      <c r="AB26" s="18">
        <v>320</v>
      </c>
      <c r="AC26" s="18">
        <v>300</v>
      </c>
      <c r="AD26" s="18">
        <v>10952.8685424949</v>
      </c>
      <c r="AE26" s="18">
        <v>700</v>
      </c>
      <c r="AF26" s="18">
        <v>0.1</v>
      </c>
      <c r="AG26" s="18">
        <v>0.1</v>
      </c>
      <c r="AH26" s="18">
        <v>0</v>
      </c>
      <c r="AI26" t="s" s="22">
        <v>112</v>
      </c>
      <c r="AJ26" s="18">
        <v>0.3</v>
      </c>
      <c r="AK26" s="18">
        <v>12.86</v>
      </c>
      <c r="AL26" s="18">
        <v>0.72</v>
      </c>
      <c r="AM26" s="18">
        <v>12.62</v>
      </c>
      <c r="AN26" s="18">
        <v>0.39</v>
      </c>
      <c r="AO26" s="18">
        <f>(SQRT((((PI()*1.75^2/4)*Z26)/AC26)*(4/PI())))*1000</f>
        <v>5.64810071321915</v>
      </c>
      <c r="AP26" s="18">
        <v>1</v>
      </c>
      <c r="AQ26" t="s" s="22">
        <v>194</v>
      </c>
      <c r="AR26" t="s" s="22">
        <v>195</v>
      </c>
      <c r="AS26" t="s" s="22">
        <v>196</v>
      </c>
      <c r="AT26" t="s" s="22">
        <v>197</v>
      </c>
      <c r="AU26" t="s" s="22">
        <v>198</v>
      </c>
      <c r="AV26" t="s" s="22">
        <v>199</v>
      </c>
      <c r="AW26" t="s" s="22">
        <v>200</v>
      </c>
      <c r="AX26" t="s" s="22">
        <v>59</v>
      </c>
      <c r="AY26" t="s" s="22">
        <v>59</v>
      </c>
      <c r="AZ26" t="s" s="22">
        <v>59</v>
      </c>
      <c r="BA26" s="23"/>
    </row>
    <row r="27" ht="13.55" customHeight="1">
      <c r="A27" s="18">
        <v>26</v>
      </c>
      <c r="B27" s="19">
        <v>45148</v>
      </c>
      <c r="C27" s="20">
        <v>1.393055555555555</v>
      </c>
      <c r="D27" s="20">
        <v>1.403472222222222</v>
      </c>
      <c r="E27" s="21">
        <v>1.010289351851852</v>
      </c>
      <c r="F27" t="s" s="22">
        <v>53</v>
      </c>
      <c r="G27" t="s" s="22">
        <v>54</v>
      </c>
      <c r="H27" t="s" s="22">
        <v>201</v>
      </c>
      <c r="I27" s="23"/>
      <c r="J27" s="23"/>
      <c r="K27" s="23"/>
      <c r="L27" s="23"/>
      <c r="M27" s="18">
        <v>33</v>
      </c>
      <c r="N27" s="18">
        <v>1</v>
      </c>
      <c r="O27" s="18">
        <v>49</v>
      </c>
      <c r="P27" s="18">
        <v>75</v>
      </c>
      <c r="Q27" s="18">
        <v>41</v>
      </c>
      <c r="R27" s="18">
        <v>50</v>
      </c>
      <c r="S27" s="23"/>
      <c r="T27" s="18">
        <v>23.1</v>
      </c>
      <c r="U27" s="18">
        <v>-5.1</v>
      </c>
      <c r="V27" s="18">
        <v>2.6</v>
      </c>
      <c r="W27" t="s" s="22">
        <v>57</v>
      </c>
      <c r="X27" t="s" s="22">
        <v>58</v>
      </c>
      <c r="Y27" s="18">
        <v>27</v>
      </c>
      <c r="Z27" s="24">
        <f>1/AB27</f>
        <v>0.003125</v>
      </c>
      <c r="AA27" s="25">
        <v>0.08437500000000001</v>
      </c>
      <c r="AB27" s="18">
        <v>320</v>
      </c>
      <c r="AC27" s="18">
        <v>400</v>
      </c>
      <c r="AD27" s="18">
        <v>10952.8685424949</v>
      </c>
      <c r="AE27" s="18">
        <v>800</v>
      </c>
      <c r="AF27" s="18">
        <v>0.1</v>
      </c>
      <c r="AG27" s="18">
        <v>0.2</v>
      </c>
      <c r="AH27" s="18">
        <v>1</v>
      </c>
      <c r="AI27" t="s" s="22">
        <v>112</v>
      </c>
      <c r="AJ27" s="18">
        <v>0.3</v>
      </c>
      <c r="AK27" s="18">
        <v>11.72</v>
      </c>
      <c r="AL27" s="18">
        <v>0.39</v>
      </c>
      <c r="AM27" s="18">
        <v>12.08</v>
      </c>
      <c r="AN27" s="18">
        <v>0.42</v>
      </c>
      <c r="AO27" s="18">
        <f>(SQRT((((PI()*1.75^2/4)*Z27)/AC27)*(4/PI())))*1000</f>
        <v>4.89139870078079</v>
      </c>
      <c r="AP27" s="18">
        <v>1</v>
      </c>
      <c r="AQ27" t="s" s="22">
        <v>202</v>
      </c>
      <c r="AR27" t="s" s="22">
        <v>203</v>
      </c>
      <c r="AS27" t="s" s="22">
        <v>204</v>
      </c>
      <c r="AT27" t="s" s="22">
        <v>205</v>
      </c>
      <c r="AU27" t="s" s="22">
        <v>206</v>
      </c>
      <c r="AV27" t="s" s="22">
        <v>207</v>
      </c>
      <c r="AW27" t="s" s="22">
        <v>208</v>
      </c>
      <c r="AX27" t="s" s="22">
        <v>59</v>
      </c>
      <c r="AY27" t="s" s="22">
        <v>59</v>
      </c>
      <c r="AZ27" t="s" s="22">
        <v>59</v>
      </c>
      <c r="BA27" s="23"/>
    </row>
    <row r="28" ht="13.55" customHeight="1">
      <c r="A28" s="18">
        <v>27</v>
      </c>
      <c r="B28" s="19">
        <v>45148</v>
      </c>
      <c r="C28" s="20">
        <v>1.426388888888889</v>
      </c>
      <c r="D28" s="20">
        <v>1.436805555555555</v>
      </c>
      <c r="E28" s="21">
        <v>1.010729166666667</v>
      </c>
      <c r="F28" t="s" s="22">
        <v>53</v>
      </c>
      <c r="G28" t="s" s="22">
        <v>54</v>
      </c>
      <c r="H28" t="s" s="22">
        <v>209</v>
      </c>
      <c r="I28" s="23"/>
      <c r="J28" s="23"/>
      <c r="K28" s="23"/>
      <c r="L28" s="23"/>
      <c r="M28" s="18">
        <v>33</v>
      </c>
      <c r="N28" s="18">
        <v>1</v>
      </c>
      <c r="O28" s="18">
        <v>45</v>
      </c>
      <c r="P28" s="18">
        <v>75</v>
      </c>
      <c r="Q28" s="18">
        <v>33</v>
      </c>
      <c r="R28" s="18">
        <v>50</v>
      </c>
      <c r="S28" s="23"/>
      <c r="T28" s="18">
        <v>23.7</v>
      </c>
      <c r="U28" s="18">
        <v>-5</v>
      </c>
      <c r="V28" s="18">
        <v>2.6</v>
      </c>
      <c r="W28" t="s" s="22">
        <v>57</v>
      </c>
      <c r="X28" t="s" s="22">
        <v>58</v>
      </c>
      <c r="Y28" s="18">
        <v>21</v>
      </c>
      <c r="Z28" s="24">
        <f>1/AB28</f>
        <v>0.003125</v>
      </c>
      <c r="AA28" s="18">
        <v>0.06562999999999999</v>
      </c>
      <c r="AB28" s="18">
        <v>320</v>
      </c>
      <c r="AC28" s="18">
        <v>500</v>
      </c>
      <c r="AD28" s="18">
        <v>10952.8685424949</v>
      </c>
      <c r="AE28" s="18">
        <v>800</v>
      </c>
      <c r="AF28" s="18">
        <v>0.1</v>
      </c>
      <c r="AG28" s="18">
        <v>0.1</v>
      </c>
      <c r="AH28" s="18">
        <v>0</v>
      </c>
      <c r="AI28" t="s" s="22">
        <v>112</v>
      </c>
      <c r="AJ28" s="18">
        <v>0.3</v>
      </c>
      <c r="AK28" s="18">
        <v>7.18</v>
      </c>
      <c r="AL28" s="18">
        <v>0.65</v>
      </c>
      <c r="AM28" s="18">
        <v>7.58</v>
      </c>
      <c r="AN28" s="18">
        <v>0.43</v>
      </c>
      <c r="AO28" s="18">
        <f>(SQRT((((PI()*1.75^2/4)*Z28)/AC28)*(4/PI())))*1000</f>
        <v>4.375</v>
      </c>
      <c r="AP28" s="18">
        <v>1</v>
      </c>
      <c r="AQ28" t="s" s="22">
        <v>210</v>
      </c>
      <c r="AR28" t="s" s="22">
        <v>211</v>
      </c>
      <c r="AS28" t="s" s="22">
        <v>212</v>
      </c>
      <c r="AT28" t="s" s="22">
        <v>213</v>
      </c>
      <c r="AU28" t="s" s="22">
        <v>214</v>
      </c>
      <c r="AV28" t="s" s="22">
        <v>215</v>
      </c>
      <c r="AW28" t="s" s="22">
        <v>216</v>
      </c>
      <c r="AX28" t="s" s="22">
        <v>59</v>
      </c>
      <c r="AY28" t="s" s="22">
        <v>59</v>
      </c>
      <c r="AZ28" t="s" s="22">
        <v>59</v>
      </c>
      <c r="BA28" s="23"/>
    </row>
    <row r="29" ht="13.55" customHeight="1">
      <c r="A29" s="18">
        <v>28</v>
      </c>
      <c r="B29" s="19">
        <v>45156</v>
      </c>
      <c r="C29" s="20">
        <v>1.428472222222222</v>
      </c>
      <c r="D29" s="20">
        <v>1.440277777777778</v>
      </c>
      <c r="E29" s="21">
        <v>1.011527777777778</v>
      </c>
      <c r="F29" t="s" s="22">
        <v>53</v>
      </c>
      <c r="G29" t="s" s="22">
        <v>54</v>
      </c>
      <c r="H29" t="s" s="22">
        <v>217</v>
      </c>
      <c r="I29" s="23"/>
      <c r="J29" s="23"/>
      <c r="K29" s="23"/>
      <c r="L29" s="23"/>
      <c r="M29" s="18">
        <v>42</v>
      </c>
      <c r="N29" s="18">
        <v>1</v>
      </c>
      <c r="O29" s="18">
        <v>48</v>
      </c>
      <c r="P29" s="18">
        <v>75</v>
      </c>
      <c r="Q29" s="18">
        <v>90</v>
      </c>
      <c r="R29" s="18">
        <v>50</v>
      </c>
      <c r="S29" s="23"/>
      <c r="T29" s="18">
        <v>25.6</v>
      </c>
      <c r="U29" s="18">
        <v>-4.5</v>
      </c>
      <c r="V29" s="18">
        <v>2.6</v>
      </c>
      <c r="W29" t="s" s="22">
        <v>57</v>
      </c>
      <c r="X29" t="s" s="22">
        <v>58</v>
      </c>
      <c r="Y29" s="18">
        <v>18</v>
      </c>
      <c r="Z29" s="24">
        <f>1/AB29</f>
        <v>0.003125</v>
      </c>
      <c r="AA29" s="18">
        <v>0.05625</v>
      </c>
      <c r="AB29" s="18">
        <v>320</v>
      </c>
      <c r="AC29" s="18">
        <v>600</v>
      </c>
      <c r="AD29" s="18">
        <v>11366.8538238691</v>
      </c>
      <c r="AE29" s="18">
        <v>800</v>
      </c>
      <c r="AF29" s="18">
        <v>0.1</v>
      </c>
      <c r="AG29" s="18">
        <v>2</v>
      </c>
      <c r="AH29" s="18">
        <v>1</v>
      </c>
      <c r="AI29" t="s" s="22">
        <v>112</v>
      </c>
      <c r="AJ29" s="18">
        <v>0.3</v>
      </c>
      <c r="AK29" s="18">
        <v>9.42</v>
      </c>
      <c r="AL29" s="18">
        <v>0.22</v>
      </c>
      <c r="AM29" s="18">
        <v>9.119999999999999</v>
      </c>
      <c r="AN29" s="18">
        <v>1.2</v>
      </c>
      <c r="AO29" s="18">
        <f>(SQRT((((PI()*1.75^2/4)*Z29)/AC29)*(4/PI())))*1000</f>
        <v>3.99381031514184</v>
      </c>
      <c r="AP29" s="18">
        <v>1</v>
      </c>
      <c r="AQ29" t="s" s="22">
        <v>218</v>
      </c>
      <c r="AR29" t="s" s="22">
        <v>219</v>
      </c>
      <c r="AS29" t="s" s="22">
        <v>220</v>
      </c>
      <c r="AT29" t="s" s="22">
        <v>221</v>
      </c>
      <c r="AU29" t="s" s="22">
        <v>222</v>
      </c>
      <c r="AV29" t="s" s="22">
        <v>223</v>
      </c>
      <c r="AW29" t="s" s="22">
        <v>224</v>
      </c>
      <c r="AX29" t="s" s="22">
        <v>59</v>
      </c>
      <c r="AY29" t="s" s="22">
        <v>59</v>
      </c>
      <c r="AZ29" t="s" s="22">
        <v>59</v>
      </c>
      <c r="BA29" t="s" s="22">
        <v>225</v>
      </c>
    </row>
    <row r="30" ht="13.55" customHeight="1">
      <c r="A30" s="18">
        <v>29</v>
      </c>
      <c r="B30" s="19">
        <v>45156</v>
      </c>
      <c r="C30" s="20">
        <v>1.465277777777778</v>
      </c>
      <c r="D30" s="20">
        <v>1.481944444444445</v>
      </c>
      <c r="E30" s="21">
        <v>1.016319444444445</v>
      </c>
      <c r="F30" t="s" s="22">
        <v>53</v>
      </c>
      <c r="G30" t="s" s="22">
        <v>54</v>
      </c>
      <c r="H30" t="s" s="22">
        <v>226</v>
      </c>
      <c r="I30" s="23"/>
      <c r="J30" s="23"/>
      <c r="K30" s="23"/>
      <c r="L30" s="23"/>
      <c r="M30" s="18">
        <v>42</v>
      </c>
      <c r="N30" s="18">
        <v>1</v>
      </c>
      <c r="O30" s="18">
        <v>46</v>
      </c>
      <c r="P30" s="18">
        <v>75</v>
      </c>
      <c r="Q30" s="18">
        <v>36</v>
      </c>
      <c r="R30" s="18">
        <v>50</v>
      </c>
      <c r="S30" s="23"/>
      <c r="T30" s="18">
        <v>26.6</v>
      </c>
      <c r="U30" s="18">
        <v>-4.5</v>
      </c>
      <c r="V30" s="18">
        <v>2.6</v>
      </c>
      <c r="W30" t="s" s="22">
        <v>57</v>
      </c>
      <c r="X30" t="s" s="22">
        <v>58</v>
      </c>
      <c r="Y30" s="18">
        <v>25</v>
      </c>
      <c r="Z30" s="24">
        <f>1/AB30</f>
        <v>0.003125</v>
      </c>
      <c r="AA30" s="18">
        <v>0.078125</v>
      </c>
      <c r="AB30" s="18">
        <v>320</v>
      </c>
      <c r="AC30" s="18">
        <v>700</v>
      </c>
      <c r="AD30" s="18">
        <v>17720.0446968341</v>
      </c>
      <c r="AE30" s="18">
        <v>800</v>
      </c>
      <c r="AF30" s="18">
        <v>0.1</v>
      </c>
      <c r="AG30" s="18">
        <v>2</v>
      </c>
      <c r="AH30" s="18">
        <v>1</v>
      </c>
      <c r="AI30" t="s" s="22">
        <v>227</v>
      </c>
      <c r="AJ30" s="18">
        <v>0.3</v>
      </c>
      <c r="AK30" s="18">
        <v>9.94</v>
      </c>
      <c r="AL30" s="18">
        <v>0.43</v>
      </c>
      <c r="AM30" s="18">
        <v>9.539999999999999</v>
      </c>
      <c r="AN30" s="18">
        <v>0.24</v>
      </c>
      <c r="AO30" s="18">
        <f>(SQRT((((PI()*1.75^2/4)*Z30)/AC30)*(4/PI())))*1000</f>
        <v>3.69754986443726</v>
      </c>
      <c r="AP30" s="18">
        <v>1</v>
      </c>
      <c r="AQ30" t="s" s="22">
        <v>228</v>
      </c>
      <c r="AR30" t="s" s="22">
        <v>229</v>
      </c>
      <c r="AS30" t="s" s="22">
        <v>230</v>
      </c>
      <c r="AT30" t="s" s="22">
        <v>231</v>
      </c>
      <c r="AU30" t="s" s="22">
        <v>232</v>
      </c>
      <c r="AV30" t="s" s="22">
        <v>233</v>
      </c>
      <c r="AW30" t="s" s="22">
        <v>234</v>
      </c>
      <c r="AX30" t="s" s="22">
        <v>235</v>
      </c>
      <c r="AY30" t="s" s="22">
        <v>236</v>
      </c>
      <c r="AZ30" t="s" s="22">
        <v>237</v>
      </c>
      <c r="BA30" t="s" s="22">
        <v>238</v>
      </c>
    </row>
    <row r="31" ht="13.55" customHeight="1">
      <c r="A31" s="18">
        <v>30</v>
      </c>
      <c r="B31" s="19">
        <v>45156</v>
      </c>
      <c r="C31" s="20">
        <v>1.522222222222222</v>
      </c>
      <c r="D31" s="20">
        <v>1.539583333333333</v>
      </c>
      <c r="E31" s="21">
        <v>1.017199074074074</v>
      </c>
      <c r="F31" t="s" s="22">
        <v>53</v>
      </c>
      <c r="G31" t="s" s="22">
        <v>54</v>
      </c>
      <c r="H31" t="s" s="22">
        <v>239</v>
      </c>
      <c r="I31" s="23"/>
      <c r="J31" s="23"/>
      <c r="K31" s="23"/>
      <c r="L31" s="23"/>
      <c r="M31" s="18">
        <v>42</v>
      </c>
      <c r="N31" s="18">
        <v>1</v>
      </c>
      <c r="O31" s="18">
        <v>46</v>
      </c>
      <c r="P31" s="18">
        <v>75</v>
      </c>
      <c r="Q31" s="18">
        <v>58</v>
      </c>
      <c r="R31" s="18">
        <v>50</v>
      </c>
      <c r="S31" s="23"/>
      <c r="T31" s="18">
        <v>26.6</v>
      </c>
      <c r="U31" s="18">
        <v>-5</v>
      </c>
      <c r="V31" s="18">
        <v>2.6</v>
      </c>
      <c r="W31" t="s" s="22">
        <v>57</v>
      </c>
      <c r="X31" t="s" s="22">
        <v>58</v>
      </c>
      <c r="Y31" s="18">
        <v>22</v>
      </c>
      <c r="Z31" s="24">
        <f>1/AB31</f>
        <v>0.003125</v>
      </c>
      <c r="AA31" s="18">
        <v>0.06875000000000001</v>
      </c>
      <c r="AB31" s="18">
        <v>320</v>
      </c>
      <c r="AC31" s="18">
        <v>800</v>
      </c>
      <c r="AD31" s="18">
        <v>17720.0446968341</v>
      </c>
      <c r="AE31" s="18">
        <v>800</v>
      </c>
      <c r="AF31" s="18">
        <v>0.1</v>
      </c>
      <c r="AG31" s="18">
        <v>0.2</v>
      </c>
      <c r="AH31" s="18">
        <v>0</v>
      </c>
      <c r="AI31" t="s" s="22">
        <v>227</v>
      </c>
      <c r="AJ31" s="18">
        <v>0.3</v>
      </c>
      <c r="AK31" s="18">
        <v>12.52</v>
      </c>
      <c r="AL31" s="18">
        <v>0.9399999999999999</v>
      </c>
      <c r="AM31" s="18">
        <v>12.28</v>
      </c>
      <c r="AN31" s="18">
        <v>0.5</v>
      </c>
      <c r="AO31" s="18">
        <f>(SQRT((((PI()*1.75^2/4)*Z31)/AC31)*(4/PI())))*1000</f>
        <v>3.45874119080916</v>
      </c>
      <c r="AP31" s="18">
        <v>1</v>
      </c>
      <c r="AQ31" t="s" s="22">
        <v>240</v>
      </c>
      <c r="AR31" t="s" s="22">
        <v>241</v>
      </c>
      <c r="AS31" t="s" s="22">
        <v>242</v>
      </c>
      <c r="AT31" t="s" s="22">
        <v>243</v>
      </c>
      <c r="AU31" t="s" s="22">
        <v>244</v>
      </c>
      <c r="AV31" t="s" s="22">
        <v>245</v>
      </c>
      <c r="AW31" t="s" s="22">
        <v>246</v>
      </c>
      <c r="AX31" t="s" s="22">
        <v>247</v>
      </c>
      <c r="AY31" t="s" s="22">
        <v>248</v>
      </c>
      <c r="AZ31" t="s" s="22">
        <v>249</v>
      </c>
      <c r="BA31" t="s" s="22">
        <v>250</v>
      </c>
    </row>
    <row r="32" ht="13.55" customHeight="1">
      <c r="A32" s="18">
        <v>31</v>
      </c>
      <c r="B32" s="19">
        <v>45156</v>
      </c>
      <c r="C32" s="20">
        <v>1.572222222222222</v>
      </c>
      <c r="D32" s="20">
        <v>1.590277777777778</v>
      </c>
      <c r="E32" s="21">
        <v>1.017939814814815</v>
      </c>
      <c r="F32" t="s" s="22">
        <v>53</v>
      </c>
      <c r="G32" t="s" s="22">
        <v>54</v>
      </c>
      <c r="H32" t="s" s="22">
        <v>251</v>
      </c>
      <c r="I32" s="23"/>
      <c r="J32" s="23"/>
      <c r="K32" s="23"/>
      <c r="L32" s="23"/>
      <c r="M32" s="18">
        <v>42</v>
      </c>
      <c r="N32" s="18">
        <v>1</v>
      </c>
      <c r="O32" s="18">
        <v>44</v>
      </c>
      <c r="P32" s="18">
        <v>75</v>
      </c>
      <c r="Q32" s="18">
        <v>47</v>
      </c>
      <c r="R32" s="18">
        <v>50</v>
      </c>
      <c r="S32" s="23"/>
      <c r="T32" s="18">
        <v>26.9</v>
      </c>
      <c r="U32" s="18">
        <v>-5</v>
      </c>
      <c r="V32" s="18">
        <v>2.6</v>
      </c>
      <c r="W32" t="s" s="22">
        <v>57</v>
      </c>
      <c r="X32" t="s" s="22">
        <v>58</v>
      </c>
      <c r="Y32" s="18">
        <v>19</v>
      </c>
      <c r="Z32" s="24">
        <f>1/AB32</f>
        <v>0.003125</v>
      </c>
      <c r="AA32" s="18">
        <v>0.059375</v>
      </c>
      <c r="AB32" s="18">
        <v>320</v>
      </c>
      <c r="AC32" s="18">
        <v>900</v>
      </c>
      <c r="AD32" s="18">
        <v>17720.0446968341</v>
      </c>
      <c r="AE32" s="18">
        <v>800</v>
      </c>
      <c r="AF32" s="18">
        <v>0.1</v>
      </c>
      <c r="AG32" s="18">
        <v>0.1</v>
      </c>
      <c r="AH32" s="18">
        <v>0</v>
      </c>
      <c r="AI32" t="s" s="22">
        <v>227</v>
      </c>
      <c r="AJ32" s="18">
        <v>0.3</v>
      </c>
      <c r="AK32" s="18">
        <v>12.12</v>
      </c>
      <c r="AL32" s="18">
        <v>1</v>
      </c>
      <c r="AM32" s="18">
        <v>13.18</v>
      </c>
      <c r="AN32" s="18">
        <v>0.34</v>
      </c>
      <c r="AO32" s="18">
        <f>(SQRT((((PI()*1.75^2/4)*Z32)/AC32)*(4/PI())))*1000</f>
        <v>3.26093246718719</v>
      </c>
      <c r="AP32" s="18">
        <v>0.5</v>
      </c>
      <c r="AQ32" t="s" s="22">
        <v>252</v>
      </c>
      <c r="AR32" t="s" s="22">
        <v>253</v>
      </c>
      <c r="AS32" t="s" s="22">
        <v>254</v>
      </c>
      <c r="AT32" t="s" s="22">
        <v>255</v>
      </c>
      <c r="AU32" t="s" s="22">
        <v>256</v>
      </c>
      <c r="AV32" t="s" s="22">
        <v>257</v>
      </c>
      <c r="AW32" t="s" s="22">
        <v>258</v>
      </c>
      <c r="AX32" t="s" s="22">
        <v>259</v>
      </c>
      <c r="AY32" t="s" s="22">
        <v>260</v>
      </c>
      <c r="AZ32" t="s" s="22">
        <v>261</v>
      </c>
      <c r="BA32" s="23"/>
    </row>
    <row r="33" ht="13.55" customHeight="1">
      <c r="A33" s="18">
        <v>32</v>
      </c>
      <c r="B33" s="19">
        <v>45009</v>
      </c>
      <c r="C33" s="20">
        <v>1.609722222222222</v>
      </c>
      <c r="D33" s="20">
        <v>1.625</v>
      </c>
      <c r="E33" s="21">
        <v>1.015081018518519</v>
      </c>
      <c r="F33" t="s" s="22">
        <v>53</v>
      </c>
      <c r="G33" t="s" s="22">
        <v>54</v>
      </c>
      <c r="H33" t="s" s="22">
        <v>262</v>
      </c>
      <c r="I33" s="23"/>
      <c r="J33" s="23"/>
      <c r="K33" s="23"/>
      <c r="L33" s="23"/>
      <c r="M33" s="18">
        <v>48</v>
      </c>
      <c r="N33" s="18">
        <v>1</v>
      </c>
      <c r="O33" s="18">
        <v>54</v>
      </c>
      <c r="P33" s="18">
        <v>75</v>
      </c>
      <c r="Q33" s="18">
        <v>72</v>
      </c>
      <c r="R33" s="18">
        <v>50</v>
      </c>
      <c r="S33" s="23"/>
      <c r="T33" s="18">
        <v>27.5</v>
      </c>
      <c r="U33" s="18">
        <v>-6</v>
      </c>
      <c r="V33" s="18">
        <v>2.6</v>
      </c>
      <c r="W33" t="s" s="22">
        <v>57</v>
      </c>
      <c r="X33" t="s" s="22">
        <v>58</v>
      </c>
      <c r="Y33" s="18">
        <v>19</v>
      </c>
      <c r="Z33" s="24">
        <f>1/AB33</f>
        <v>0.003125</v>
      </c>
      <c r="AA33" s="18">
        <v>0.059375</v>
      </c>
      <c r="AB33" s="18">
        <v>320</v>
      </c>
      <c r="AC33" s="18">
        <v>900</v>
      </c>
      <c r="AD33" s="18">
        <v>17720.0446968341</v>
      </c>
      <c r="AE33" s="18">
        <v>800</v>
      </c>
      <c r="AF33" s="18">
        <v>0.1</v>
      </c>
      <c r="AG33" s="18">
        <v>0.1</v>
      </c>
      <c r="AH33" s="18">
        <v>0</v>
      </c>
      <c r="AI33" t="s" s="22">
        <v>227</v>
      </c>
      <c r="AJ33" s="18">
        <v>0.3</v>
      </c>
      <c r="AK33" s="23"/>
      <c r="AL33" s="23"/>
      <c r="AM33" s="23"/>
      <c r="AN33" s="23"/>
      <c r="AO33" s="18">
        <f>(SQRT((((PI()*1.75^2/4)*Z33)/AC33)*(4/PI())))*1000</f>
        <v>3.26093246718719</v>
      </c>
      <c r="AP33" s="18">
        <v>0</v>
      </c>
      <c r="AQ33" t="s" s="22">
        <v>263</v>
      </c>
      <c r="AR33" t="s" s="22">
        <v>264</v>
      </c>
      <c r="AS33" t="s" s="22">
        <v>265</v>
      </c>
      <c r="AT33" t="s" s="22">
        <v>266</v>
      </c>
      <c r="AU33" t="s" s="22">
        <v>267</v>
      </c>
      <c r="AV33" t="s" s="22">
        <v>268</v>
      </c>
      <c r="AW33" t="s" s="22">
        <v>269</v>
      </c>
      <c r="AX33" t="s" s="22">
        <v>270</v>
      </c>
      <c r="AY33" t="s" s="22">
        <v>271</v>
      </c>
      <c r="AZ33" t="s" s="22">
        <v>272</v>
      </c>
      <c r="BA33" t="s" s="22">
        <v>273</v>
      </c>
    </row>
    <row r="34" ht="13.55" customHeight="1">
      <c r="A34" s="18">
        <v>33</v>
      </c>
      <c r="B34" s="19">
        <v>45009</v>
      </c>
      <c r="C34" s="20">
        <v>1.651388888888889</v>
      </c>
      <c r="D34" s="20">
        <v>1.66875</v>
      </c>
      <c r="E34" s="21">
        <v>1.017141203703704</v>
      </c>
      <c r="F34" t="s" s="22">
        <v>53</v>
      </c>
      <c r="G34" t="s" s="22">
        <v>54</v>
      </c>
      <c r="H34" t="s" s="22">
        <v>274</v>
      </c>
      <c r="I34" s="23"/>
      <c r="J34" s="23"/>
      <c r="K34" s="23"/>
      <c r="L34" s="23"/>
      <c r="M34" s="18">
        <v>48</v>
      </c>
      <c r="N34" s="18">
        <v>1</v>
      </c>
      <c r="O34" s="18">
        <v>51</v>
      </c>
      <c r="P34" s="18">
        <v>75</v>
      </c>
      <c r="Q34" s="18">
        <v>35</v>
      </c>
      <c r="R34" s="18">
        <v>50</v>
      </c>
      <c r="S34" s="23"/>
      <c r="T34" s="18">
        <v>28.2</v>
      </c>
      <c r="U34" s="18">
        <v>-3</v>
      </c>
      <c r="V34" s="18">
        <v>2.6</v>
      </c>
      <c r="W34" t="s" s="22">
        <v>57</v>
      </c>
      <c r="X34" t="s" s="22">
        <v>58</v>
      </c>
      <c r="Y34" s="18">
        <v>19</v>
      </c>
      <c r="Z34" s="24">
        <f>1/AB34</f>
        <v>0.003125</v>
      </c>
      <c r="AA34" s="18">
        <v>0.059375</v>
      </c>
      <c r="AB34" s="18">
        <v>320</v>
      </c>
      <c r="AC34" s="18">
        <v>900</v>
      </c>
      <c r="AD34" s="18">
        <v>17720.0446968341</v>
      </c>
      <c r="AE34" s="18">
        <v>800</v>
      </c>
      <c r="AF34" s="18">
        <v>0.1</v>
      </c>
      <c r="AG34" s="18">
        <v>0.5</v>
      </c>
      <c r="AH34" s="18">
        <v>0</v>
      </c>
      <c r="AI34" t="s" s="22">
        <v>227</v>
      </c>
      <c r="AJ34" s="18">
        <v>0.3</v>
      </c>
      <c r="AK34" s="23"/>
      <c r="AL34" s="23"/>
      <c r="AM34" s="23"/>
      <c r="AN34" s="23"/>
      <c r="AO34" s="18">
        <f>(SQRT((((PI()*1.75^2/4)*Z34)/AC34)*(4/PI())))*1000</f>
        <v>3.26093246718719</v>
      </c>
      <c r="AP34" s="18">
        <v>0</v>
      </c>
      <c r="AQ34" t="s" s="22">
        <v>275</v>
      </c>
      <c r="AR34" t="s" s="22">
        <v>276</v>
      </c>
      <c r="AS34" t="s" s="22">
        <v>59</v>
      </c>
      <c r="AT34" t="s" s="22">
        <v>59</v>
      </c>
      <c r="AU34" t="s" s="22">
        <v>59</v>
      </c>
      <c r="AV34" t="s" s="22">
        <v>59</v>
      </c>
      <c r="AW34" t="s" s="22">
        <v>59</v>
      </c>
      <c r="AX34" t="s" s="22">
        <v>277</v>
      </c>
      <c r="AY34" t="s" s="22">
        <v>278</v>
      </c>
      <c r="AZ34" t="s" s="22">
        <v>279</v>
      </c>
      <c r="BA34" t="s" s="22">
        <v>280</v>
      </c>
    </row>
    <row r="35" ht="13.55" customHeight="1">
      <c r="A35" s="18">
        <v>34</v>
      </c>
      <c r="B35" s="19">
        <v>45009</v>
      </c>
      <c r="C35" s="20">
        <v>1.691666666666667</v>
      </c>
      <c r="D35" s="20">
        <v>1.707638888888889</v>
      </c>
      <c r="E35" s="21">
        <v>1.016388888888889</v>
      </c>
      <c r="F35" t="s" s="22">
        <v>53</v>
      </c>
      <c r="G35" t="s" s="22">
        <v>54</v>
      </c>
      <c r="H35" t="s" s="22">
        <v>274</v>
      </c>
      <c r="I35" s="23"/>
      <c r="J35" s="23"/>
      <c r="K35" s="23"/>
      <c r="L35" s="23"/>
      <c r="M35" s="18">
        <v>48</v>
      </c>
      <c r="N35" s="18">
        <v>1</v>
      </c>
      <c r="O35" s="18">
        <v>48</v>
      </c>
      <c r="P35" s="18">
        <v>75</v>
      </c>
      <c r="Q35" s="18">
        <v>33</v>
      </c>
      <c r="R35" s="18">
        <v>50</v>
      </c>
      <c r="S35" s="23"/>
      <c r="T35" s="18">
        <v>28.4</v>
      </c>
      <c r="U35" s="18">
        <v>-3.5</v>
      </c>
      <c r="V35" s="18">
        <v>2.6</v>
      </c>
      <c r="W35" t="s" s="22">
        <v>57</v>
      </c>
      <c r="X35" t="s" s="22">
        <v>58</v>
      </c>
      <c r="Y35" s="18">
        <v>19</v>
      </c>
      <c r="Z35" s="24">
        <f>1/AB35</f>
        <v>0.003125</v>
      </c>
      <c r="AA35" s="18">
        <v>0.059375</v>
      </c>
      <c r="AB35" s="18">
        <v>320</v>
      </c>
      <c r="AC35" s="18">
        <v>900</v>
      </c>
      <c r="AD35" s="18">
        <v>17720.0446968341</v>
      </c>
      <c r="AE35" s="18">
        <v>800</v>
      </c>
      <c r="AF35" s="18">
        <v>0.1</v>
      </c>
      <c r="AG35" s="18">
        <v>0.2</v>
      </c>
      <c r="AH35" s="18">
        <v>1</v>
      </c>
      <c r="AI35" t="s" s="22">
        <v>227</v>
      </c>
      <c r="AJ35" s="18">
        <v>0.3</v>
      </c>
      <c r="AK35" s="18">
        <v>11.46</v>
      </c>
      <c r="AL35" s="18">
        <v>0.36</v>
      </c>
      <c r="AM35" s="18">
        <v>10.86</v>
      </c>
      <c r="AN35" s="18">
        <v>0.44</v>
      </c>
      <c r="AO35" s="18">
        <f>(SQRT((((PI()*1.75^2/4)*Z35)/AC35)*(4/PI())))*1000</f>
        <v>3.26093246718719</v>
      </c>
      <c r="AP35" s="18">
        <v>1</v>
      </c>
      <c r="AQ35" t="s" s="22">
        <v>281</v>
      </c>
      <c r="AR35" t="s" s="22">
        <v>282</v>
      </c>
      <c r="AS35" t="s" s="22">
        <v>283</v>
      </c>
      <c r="AT35" t="s" s="22">
        <v>284</v>
      </c>
      <c r="AU35" t="s" s="22">
        <v>285</v>
      </c>
      <c r="AV35" t="s" s="22">
        <v>286</v>
      </c>
      <c r="AW35" t="s" s="22">
        <v>287</v>
      </c>
      <c r="AX35" t="s" s="22">
        <v>288</v>
      </c>
      <c r="AY35" t="s" s="22">
        <v>289</v>
      </c>
      <c r="AZ35" t="s" s="22">
        <v>290</v>
      </c>
      <c r="BA35" s="23"/>
    </row>
    <row r="36" ht="13.55" customHeight="1">
      <c r="A36" s="18">
        <v>35</v>
      </c>
      <c r="B36" s="19">
        <v>45163</v>
      </c>
      <c r="C36" s="20">
        <v>1.377083333333333</v>
      </c>
      <c r="D36" s="20">
        <v>1.391666666666667</v>
      </c>
      <c r="E36" s="21">
        <v>1.014907407407407</v>
      </c>
      <c r="F36" t="s" s="22">
        <v>53</v>
      </c>
      <c r="G36" t="s" s="22">
        <v>54</v>
      </c>
      <c r="H36" t="s" s="22">
        <v>291</v>
      </c>
      <c r="I36" s="23"/>
      <c r="J36" s="23"/>
      <c r="K36" s="23"/>
      <c r="L36" s="23"/>
      <c r="M36" s="18">
        <v>49</v>
      </c>
      <c r="N36" s="18">
        <v>1</v>
      </c>
      <c r="O36" s="18">
        <v>50</v>
      </c>
      <c r="P36" s="18">
        <v>75</v>
      </c>
      <c r="Q36" s="18">
        <v>55</v>
      </c>
      <c r="R36" s="18">
        <v>50</v>
      </c>
      <c r="S36" s="23"/>
      <c r="T36" s="18">
        <v>27.5</v>
      </c>
      <c r="U36" s="18">
        <v>-6</v>
      </c>
      <c r="V36" s="18">
        <v>2.6</v>
      </c>
      <c r="W36" t="s" s="22">
        <v>57</v>
      </c>
      <c r="X36" t="s" s="22">
        <v>58</v>
      </c>
      <c r="Y36" s="18">
        <v>1181</v>
      </c>
      <c r="Z36" s="24">
        <f>1/AB36</f>
        <v>0.003125</v>
      </c>
      <c r="AA36" s="18">
        <v>3.69062499999992</v>
      </c>
      <c r="AB36" s="18">
        <v>320</v>
      </c>
      <c r="AC36" s="18">
        <v>15</v>
      </c>
      <c r="AD36" s="18">
        <v>17720.0446968341</v>
      </c>
      <c r="AE36" s="18">
        <v>800</v>
      </c>
      <c r="AF36" s="18">
        <v>0.1</v>
      </c>
      <c r="AG36" s="18">
        <v>0.2</v>
      </c>
      <c r="AH36" s="18">
        <v>1</v>
      </c>
      <c r="AI36" t="s" s="22">
        <v>227</v>
      </c>
      <c r="AJ36" s="18">
        <v>0.3</v>
      </c>
      <c r="AK36" s="18">
        <v>40.86</v>
      </c>
      <c r="AL36" s="18">
        <v>14.75</v>
      </c>
      <c r="AM36" s="18">
        <v>33.68</v>
      </c>
      <c r="AN36" s="18">
        <v>6.63</v>
      </c>
      <c r="AO36" s="18">
        <f>(SQRT((((PI()*1.75^2/4)*Z36)/AC36)*(4/PI())))*1000</f>
        <v>25.2590742770461</v>
      </c>
      <c r="AP36" s="18">
        <v>0.5</v>
      </c>
      <c r="AQ36" t="s" s="22">
        <v>292</v>
      </c>
      <c r="AR36" t="s" s="22">
        <v>293</v>
      </c>
      <c r="AS36" t="s" s="22">
        <v>294</v>
      </c>
      <c r="AT36" t="s" s="22">
        <v>295</v>
      </c>
      <c r="AU36" t="s" s="22">
        <v>296</v>
      </c>
      <c r="AV36" t="s" s="22">
        <v>297</v>
      </c>
      <c r="AW36" t="s" s="22">
        <v>298</v>
      </c>
      <c r="AX36" t="s" s="22">
        <v>299</v>
      </c>
      <c r="AY36" t="s" s="22">
        <v>300</v>
      </c>
      <c r="AZ36" t="s" s="22">
        <v>301</v>
      </c>
      <c r="BA36" t="s" s="22">
        <v>302</v>
      </c>
    </row>
    <row r="37" ht="13.55" customHeight="1">
      <c r="A37" s="18">
        <v>36</v>
      </c>
      <c r="B37" s="19">
        <v>45163</v>
      </c>
      <c r="C37" s="20">
        <v>1.4125</v>
      </c>
      <c r="D37" s="20">
        <v>1.429166666666667</v>
      </c>
      <c r="E37" s="21">
        <v>1.016261574074074</v>
      </c>
      <c r="F37" t="s" s="22">
        <v>53</v>
      </c>
      <c r="G37" t="s" s="22">
        <v>54</v>
      </c>
      <c r="H37" t="s" s="22">
        <v>303</v>
      </c>
      <c r="I37" s="23"/>
      <c r="J37" s="23"/>
      <c r="K37" s="23"/>
      <c r="L37" s="23"/>
      <c r="M37" s="18">
        <v>49</v>
      </c>
      <c r="N37" s="18">
        <v>1</v>
      </c>
      <c r="O37" s="18">
        <v>47</v>
      </c>
      <c r="P37" s="18">
        <v>75</v>
      </c>
      <c r="Q37" s="18">
        <v>30</v>
      </c>
      <c r="R37" s="18">
        <v>50</v>
      </c>
      <c r="S37" s="23"/>
      <c r="T37" s="18">
        <v>28</v>
      </c>
      <c r="U37" s="18">
        <v>-5.8</v>
      </c>
      <c r="V37" s="18">
        <v>2.6</v>
      </c>
      <c r="W37" t="s" s="22">
        <v>57</v>
      </c>
      <c r="X37" t="s" s="22">
        <v>58</v>
      </c>
      <c r="Y37" s="18">
        <v>354</v>
      </c>
      <c r="Z37" s="24">
        <f>1/AB37</f>
        <v>0.003125</v>
      </c>
      <c r="AA37" s="18">
        <v>1.10625000000001</v>
      </c>
      <c r="AB37" s="18">
        <v>320</v>
      </c>
      <c r="AC37" s="18">
        <v>50</v>
      </c>
      <c r="AD37" s="18">
        <v>17720.0446968341</v>
      </c>
      <c r="AE37" s="18">
        <v>800</v>
      </c>
      <c r="AF37" s="18">
        <v>0.1</v>
      </c>
      <c r="AG37" s="18">
        <v>0.6</v>
      </c>
      <c r="AH37" s="18">
        <v>0</v>
      </c>
      <c r="AI37" t="s" s="22">
        <v>227</v>
      </c>
      <c r="AJ37" s="18">
        <v>0.3</v>
      </c>
      <c r="AK37" s="18">
        <v>23.08</v>
      </c>
      <c r="AL37" s="18">
        <v>0.61</v>
      </c>
      <c r="AM37" s="18">
        <v>22.8</v>
      </c>
      <c r="AN37" s="18">
        <v>1.42</v>
      </c>
      <c r="AO37" s="18">
        <f>(SQRT((((PI()*1.75^2/4)*Z37)/AC37)*(4/PI())))*1000</f>
        <v>13.8349647632367</v>
      </c>
      <c r="AP37" s="18">
        <v>1</v>
      </c>
      <c r="AQ37" t="s" s="22">
        <v>304</v>
      </c>
      <c r="AR37" t="s" s="22">
        <v>305</v>
      </c>
      <c r="AS37" t="s" s="22">
        <v>306</v>
      </c>
      <c r="AT37" t="s" s="22">
        <v>307</v>
      </c>
      <c r="AU37" t="s" s="22">
        <v>308</v>
      </c>
      <c r="AV37" t="s" s="22">
        <v>309</v>
      </c>
      <c r="AW37" t="s" s="22">
        <v>310</v>
      </c>
      <c r="AX37" t="s" s="22">
        <v>311</v>
      </c>
      <c r="AY37" t="s" s="22">
        <v>312</v>
      </c>
      <c r="AZ37" t="s" s="22">
        <v>313</v>
      </c>
      <c r="BA37" s="23"/>
    </row>
    <row r="38" ht="13.55" customHeight="1">
      <c r="A38" s="18">
        <v>37</v>
      </c>
      <c r="B38" s="19">
        <v>45163</v>
      </c>
      <c r="C38" s="20">
        <v>1.440972222222222</v>
      </c>
      <c r="D38" s="20">
        <v>1.456944444444444</v>
      </c>
      <c r="E38" s="21">
        <v>1.016215277777778</v>
      </c>
      <c r="F38" t="s" s="22">
        <v>53</v>
      </c>
      <c r="G38" t="s" s="22">
        <v>54</v>
      </c>
      <c r="H38" t="s" s="22">
        <v>314</v>
      </c>
      <c r="I38" s="23"/>
      <c r="J38" s="23"/>
      <c r="K38" s="23"/>
      <c r="L38" s="23"/>
      <c r="M38" s="18">
        <v>49</v>
      </c>
      <c r="N38" s="18">
        <v>1</v>
      </c>
      <c r="O38" s="18">
        <v>46</v>
      </c>
      <c r="P38" s="18">
        <v>75</v>
      </c>
      <c r="Q38" s="18">
        <v>15</v>
      </c>
      <c r="R38" s="18">
        <v>50</v>
      </c>
      <c r="S38" s="23"/>
      <c r="T38" s="18">
        <v>28.4</v>
      </c>
      <c r="U38" s="18">
        <v>-5.8</v>
      </c>
      <c r="V38" s="18">
        <v>2.6</v>
      </c>
      <c r="W38" t="s" s="22">
        <v>57</v>
      </c>
      <c r="X38" t="s" s="22">
        <v>58</v>
      </c>
      <c r="Y38" s="18">
        <v>177</v>
      </c>
      <c r="Z38" s="24">
        <f>1/AB38</f>
        <v>0.003125</v>
      </c>
      <c r="AA38" s="18">
        <v>0.553125</v>
      </c>
      <c r="AB38" s="18">
        <v>320</v>
      </c>
      <c r="AC38" s="18">
        <v>100</v>
      </c>
      <c r="AD38" s="18">
        <v>17720.0446968341</v>
      </c>
      <c r="AE38" s="18">
        <v>800</v>
      </c>
      <c r="AF38" s="18">
        <v>0.1</v>
      </c>
      <c r="AG38" s="18">
        <v>0.1</v>
      </c>
      <c r="AH38" s="18">
        <v>1</v>
      </c>
      <c r="AI38" t="s" s="22">
        <v>227</v>
      </c>
      <c r="AJ38" s="18">
        <v>0.3</v>
      </c>
      <c r="AK38" s="18">
        <v>19.72</v>
      </c>
      <c r="AL38" s="18">
        <f>2.42</f>
        <v>2.42</v>
      </c>
      <c r="AM38" s="18">
        <v>22.2</v>
      </c>
      <c r="AN38" s="18">
        <v>1.05</v>
      </c>
      <c r="AO38" s="18">
        <f>(SQRT((((PI()*1.75^2/4)*Z38)/AC38)*(4/PI())))*1000</f>
        <v>9.782797401561581</v>
      </c>
      <c r="AP38" s="18">
        <v>1</v>
      </c>
      <c r="AQ38" t="s" s="22">
        <v>315</v>
      </c>
      <c r="AR38" t="s" s="22">
        <v>316</v>
      </c>
      <c r="AS38" t="s" s="22">
        <v>317</v>
      </c>
      <c r="AT38" t="s" s="22">
        <v>318</v>
      </c>
      <c r="AU38" t="s" s="22">
        <v>319</v>
      </c>
      <c r="AV38" t="s" s="22">
        <v>320</v>
      </c>
      <c r="AW38" t="s" s="22">
        <v>321</v>
      </c>
      <c r="AX38" t="s" s="22">
        <v>322</v>
      </c>
      <c r="AY38" t="s" s="22">
        <v>323</v>
      </c>
      <c r="AZ38" t="s" s="22">
        <v>324</v>
      </c>
      <c r="BA38" t="s" s="22">
        <v>325</v>
      </c>
    </row>
    <row r="39" ht="13.55" customHeight="1">
      <c r="A39" s="18">
        <v>38</v>
      </c>
      <c r="B39" s="19">
        <v>45163</v>
      </c>
      <c r="C39" s="20">
        <v>1.510416666666667</v>
      </c>
      <c r="D39" s="20">
        <v>1.527083333333333</v>
      </c>
      <c r="E39" s="21">
        <v>1.016527777777778</v>
      </c>
      <c r="F39" t="s" s="22">
        <v>53</v>
      </c>
      <c r="G39" t="s" s="22">
        <v>54</v>
      </c>
      <c r="H39" t="s" s="22">
        <v>326</v>
      </c>
      <c r="I39" s="23"/>
      <c r="J39" s="23"/>
      <c r="K39" s="23"/>
      <c r="L39" s="23"/>
      <c r="M39" s="18">
        <v>49</v>
      </c>
      <c r="N39" s="18">
        <v>1</v>
      </c>
      <c r="O39" s="18">
        <v>44</v>
      </c>
      <c r="P39" s="18">
        <v>75</v>
      </c>
      <c r="Q39" s="18">
        <v>77</v>
      </c>
      <c r="R39" s="18">
        <v>50</v>
      </c>
      <c r="S39" s="23"/>
      <c r="T39" s="18">
        <v>28.3</v>
      </c>
      <c r="U39" s="18">
        <v>-5.8</v>
      </c>
      <c r="V39" s="18">
        <v>2.6</v>
      </c>
      <c r="W39" t="s" s="22">
        <v>57</v>
      </c>
      <c r="X39" t="s" s="22">
        <v>58</v>
      </c>
      <c r="Y39" s="18">
        <v>101</v>
      </c>
      <c r="Z39" s="24">
        <f>1/AB39</f>
        <v>0.003125</v>
      </c>
      <c r="AA39" s="18">
        <v>0.315625</v>
      </c>
      <c r="AB39" s="18">
        <v>320</v>
      </c>
      <c r="AC39" s="18">
        <v>175</v>
      </c>
      <c r="AD39" s="18">
        <v>17720.0446968341</v>
      </c>
      <c r="AE39" s="18">
        <v>800</v>
      </c>
      <c r="AF39" s="18">
        <v>0.1</v>
      </c>
      <c r="AG39" s="18">
        <v>0.1</v>
      </c>
      <c r="AH39" s="18">
        <v>1</v>
      </c>
      <c r="AI39" t="s" s="22">
        <v>227</v>
      </c>
      <c r="AJ39" s="18">
        <v>0.3</v>
      </c>
      <c r="AK39" s="18">
        <v>17.18</v>
      </c>
      <c r="AL39" s="18">
        <v>0.9399999999999999</v>
      </c>
      <c r="AM39" s="18">
        <v>16.92</v>
      </c>
      <c r="AN39" s="18">
        <v>1.2</v>
      </c>
      <c r="AO39" s="18">
        <f>(SQRT((((PI()*1.75^2/4)*Z39)/AC39)*(4/PI())))*1000</f>
        <v>7.39509972887452</v>
      </c>
      <c r="AP39" s="18">
        <v>1</v>
      </c>
      <c r="AQ39" t="s" s="22">
        <v>327</v>
      </c>
      <c r="AR39" t="s" s="22">
        <v>328</v>
      </c>
      <c r="AS39" t="s" s="22">
        <v>329</v>
      </c>
      <c r="AT39" t="s" s="22">
        <v>330</v>
      </c>
      <c r="AU39" t="s" s="22">
        <v>331</v>
      </c>
      <c r="AV39" t="s" s="22">
        <v>332</v>
      </c>
      <c r="AW39" t="s" s="22">
        <v>333</v>
      </c>
      <c r="AX39" t="s" s="22">
        <v>334</v>
      </c>
      <c r="AY39" t="s" s="22">
        <v>335</v>
      </c>
      <c r="AZ39" t="s" s="22">
        <v>336</v>
      </c>
      <c r="BA39" s="23"/>
    </row>
    <row r="40" ht="13.55" customHeight="1">
      <c r="A40" s="18">
        <v>39</v>
      </c>
      <c r="B40" s="19">
        <v>45163</v>
      </c>
      <c r="C40" s="20">
        <v>1.551388888888889</v>
      </c>
      <c r="D40" s="20">
        <v>1.571527777777778</v>
      </c>
      <c r="E40" s="21">
        <v>1.019826388888889</v>
      </c>
      <c r="F40" t="s" s="22">
        <v>53</v>
      </c>
      <c r="G40" t="s" s="22">
        <v>54</v>
      </c>
      <c r="H40" t="s" s="22">
        <v>337</v>
      </c>
      <c r="I40" s="23"/>
      <c r="J40" s="23"/>
      <c r="K40" s="23"/>
      <c r="L40" s="23"/>
      <c r="M40" s="18">
        <v>49</v>
      </c>
      <c r="N40" s="18">
        <v>1</v>
      </c>
      <c r="O40" s="18">
        <v>42</v>
      </c>
      <c r="P40" s="18">
        <v>75</v>
      </c>
      <c r="Q40" s="18">
        <v>35</v>
      </c>
      <c r="R40" s="18">
        <v>50</v>
      </c>
      <c r="S40" s="23"/>
      <c r="T40" s="18">
        <v>28.6</v>
      </c>
      <c r="U40" s="18">
        <v>-3.5</v>
      </c>
      <c r="V40" s="18">
        <v>2.6</v>
      </c>
      <c r="W40" t="s" s="22">
        <v>57</v>
      </c>
      <c r="X40" t="s" s="22">
        <v>58</v>
      </c>
      <c r="Y40" s="18">
        <v>17</v>
      </c>
      <c r="Z40" s="24">
        <f>1/AB40</f>
        <v>0.003125</v>
      </c>
      <c r="AA40" s="18">
        <v>0.053125</v>
      </c>
      <c r="AB40" s="18">
        <v>320</v>
      </c>
      <c r="AC40" s="18">
        <v>1000</v>
      </c>
      <c r="AD40" s="18">
        <v>17720.0446968341</v>
      </c>
      <c r="AE40" s="18">
        <v>800</v>
      </c>
      <c r="AF40" s="18">
        <v>0.1</v>
      </c>
      <c r="AG40" s="18">
        <v>0.1</v>
      </c>
      <c r="AH40" s="18">
        <v>1</v>
      </c>
      <c r="AI40" t="s" s="22">
        <v>227</v>
      </c>
      <c r="AJ40" s="18">
        <v>0.3</v>
      </c>
      <c r="AK40" s="18">
        <v>6.04</v>
      </c>
      <c r="AL40" s="18">
        <v>0.135</v>
      </c>
      <c r="AM40" s="18">
        <v>6.16</v>
      </c>
      <c r="AN40" s="18">
        <v>0.16</v>
      </c>
      <c r="AO40" s="18">
        <f>(SQRT((((PI()*1.75^2/4)*Z40)/AC40)*(4/PI())))*1000</f>
        <v>3.09359216769115</v>
      </c>
      <c r="AP40" s="18">
        <v>1</v>
      </c>
      <c r="AQ40" t="s" s="22">
        <v>338</v>
      </c>
      <c r="AR40" t="s" s="22">
        <v>339</v>
      </c>
      <c r="AS40" t="s" s="22">
        <v>340</v>
      </c>
      <c r="AT40" t="s" s="22">
        <v>341</v>
      </c>
      <c r="AU40" t="s" s="22">
        <v>342</v>
      </c>
      <c r="AV40" t="s" s="22">
        <v>343</v>
      </c>
      <c r="AW40" t="s" s="22">
        <v>344</v>
      </c>
      <c r="AX40" t="s" s="22">
        <v>345</v>
      </c>
      <c r="AY40" t="s" s="22">
        <v>346</v>
      </c>
      <c r="AZ40" t="s" s="22">
        <v>347</v>
      </c>
      <c r="BA40" s="23"/>
    </row>
    <row r="41" ht="13.55" customHeight="1">
      <c r="A41" s="18">
        <v>40</v>
      </c>
      <c r="B41" s="19">
        <v>45163</v>
      </c>
      <c r="C41" s="20">
        <v>1.604166666666667</v>
      </c>
      <c r="D41" s="20">
        <v>1.625694444444445</v>
      </c>
      <c r="E41" s="21">
        <v>1.02162037037037</v>
      </c>
      <c r="F41" t="s" s="22">
        <v>53</v>
      </c>
      <c r="G41" t="s" s="22">
        <v>54</v>
      </c>
      <c r="H41" t="s" s="22">
        <v>337</v>
      </c>
      <c r="I41" s="23"/>
      <c r="J41" s="23"/>
      <c r="K41" s="23"/>
      <c r="L41" s="23"/>
      <c r="M41" s="18">
        <v>49</v>
      </c>
      <c r="N41" s="18">
        <v>1</v>
      </c>
      <c r="O41" s="18">
        <v>41</v>
      </c>
      <c r="P41" s="18">
        <v>75</v>
      </c>
      <c r="Q41" s="18">
        <v>47</v>
      </c>
      <c r="R41" s="18">
        <v>50</v>
      </c>
      <c r="S41" s="23"/>
      <c r="T41" s="18">
        <v>28.7</v>
      </c>
      <c r="U41" s="18">
        <v>-4.5</v>
      </c>
      <c r="V41" s="18">
        <v>2.6</v>
      </c>
      <c r="W41" t="s" s="22">
        <v>57</v>
      </c>
      <c r="X41" t="s" s="22">
        <v>58</v>
      </c>
      <c r="Y41" s="18">
        <v>17</v>
      </c>
      <c r="Z41" s="24">
        <f>1/AB41</f>
        <v>0.003125</v>
      </c>
      <c r="AA41" s="18">
        <v>0.053125</v>
      </c>
      <c r="AB41" s="18">
        <v>320</v>
      </c>
      <c r="AC41" s="18">
        <v>1000</v>
      </c>
      <c r="AD41" s="18">
        <v>17720.0446968341</v>
      </c>
      <c r="AE41" s="18">
        <v>800</v>
      </c>
      <c r="AF41" s="18">
        <v>0.1</v>
      </c>
      <c r="AG41" s="18">
        <v>0.4</v>
      </c>
      <c r="AH41" s="18">
        <v>1</v>
      </c>
      <c r="AI41" t="s" s="22">
        <v>227</v>
      </c>
      <c r="AJ41" s="18">
        <v>0.3</v>
      </c>
      <c r="AK41" s="18">
        <v>8.94</v>
      </c>
      <c r="AL41" s="18">
        <v>0.55</v>
      </c>
      <c r="AM41" s="18">
        <v>8.56</v>
      </c>
      <c r="AN41" s="18">
        <v>0.66</v>
      </c>
      <c r="AO41" s="18">
        <f>(SQRT((((PI()*1.75^2/4)*Z41)/AC41)*(4/PI())))*1000</f>
        <v>3.09359216769115</v>
      </c>
      <c r="AP41" s="18">
        <v>0.5</v>
      </c>
      <c r="AQ41" t="s" s="22">
        <v>348</v>
      </c>
      <c r="AR41" t="s" s="22">
        <v>349</v>
      </c>
      <c r="AS41" t="s" s="22">
        <v>350</v>
      </c>
      <c r="AT41" t="s" s="22">
        <v>351</v>
      </c>
      <c r="AU41" t="s" s="22">
        <v>352</v>
      </c>
      <c r="AV41" t="s" s="22">
        <v>353</v>
      </c>
      <c r="AW41" t="s" s="22">
        <v>354</v>
      </c>
      <c r="AX41" t="s" s="22">
        <v>355</v>
      </c>
      <c r="AY41" t="s" s="22">
        <v>356</v>
      </c>
      <c r="AZ41" t="s" s="22">
        <v>357</v>
      </c>
      <c r="BA41" s="23"/>
    </row>
    <row r="42" ht="13.55" customHeight="1">
      <c r="A42" s="18">
        <v>41</v>
      </c>
      <c r="B42" s="19">
        <v>45163</v>
      </c>
      <c r="C42" s="20">
        <v>1.647222222222222</v>
      </c>
      <c r="D42" s="20">
        <v>1.669444444444444</v>
      </c>
      <c r="E42" s="21">
        <v>1.02162037037037</v>
      </c>
      <c r="F42" t="s" s="22">
        <v>53</v>
      </c>
      <c r="G42" t="s" s="22">
        <v>54</v>
      </c>
      <c r="H42" t="s" s="22">
        <v>337</v>
      </c>
      <c r="I42" s="23"/>
      <c r="J42" s="23"/>
      <c r="K42" s="23"/>
      <c r="L42" s="23"/>
      <c r="M42" s="18">
        <v>49</v>
      </c>
      <c r="N42" s="18">
        <v>1</v>
      </c>
      <c r="O42" s="18">
        <v>40</v>
      </c>
      <c r="P42" s="18">
        <v>75</v>
      </c>
      <c r="Q42" s="18">
        <v>33</v>
      </c>
      <c r="R42" s="18">
        <v>50</v>
      </c>
      <c r="S42" s="23"/>
      <c r="T42" s="18">
        <v>28.9</v>
      </c>
      <c r="U42" s="18">
        <v>-5.5</v>
      </c>
      <c r="V42" s="18">
        <v>2.6</v>
      </c>
      <c r="W42" t="s" s="22">
        <v>57</v>
      </c>
      <c r="X42" t="s" s="22">
        <v>58</v>
      </c>
      <c r="Y42" s="18">
        <v>17</v>
      </c>
      <c r="Z42" s="24">
        <f>1/AB42</f>
        <v>0.003125</v>
      </c>
      <c r="AA42" s="18">
        <v>0.053125</v>
      </c>
      <c r="AB42" s="18">
        <v>320</v>
      </c>
      <c r="AC42" s="18">
        <v>1000</v>
      </c>
      <c r="AD42" s="18">
        <v>17720.0446968341</v>
      </c>
      <c r="AE42" s="18">
        <v>800</v>
      </c>
      <c r="AF42" s="18">
        <v>0.1</v>
      </c>
      <c r="AG42" s="18">
        <v>0.1</v>
      </c>
      <c r="AH42" s="18">
        <v>1</v>
      </c>
      <c r="AI42" t="s" s="22">
        <v>227</v>
      </c>
      <c r="AJ42" s="18">
        <v>0.3</v>
      </c>
      <c r="AK42" s="23"/>
      <c r="AL42" s="23"/>
      <c r="AM42" s="23"/>
      <c r="AN42" s="23"/>
      <c r="AO42" s="18">
        <f>(SQRT((((PI()*1.75^2/4)*Z42)/AC42)*(4/PI())))*1000</f>
        <v>3.09359216769115</v>
      </c>
      <c r="AP42" s="18">
        <v>0</v>
      </c>
      <c r="AQ42" t="s" s="22">
        <v>358</v>
      </c>
      <c r="AR42" t="s" s="22">
        <v>359</v>
      </c>
      <c r="AS42" t="s" s="22">
        <v>360</v>
      </c>
      <c r="AT42" t="s" s="22">
        <v>361</v>
      </c>
      <c r="AU42" t="s" s="22">
        <v>362</v>
      </c>
      <c r="AV42" t="s" s="22">
        <v>363</v>
      </c>
      <c r="AW42" t="s" s="22">
        <v>364</v>
      </c>
      <c r="AX42" t="s" s="22">
        <v>59</v>
      </c>
      <c r="AY42" t="s" s="22">
        <v>59</v>
      </c>
      <c r="AZ42" t="s" s="22">
        <v>365</v>
      </c>
      <c r="BA42" s="23"/>
    </row>
    <row r="43" ht="13.55" customHeight="1">
      <c r="A43" s="18">
        <v>42</v>
      </c>
      <c r="B43" s="19">
        <v>45163</v>
      </c>
      <c r="C43" s="20">
        <v>1.688888888888889</v>
      </c>
      <c r="D43" s="20">
        <v>1.711111111111111</v>
      </c>
      <c r="E43" s="21">
        <v>1.019814814814815</v>
      </c>
      <c r="F43" t="s" s="22">
        <v>53</v>
      </c>
      <c r="G43" t="s" s="22">
        <v>54</v>
      </c>
      <c r="H43" t="s" s="22">
        <v>337</v>
      </c>
      <c r="I43" s="23"/>
      <c r="J43" s="23"/>
      <c r="K43" s="23"/>
      <c r="L43" s="23"/>
      <c r="M43" s="18">
        <v>49</v>
      </c>
      <c r="N43" s="18">
        <v>1</v>
      </c>
      <c r="O43" s="18">
        <v>40</v>
      </c>
      <c r="P43" s="18">
        <v>75</v>
      </c>
      <c r="Q43" s="18">
        <v>28</v>
      </c>
      <c r="R43" s="18">
        <v>50</v>
      </c>
      <c r="S43" s="23"/>
      <c r="T43" s="18">
        <v>29.1</v>
      </c>
      <c r="U43" s="18">
        <v>-5</v>
      </c>
      <c r="V43" s="18">
        <v>2.6</v>
      </c>
      <c r="W43" t="s" s="22">
        <v>57</v>
      </c>
      <c r="X43" t="s" s="22">
        <v>58</v>
      </c>
      <c r="Y43" s="18">
        <v>17</v>
      </c>
      <c r="Z43" s="24">
        <f>1/AB43</f>
        <v>0.003125</v>
      </c>
      <c r="AA43" s="18">
        <v>0.053125</v>
      </c>
      <c r="AB43" s="18">
        <v>320</v>
      </c>
      <c r="AC43" s="18">
        <v>1000</v>
      </c>
      <c r="AD43" s="18">
        <v>17720.0446968341</v>
      </c>
      <c r="AE43" s="18">
        <v>800</v>
      </c>
      <c r="AF43" s="18">
        <v>0.1</v>
      </c>
      <c r="AG43" s="18">
        <v>0.1</v>
      </c>
      <c r="AH43" s="18">
        <v>1</v>
      </c>
      <c r="AI43" t="s" s="22">
        <v>227</v>
      </c>
      <c r="AJ43" s="18">
        <v>0.3</v>
      </c>
      <c r="AK43" s="18">
        <v>9.800000000000001</v>
      </c>
      <c r="AL43" s="18">
        <v>0.44</v>
      </c>
      <c r="AM43" s="18">
        <v>8.859999999999999</v>
      </c>
      <c r="AN43" s="18">
        <v>0.54</v>
      </c>
      <c r="AO43" s="18">
        <f>(SQRT((((PI()*1.75^2/4)*Z43)/AC43)*(4/PI())))*1000</f>
        <v>3.09359216769115</v>
      </c>
      <c r="AP43" s="18">
        <v>1</v>
      </c>
      <c r="AQ43" t="s" s="22">
        <v>366</v>
      </c>
      <c r="AR43" t="s" s="22">
        <v>367</v>
      </c>
      <c r="AS43" t="s" s="22">
        <v>368</v>
      </c>
      <c r="AT43" t="s" s="22">
        <v>369</v>
      </c>
      <c r="AU43" t="s" s="22">
        <v>370</v>
      </c>
      <c r="AV43" t="s" s="22">
        <v>371</v>
      </c>
      <c r="AW43" t="s" s="22">
        <v>372</v>
      </c>
      <c r="AX43" t="s" s="22">
        <v>373</v>
      </c>
      <c r="AY43" t="s" s="22">
        <v>374</v>
      </c>
      <c r="AZ43" t="s" s="22">
        <v>375</v>
      </c>
      <c r="BA43" s="23"/>
    </row>
    <row r="44" ht="13.55" customHeight="1">
      <c r="A44" s="18">
        <v>43</v>
      </c>
      <c r="B44" s="19">
        <v>45166</v>
      </c>
      <c r="C44" s="20">
        <v>1.376388888888889</v>
      </c>
      <c r="D44" s="20">
        <v>1.402777777777778</v>
      </c>
      <c r="E44" s="21">
        <v>1.02681712962963</v>
      </c>
      <c r="F44" t="s" s="22">
        <v>53</v>
      </c>
      <c r="G44" t="s" s="22">
        <v>54</v>
      </c>
      <c r="H44" t="s" s="22">
        <v>376</v>
      </c>
      <c r="I44" s="23"/>
      <c r="J44" s="23"/>
      <c r="K44" s="23"/>
      <c r="L44" s="23"/>
      <c r="M44" s="18">
        <v>52</v>
      </c>
      <c r="N44" s="18">
        <v>1</v>
      </c>
      <c r="O44" s="18">
        <v>49</v>
      </c>
      <c r="P44" s="18">
        <v>75</v>
      </c>
      <c r="Q44" s="18">
        <v>55</v>
      </c>
      <c r="R44" s="18">
        <v>50</v>
      </c>
      <c r="S44" s="23"/>
      <c r="T44" s="18">
        <v>26.4</v>
      </c>
      <c r="U44" s="18">
        <v>-3.6</v>
      </c>
      <c r="V44" s="18">
        <v>2.6</v>
      </c>
      <c r="W44" t="s" s="22">
        <v>57</v>
      </c>
      <c r="X44" t="s" s="22">
        <v>58</v>
      </c>
      <c r="Y44" s="18">
        <v>17</v>
      </c>
      <c r="Z44" s="24">
        <f>1/AB44</f>
        <v>0.003125</v>
      </c>
      <c r="AA44" s="18">
        <v>0.053125</v>
      </c>
      <c r="AB44" s="18">
        <v>320</v>
      </c>
      <c r="AC44" s="18">
        <v>1000</v>
      </c>
      <c r="AD44" s="18">
        <v>17720.0446968341</v>
      </c>
      <c r="AE44" s="18">
        <v>500</v>
      </c>
      <c r="AF44" s="18">
        <v>0.1</v>
      </c>
      <c r="AG44" s="18">
        <v>0.1</v>
      </c>
      <c r="AH44" s="18">
        <v>1</v>
      </c>
      <c r="AI44" t="s" s="22">
        <v>227</v>
      </c>
      <c r="AJ44" s="18">
        <v>0.3</v>
      </c>
      <c r="AK44" s="18">
        <v>11.04</v>
      </c>
      <c r="AL44" s="18">
        <v>0.22</v>
      </c>
      <c r="AM44" s="18">
        <v>10.34</v>
      </c>
      <c r="AN44" s="18">
        <v>0.5600000000000001</v>
      </c>
      <c r="AO44" s="18">
        <f>(SQRT((((PI()*1.75^2/4)*Z44)/AC44)*(4/PI())))*1000</f>
        <v>3.09359216769115</v>
      </c>
      <c r="AP44" s="18">
        <v>0.5</v>
      </c>
      <c r="AQ44" t="s" s="22">
        <v>377</v>
      </c>
      <c r="AR44" t="s" s="22">
        <v>378</v>
      </c>
      <c r="AS44" t="s" s="22">
        <v>379</v>
      </c>
      <c r="AT44" t="s" s="22">
        <v>380</v>
      </c>
      <c r="AU44" t="s" s="22">
        <v>381</v>
      </c>
      <c r="AV44" t="s" s="22">
        <v>382</v>
      </c>
      <c r="AW44" t="s" s="22">
        <v>383</v>
      </c>
      <c r="AX44" t="s" s="22">
        <v>384</v>
      </c>
      <c r="AY44" t="s" s="22">
        <v>385</v>
      </c>
      <c r="AZ44" t="s" s="22">
        <v>386</v>
      </c>
      <c r="BA44" t="s" s="22">
        <v>387</v>
      </c>
    </row>
    <row r="45" ht="13.55" customHeight="1">
      <c r="A45" s="18">
        <v>44</v>
      </c>
      <c r="B45" s="19">
        <v>45166</v>
      </c>
      <c r="C45" s="20">
        <v>1.438194444444445</v>
      </c>
      <c r="D45" s="20">
        <v>1.461111111111111</v>
      </c>
      <c r="E45" s="21">
        <v>1.023252314814815</v>
      </c>
      <c r="F45" t="s" s="22">
        <v>53</v>
      </c>
      <c r="G45" t="s" s="22">
        <v>54</v>
      </c>
      <c r="H45" t="s" s="22">
        <v>388</v>
      </c>
      <c r="I45" s="23"/>
      <c r="J45" s="23"/>
      <c r="K45" s="23"/>
      <c r="L45" s="23"/>
      <c r="M45" s="18">
        <v>52</v>
      </c>
      <c r="N45" s="18">
        <v>1</v>
      </c>
      <c r="O45" s="18">
        <v>46</v>
      </c>
      <c r="P45" s="18">
        <v>75</v>
      </c>
      <c r="Q45" s="18">
        <v>51</v>
      </c>
      <c r="R45" s="18">
        <v>50</v>
      </c>
      <c r="S45" s="23"/>
      <c r="T45" s="18">
        <v>26.9</v>
      </c>
      <c r="U45" s="18">
        <v>-3.5</v>
      </c>
      <c r="V45" s="18">
        <v>2.6</v>
      </c>
      <c r="W45" t="s" s="22">
        <v>57</v>
      </c>
      <c r="X45" t="s" s="22">
        <v>58</v>
      </c>
      <c r="Y45" s="18">
        <v>17</v>
      </c>
      <c r="Z45" s="24">
        <f>1/AB45</f>
        <v>0.003125</v>
      </c>
      <c r="AA45" s="18">
        <v>0.053125</v>
      </c>
      <c r="AB45" s="18">
        <v>320</v>
      </c>
      <c r="AC45" s="18">
        <v>1000</v>
      </c>
      <c r="AD45" s="18">
        <v>17720.0446968341</v>
      </c>
      <c r="AE45" s="18">
        <v>600</v>
      </c>
      <c r="AF45" s="18">
        <v>0.1</v>
      </c>
      <c r="AG45" s="18">
        <v>0.1</v>
      </c>
      <c r="AH45" s="18">
        <v>1</v>
      </c>
      <c r="AI45" t="s" s="22">
        <v>227</v>
      </c>
      <c r="AJ45" s="18">
        <v>0.3</v>
      </c>
      <c r="AK45" s="18">
        <v>17.1</v>
      </c>
      <c r="AL45" s="18">
        <v>0.61</v>
      </c>
      <c r="AM45" s="18">
        <v>16.18</v>
      </c>
      <c r="AN45" s="18">
        <v>0.48</v>
      </c>
      <c r="AO45" s="18">
        <f>(SQRT((((PI()*1.75^2/4)*Z45)/AC45)*(4/PI())))*1000</f>
        <v>3.09359216769115</v>
      </c>
      <c r="AP45" s="18">
        <v>1</v>
      </c>
      <c r="AQ45" t="s" s="22">
        <v>389</v>
      </c>
      <c r="AR45" t="s" s="22">
        <v>390</v>
      </c>
      <c r="AS45" t="s" s="22">
        <v>391</v>
      </c>
      <c r="AT45" t="s" s="22">
        <v>392</v>
      </c>
      <c r="AU45" t="s" s="22">
        <v>393</v>
      </c>
      <c r="AV45" t="s" s="22">
        <v>394</v>
      </c>
      <c r="AW45" t="s" s="22">
        <v>395</v>
      </c>
      <c r="AX45" t="s" s="22">
        <v>396</v>
      </c>
      <c r="AY45" t="s" s="22">
        <v>397</v>
      </c>
      <c r="AZ45" t="s" s="22">
        <v>398</v>
      </c>
      <c r="BA45" s="23"/>
    </row>
    <row r="46" ht="13.55" customHeight="1">
      <c r="A46" s="18">
        <v>45</v>
      </c>
      <c r="B46" s="19">
        <v>45166</v>
      </c>
      <c r="C46" s="20">
        <v>1.502083333333333</v>
      </c>
      <c r="D46" s="20">
        <v>1.525</v>
      </c>
      <c r="E46" s="21">
        <v>1.02318287037037</v>
      </c>
      <c r="F46" t="s" s="22">
        <v>53</v>
      </c>
      <c r="G46" t="s" s="22">
        <v>54</v>
      </c>
      <c r="H46" t="s" s="22">
        <v>399</v>
      </c>
      <c r="I46" s="23"/>
      <c r="J46" s="23"/>
      <c r="K46" s="23"/>
      <c r="L46" s="23"/>
      <c r="M46" s="18">
        <v>52</v>
      </c>
      <c r="N46" s="18">
        <v>1</v>
      </c>
      <c r="O46" s="18">
        <v>45</v>
      </c>
      <c r="P46" s="18">
        <v>75</v>
      </c>
      <c r="Q46" s="18">
        <v>59</v>
      </c>
      <c r="R46" s="18">
        <v>50</v>
      </c>
      <c r="S46" s="23"/>
      <c r="T46" s="18">
        <v>27</v>
      </c>
      <c r="U46" s="18">
        <v>-3.5</v>
      </c>
      <c r="V46" s="18">
        <v>2.6</v>
      </c>
      <c r="W46" t="s" s="22">
        <v>57</v>
      </c>
      <c r="X46" t="s" s="22">
        <v>58</v>
      </c>
      <c r="Y46" s="18">
        <v>17</v>
      </c>
      <c r="Z46" s="24">
        <f>1/AB46</f>
        <v>0.003125</v>
      </c>
      <c r="AA46" s="18">
        <v>0.053125</v>
      </c>
      <c r="AB46" s="18">
        <v>320</v>
      </c>
      <c r="AC46" s="18">
        <v>1000</v>
      </c>
      <c r="AD46" s="18">
        <v>17720.0446968341</v>
      </c>
      <c r="AE46" s="18">
        <v>700</v>
      </c>
      <c r="AF46" s="18">
        <v>0.1</v>
      </c>
      <c r="AG46" s="18">
        <v>0.1</v>
      </c>
      <c r="AH46" s="18">
        <v>1</v>
      </c>
      <c r="AI46" t="s" s="22">
        <v>227</v>
      </c>
      <c r="AJ46" s="18">
        <v>0.3</v>
      </c>
      <c r="AK46" s="18">
        <v>15.9</v>
      </c>
      <c r="AL46" s="18">
        <v>0.98</v>
      </c>
      <c r="AM46" s="18">
        <v>15.02</v>
      </c>
      <c r="AN46" s="18">
        <v>0.67</v>
      </c>
      <c r="AO46" s="18">
        <f>(SQRT((((PI()*1.75^2/4)*Z46)/AC46)*(4/PI())))*1000</f>
        <v>3.09359216769115</v>
      </c>
      <c r="AP46" s="18">
        <v>1</v>
      </c>
      <c r="AQ46" t="s" s="22">
        <v>400</v>
      </c>
      <c r="AR46" t="s" s="22">
        <v>401</v>
      </c>
      <c r="AS46" t="s" s="22">
        <v>402</v>
      </c>
      <c r="AT46" t="s" s="22">
        <v>403</v>
      </c>
      <c r="AU46" t="s" s="22">
        <v>404</v>
      </c>
      <c r="AV46" t="s" s="22">
        <v>405</v>
      </c>
      <c r="AW46" t="s" s="22">
        <v>406</v>
      </c>
      <c r="AX46" t="s" s="22">
        <v>407</v>
      </c>
      <c r="AY46" t="s" s="22">
        <v>408</v>
      </c>
      <c r="AZ46" t="s" s="22">
        <v>409</v>
      </c>
      <c r="BA46" s="2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