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lene\Desktop\Cursos BootCamps\"/>
    </mc:Choice>
  </mc:AlternateContent>
  <xr:revisionPtr revIDLastSave="0" documentId="13_ncr:1_{BB286607-6E6A-466E-A9C9-2304953A7CE1}" xr6:coauthVersionLast="47" xr6:coauthVersionMax="47" xr10:uidLastSave="{00000000-0000-0000-0000-000000000000}"/>
  <bookViews>
    <workbookView xWindow="-120" yWindow="-120" windowWidth="20640" windowHeight="11040" firstSheet="3" activeTab="3" xr2:uid="{48CCEFE7-40A7-4827-8B6F-B7FAAC100277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81029"/>
  <pivotCaches>
    <pivotCache cacheId="2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D8" i="4"/>
  <c r="D9" i="4"/>
  <c r="D10" i="4"/>
  <c r="D11" i="4"/>
  <c r="D12" i="4"/>
  <c r="D13" i="4"/>
  <c r="D14" i="4"/>
  <c r="D15" i="4"/>
  <c r="D6" i="4"/>
  <c r="D1" i="4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<sst xmlns="http://schemas.openxmlformats.org/spreadsheetml/2006/main" count="261" uniqueCount="80">
  <si>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</si>
  <si>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</si>
  <si>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Valor</t>
  </si>
  <si>
    <t>Descrição</t>
  </si>
  <si>
    <t>Categoria</t>
  </si>
  <si>
    <t>Status</t>
  </si>
  <si>
    <t>Operação Bancario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</si>
  <si>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</si>
  <si>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</si>
  <si>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</si>
  <si>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</si>
  <si>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</si>
  <si>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</si>
  <si>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</si>
  <si>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</si>
  <si>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</si>
  <si>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</si>
  <si>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</si>
  <si>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</si>
  <si>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</si>
  <si>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</si>
  <si>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</si>
  <si>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</si>
  <si>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</si>
  <si>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</si>
  <si>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</si>
  <si>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</si>
  <si>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</si>
  <si>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</si>
  <si>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</si>
  <si>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</si>
  <si>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</si>
  <si>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</si>
  <si>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</si>
  <si>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</si>
  <si>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</si>
  <si>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</si>
  <si>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</si>
  <si>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</si>
  <si>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</si>
  <si>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</si>
  <si>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</si>
  <si>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</si>
  <si>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</si>
  <si>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</si>
  <si>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</si>
  <si>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</si>
  <si>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</si>
  <si>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</si>
  <si>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</si>
  <si>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</si>
  <si>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</si>
  <si>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</si>
  <si>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</si>
  <si>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</si>
  <si>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</si>
  <si>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</si>
  <si>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</si>
  <si>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</si>
  <si>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</si>
  <si>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</si>
  <si>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</si>
  <si>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</si>
  <si>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</si>
  <si>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</si>
  <si>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</si>
  <si>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</si>
  <si>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</si>
  <si>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</si>
  <si>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</si>
  <si>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</si>
  <si>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</si>
  <si>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</si>
  <si>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</si>
  <si>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</si>
  <si>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</si>
  <si>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 xml:space="preserve">Data de Lançamento  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</si>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</sst>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07976"/>
        <bgColor indexed="64"/>
      </patternFill>
    </fill>
    <fill>
      <patternFill patternType="solid">
        <fgColor rgb="FFE7FFE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4" fontId="0" fillId="0" borderId="0" xfId="0" applyNumberFormat="1"/>
    <xf numFmtId="165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44" fontId="0" fillId="0" borderId="0" xfId="0" applyNumberFormat="1"/>
    <xf numFmtId="0" fontId="2" fillId="2" borderId="0" xfId="2"/>
  </cellXfs>
  <cellStyles count="3">
    <cellStyle name="Ênfase6" xfId="2" builtinId="49"/>
    <cellStyle name="Moeda" xfId="1" builtinId="4"/>
    <cellStyle name="Normal" xfId="0" builtinId="0"/>
  </cellStyles>
  <dxfs count="13">
    <dxf>
      <numFmt numFmtId="34" formatCode="_-&quot;R$&quot;\ * #,##0.00_-;\-&quot;R$&quot;\ * #,##0.00_-;_-&quot;R$&quot;\ * &quot;-&quot;??_-;_-@_-"/>
    </dxf>
    <dxf>
      <numFmt numFmtId="0" formatCode="General"/>
    </dxf>
    <dxf>
      <font>
        <b/>
        <color theme="1"/>
      </font>
      <fill>
        <patternFill patternType="darkGray">
          <fgColor rgb="FF007976"/>
        </patternFill>
      </fill>
      <border>
        <bottom style="thin">
          <color theme="9"/>
        </bottom>
        <vertical/>
        <horizontal/>
      </border>
    </dxf>
    <dxf>
      <font>
        <color theme="1"/>
        <name val="Georgia"/>
        <family val="1"/>
        <scheme val="none"/>
      </font>
      <fill>
        <patternFill>
          <fgColor rgb="FF10310D"/>
          <bgColor theme="9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meu estilo 1" pivot="0" table="0" count="10" xr9:uid="{2C38BB9C-864A-417F-BB7E-39ECBFD9F277}">
      <tableStyleElement type="wholeTable" dxfId="3"/>
      <tableStyleElement type="headerRow" dxfId="2"/>
    </tableStyle>
  </tableStyles>
  <colors>
    <mruColors>
      <color rgb="FFFD5555"/>
      <color rgb="FF007976"/>
      <color rgb="FF10310D"/>
      <color rgb="FF062852"/>
      <color rgb="FF11FF88"/>
      <color rgb="FF6BF3BC"/>
      <color rgb="FFC9FFE9"/>
      <color rgb="FF5C8DEE"/>
      <color rgb="FF473AF4"/>
      <color rgb="FFEFFFF9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darkGray">
              <fgColor rgb="FF11FF88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6337778862885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darkGray">
              <fgColor rgb="FF10310D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darkGray">
              <fgColor rgb="FF92D050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darkGray">
              <fgColor theme="9" tint="0.39991454817346722"/>
              <bgColor theme="9" tint="0.79992065187536243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1"/>
          </font>
          <fill>
            <patternFill patternType="darkGray">
              <fgColor rgb="FFC9FFE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theme="1"/>
          </font>
          <fill>
            <patternFill patternType="darkGray">
              <fgColor rgb="FF6BF3BC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darkGray">
              <fgColor theme="9" tint="-0.499984740745262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eu estilo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[Planilhas Inteligentes IA.xlsx]Controller!Tabela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062852"/>
              </a:gs>
              <a:gs pos="74000">
                <a:srgbClr val="473AF4"/>
              </a:gs>
              <a:gs pos="83000">
                <a:srgbClr val="5C8DEE"/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6054556787184067E-2"/>
          <c:y val="8.0794264879544178E-2"/>
          <c:w val="0.94789088642563191"/>
          <c:h val="0.827311006230541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062852"/>
                </a:gs>
                <a:gs pos="74000">
                  <a:srgbClr val="473AF4"/>
                </a:gs>
                <a:gs pos="83000">
                  <a:srgbClr val="5C8DEE"/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Controller!$F$4:$F$8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3-4B3E-AFAE-ECA9E38267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8424000"/>
        <c:axId val="428426400"/>
      </c:barChart>
      <c:catAx>
        <c:axId val="42842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426400"/>
        <c:crosses val="autoZero"/>
        <c:auto val="1"/>
        <c:lblAlgn val="ctr"/>
        <c:lblOffset val="100"/>
        <c:noMultiLvlLbl val="0"/>
      </c:catAx>
      <c:valAx>
        <c:axId val="42842640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2842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[Planilhas Inteligentes IA.xlsx]Controller!Tabela dinâmica1</c:name>
    <c:fmtId val="4"/>
  </c:pivotSource>
  <c:chart>
    <c:autoTitleDeleted val="1"/>
    <c:pivotFmts>
      <c:pivotFmt>
        <c:idx val="0"/>
        <c:spPr>
          <a:gradFill>
            <a:gsLst>
              <a:gs pos="0">
                <a:srgbClr val="007976"/>
              </a:gs>
              <a:gs pos="74000">
                <a:srgbClr val="00B050"/>
              </a:gs>
              <a:gs pos="83000">
                <a:schemeClr val="accent6"/>
              </a:gs>
              <a:gs pos="100000">
                <a:srgbClr val="EFFFF9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rgbClr val="007976"/>
              </a:gs>
              <a:gs pos="74000">
                <a:srgbClr val="00B050"/>
              </a:gs>
              <a:gs pos="83000">
                <a:schemeClr val="accent6"/>
              </a:gs>
              <a:gs pos="100000">
                <a:srgbClr val="EFFFF9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007976"/>
              </a:gs>
              <a:gs pos="74000">
                <a:srgbClr val="00B050"/>
              </a:gs>
              <a:gs pos="83000">
                <a:schemeClr val="accent6"/>
              </a:gs>
              <a:gs pos="100000">
                <a:srgbClr val="10310D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007976"/>
                </a:gs>
                <a:gs pos="74000">
                  <a:srgbClr val="00B050"/>
                </a:gs>
                <a:gs pos="83000">
                  <a:schemeClr val="accent6"/>
                </a:gs>
                <a:gs pos="100000">
                  <a:srgbClr val="10310D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Controller!$C$4:$C$19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5-4127-A9F9-90B49A7AD0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428396160"/>
        <c:axId val="428387520"/>
      </c:barChart>
      <c:catAx>
        <c:axId val="42839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387520"/>
        <c:crosses val="autoZero"/>
        <c:auto val="1"/>
        <c:lblAlgn val="ctr"/>
        <c:lblOffset val="100"/>
        <c:noMultiLvlLbl val="0"/>
      </c:catAx>
      <c:valAx>
        <c:axId val="42838752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283961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gradFill flip="none" rotWithShape="1">
              <a:gsLst>
                <a:gs pos="0">
                  <a:schemeClr val="accent2">
                    <a:lumMod val="50000"/>
                  </a:schemeClr>
                </a:gs>
                <a:gs pos="47000">
                  <a:schemeClr val="accent2">
                    <a:lumMod val="75000"/>
                  </a:schemeClr>
                </a:gs>
                <a:gs pos="87000">
                  <a:schemeClr val="accent2">
                    <a:lumMod val="60000"/>
                    <a:lumOff val="40000"/>
                  </a:schemeClr>
                </a:gs>
                <a:gs pos="100000">
                  <a:schemeClr val="accent2">
                    <a:lumMod val="40000"/>
                    <a:lumOff val="60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34000">
                    <a:schemeClr val="bg1">
                      <a:lumMod val="95000"/>
                    </a:schemeClr>
                  </a:gs>
                  <a:gs pos="70000">
                    <a:schemeClr val="accent2">
                      <a:lumMod val="75000"/>
                    </a:schemeClr>
                  </a:gs>
                  <a:gs pos="87000">
                    <a:schemeClr val="accent2">
                      <a:lumMod val="60000"/>
                      <a:lumOff val="40000"/>
                    </a:schemeClr>
                  </a:gs>
                  <a:gs pos="100000">
                    <a:schemeClr val="accent2">
                      <a:lumMod val="40000"/>
                      <a:lumOff val="60000"/>
                    </a:schemeClr>
                  </a:gs>
                </a:gsLst>
                <a:lin ang="27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A7D-4ECA-9D33-72D6193770AE}"/>
              </c:ext>
            </c:extLst>
          </c:dPt>
          <c:val>
            <c:numRef>
              <c:f>Caixinha!$D$2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7D-4ECA-9D33-72D61937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525984"/>
        <c:axId val="592523104"/>
      </c:barChar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0">
                  <a:srgbClr val="FF0000"/>
                </a:gs>
                <a:gs pos="45000">
                  <a:srgbClr val="FD5555"/>
                </a:gs>
                <a:gs pos="83000">
                  <a:schemeClr val="accent2">
                    <a:lumMod val="50000"/>
                  </a:schemeClr>
                </a:gs>
                <a:gs pos="100000">
                  <a:srgbClr val="C00000"/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Caixinha!$D$1</c:f>
              <c:numCache>
                <c:formatCode>_("R$"* #,##0.00_);_("R$"* \(#,##0.00\);_("R$"* "-"??_);_(@_)</c:formatCode>
                <c:ptCount val="1"/>
                <c:pt idx="0">
                  <c:v>2517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D-4ECA-9D33-72D61937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548064"/>
        <c:axId val="592515904"/>
      </c:barChart>
      <c:catAx>
        <c:axId val="592525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2523104"/>
        <c:crosses val="autoZero"/>
        <c:auto val="1"/>
        <c:lblAlgn val="ctr"/>
        <c:lblOffset val="100"/>
        <c:noMultiLvlLbl val="0"/>
      </c:catAx>
      <c:valAx>
        <c:axId val="59252310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92525984"/>
        <c:crosses val="autoZero"/>
        <c:crossBetween val="between"/>
      </c:valAx>
      <c:valAx>
        <c:axId val="592515904"/>
        <c:scaling>
          <c:orientation val="minMax"/>
        </c:scaling>
        <c:delete val="0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548064"/>
        <c:crosses val="max"/>
        <c:crossBetween val="between"/>
      </c:valAx>
      <c:catAx>
        <c:axId val="592548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925159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6.png"/><Relationship Id="rId3" Type="http://schemas.openxmlformats.org/officeDocument/2006/relationships/hyperlink" Target="http://www.iconarchive.com/tag/cash-register" TargetMode="External"/><Relationship Id="rId7" Type="http://schemas.openxmlformats.org/officeDocument/2006/relationships/hyperlink" Target="#Data!A1"/><Relationship Id="rId12" Type="http://schemas.openxmlformats.org/officeDocument/2006/relationships/hyperlink" Target="https://pt.pngtree.com/freepng/financial-investment-real-estate-house-price-growth-2-5d_7128805.html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hyperlink" Target="https://br.freepik.com/icone/cofrinho_439371" TargetMode="External"/><Relationship Id="rId1" Type="http://schemas.openxmlformats.org/officeDocument/2006/relationships/chart" Target="../charts/chart1.xml"/><Relationship Id="rId6" Type="http://schemas.openxmlformats.org/officeDocument/2006/relationships/hyperlink" Target="https://emojiterra.com/pt/dinheiro-voando/" TargetMode="External"/><Relationship Id="rId11" Type="http://schemas.openxmlformats.org/officeDocument/2006/relationships/image" Target="../media/image5.png"/><Relationship Id="rId5" Type="http://schemas.openxmlformats.org/officeDocument/2006/relationships/image" Target="../media/image2.png"/><Relationship Id="rId15" Type="http://schemas.openxmlformats.org/officeDocument/2006/relationships/image" Target="../media/image7.png"/><Relationship Id="rId10" Type="http://schemas.openxmlformats.org/officeDocument/2006/relationships/hyperlink" Target="https://svgsilh.com/pt/image/297822.html" TargetMode="External"/><Relationship Id="rId4" Type="http://schemas.openxmlformats.org/officeDocument/2006/relationships/chart" Target="../charts/chart2.xml"/><Relationship Id="rId9" Type="http://schemas.openxmlformats.org/officeDocument/2006/relationships/image" Target="../media/image4.svg"/><Relationship Id="rId14" Type="http://schemas.openxmlformats.org/officeDocument/2006/relationships/hyperlink" Target="https://pt.vecteezy.com/png/18876409-ilustracao-3d-da-ideia-de-ganhar-dinheiro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183335</xdr:colOff>
      <xdr:row>7</xdr:row>
      <xdr:rowOff>149422</xdr:rowOff>
    </xdr:from>
    <xdr:to>
      <xdr:col>8</xdr:col>
      <xdr:colOff>76557</xdr:colOff>
      <xdr:row>21</xdr:row>
      <xdr:rowOff>91997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6FE71328-7163-2749-6AB5-CC2BB497C04B}"/>
            </a:ext>
          </a:extLst>
        </xdr:cNvPr>
        <xdr:cNvGrpSpPr/>
      </xdr:nvGrpSpPr>
      <xdr:grpSpPr>
        <a:xfrm>
          <a:off x="1856018" y="1450398"/>
          <a:ext cx="4121393" cy="2544526"/>
          <a:chOff x="2247470" y="149831"/>
          <a:chExt cx="5361826" cy="3681574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47694FE9-53CC-5D6C-98DB-DF90E7D49879}"/>
              </a:ext>
            </a:extLst>
          </xdr:cNvPr>
          <xdr:cNvGrpSpPr/>
        </xdr:nvGrpSpPr>
        <xdr:grpSpPr>
          <a:xfrm>
            <a:off x="2247470" y="149831"/>
            <a:ext cx="5361826" cy="3681574"/>
            <a:chOff x="2247470" y="149831"/>
            <a:chExt cx="5361826" cy="3681574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80793311-680B-7EDD-67CE-F4317689E593}"/>
                </a:ext>
              </a:extLst>
            </xdr:cNvPr>
            <xdr:cNvGrpSpPr/>
          </xdr:nvGrpSpPr>
          <xdr:grpSpPr>
            <a:xfrm>
              <a:off x="2247470" y="149831"/>
              <a:ext cx="5361826" cy="3681574"/>
              <a:chOff x="2247470" y="149831"/>
              <a:chExt cx="5361826" cy="3681574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155D8E67-A59D-1EF3-D1F0-5A4EDE905BB7}"/>
                  </a:ext>
                </a:extLst>
              </xdr:cNvPr>
              <xdr:cNvGrpSpPr/>
            </xdr:nvGrpSpPr>
            <xdr:grpSpPr>
              <a:xfrm>
                <a:off x="2311685" y="149831"/>
                <a:ext cx="5276209" cy="3681574"/>
                <a:chOff x="2311685" y="149831"/>
                <a:chExt cx="5276209" cy="3681574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25ECB40A-E203-6E9A-D586-95238D09BD3D}"/>
                    </a:ext>
                  </a:extLst>
                </xdr:cNvPr>
                <xdr:cNvSpPr/>
              </xdr:nvSpPr>
              <xdr:spPr>
                <a:xfrm>
                  <a:off x="2311686" y="171237"/>
                  <a:ext cx="5276208" cy="3660168"/>
                </a:xfrm>
                <a:prstGeom prst="roundRect">
                  <a:avLst/>
                </a:prstGeom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8" name="Retângulo: Cantos Superiores Arredondados 7">
                  <a:extLst>
                    <a:ext uri="{FF2B5EF4-FFF2-40B4-BE49-F238E27FC236}">
                      <a16:creationId xmlns:a16="http://schemas.microsoft.com/office/drawing/2014/main" id="{B4CF4C48-9B32-C28D-96BB-13261725E4B7}"/>
                    </a:ext>
                  </a:extLst>
                </xdr:cNvPr>
                <xdr:cNvSpPr/>
              </xdr:nvSpPr>
              <xdr:spPr>
                <a:xfrm>
                  <a:off x="2311685" y="149831"/>
                  <a:ext cx="5265506" cy="556517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007976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71E1A353-5149-4EA7-A9D0-56A18876174B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247470" y="1038118"/>
              <a:ext cx="5361826" cy="251503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E2E2A783-A5E3-3F8A-0777-2BD6F4DFD639}"/>
                </a:ext>
              </a:extLst>
            </xdr:cNvPr>
            <xdr:cNvSpPr txBox="1"/>
          </xdr:nvSpPr>
          <xdr:spPr>
            <a:xfrm>
              <a:off x="2857501" y="235448"/>
              <a:ext cx="2143617" cy="3704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2000" b="0" i="0" kern="1200">
                  <a:solidFill>
                    <a:schemeClr val="bg1"/>
                  </a:solidFill>
                  <a:latin typeface="Georgia" panose="02040502050405020303" pitchFamily="18" charset="0"/>
                </a:rPr>
                <a:t>ENTRADAS</a:t>
              </a:r>
            </a:p>
          </xdr:txBody>
        </xdr:sp>
      </xdr:grpSp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1D39404B-29A4-83E8-6B8F-C888816E9E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3"/>
              </a:ext>
            </a:extLst>
          </a:blip>
          <a:stretch>
            <a:fillRect/>
          </a:stretch>
        </xdr:blipFill>
        <xdr:spPr>
          <a:xfrm>
            <a:off x="2449956" y="203342"/>
            <a:ext cx="449495" cy="44949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183335</xdr:colOff>
      <xdr:row>21</xdr:row>
      <xdr:rowOff>178730</xdr:rowOff>
    </xdr:from>
    <xdr:to>
      <xdr:col>17</xdr:col>
      <xdr:colOff>600724</xdr:colOff>
      <xdr:row>35</xdr:row>
      <xdr:rowOff>126192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253F70C7-110B-5812-CF4A-A1E058C1EF60}"/>
            </a:ext>
          </a:extLst>
        </xdr:cNvPr>
        <xdr:cNvGrpSpPr/>
      </xdr:nvGrpSpPr>
      <xdr:grpSpPr>
        <a:xfrm>
          <a:off x="1856018" y="4081657"/>
          <a:ext cx="10081779" cy="2549413"/>
          <a:chOff x="1844403" y="3605407"/>
          <a:chExt cx="10081779" cy="2549413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9A8F992C-F6F7-6316-6B6A-851CA1A8BA6A}"/>
              </a:ext>
            </a:extLst>
          </xdr:cNvPr>
          <xdr:cNvGrpSpPr/>
        </xdr:nvGrpSpPr>
        <xdr:grpSpPr>
          <a:xfrm>
            <a:off x="1844403" y="3605407"/>
            <a:ext cx="10081779" cy="2549413"/>
            <a:chOff x="2333088" y="4163175"/>
            <a:chExt cx="10177838" cy="2771884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B5CB8686-718F-C00D-044C-1D91B8C008B4}"/>
                </a:ext>
              </a:extLst>
            </xdr:cNvPr>
            <xdr:cNvGrpSpPr/>
          </xdr:nvGrpSpPr>
          <xdr:grpSpPr>
            <a:xfrm>
              <a:off x="2333088" y="4163175"/>
              <a:ext cx="10177838" cy="2771884"/>
              <a:chOff x="2472218" y="4377220"/>
              <a:chExt cx="10177838" cy="2771884"/>
            </a:xfrm>
          </xdr:grpSpPr>
          <xdr:grpSp>
            <xdr:nvGrpSpPr>
              <xdr:cNvPr id="11" name="Agrupar 10">
                <a:extLst>
                  <a:ext uri="{FF2B5EF4-FFF2-40B4-BE49-F238E27FC236}">
                    <a16:creationId xmlns:a16="http://schemas.microsoft.com/office/drawing/2014/main" id="{DB6B526E-6DCF-AFCF-48EA-4F5CDCB5D03E}"/>
                  </a:ext>
                </a:extLst>
              </xdr:cNvPr>
              <xdr:cNvGrpSpPr/>
            </xdr:nvGrpSpPr>
            <xdr:grpSpPr>
              <a:xfrm>
                <a:off x="2472218" y="4377220"/>
                <a:ext cx="10177838" cy="2771884"/>
                <a:chOff x="1669550" y="5179887"/>
                <a:chExt cx="10177838" cy="2076237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56EA0AE6-54E9-4DA1-F301-CC85239AA02F}"/>
                    </a:ext>
                  </a:extLst>
                </xdr:cNvPr>
                <xdr:cNvSpPr/>
              </xdr:nvSpPr>
              <xdr:spPr>
                <a:xfrm>
                  <a:off x="1669551" y="5179888"/>
                  <a:ext cx="10177837" cy="2076236"/>
                </a:xfrm>
                <a:prstGeom prst="roundRect">
                  <a:avLst/>
                </a:prstGeom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10" name="Retângulo: Cantos Superiores Arredondados 9">
                  <a:extLst>
                    <a:ext uri="{FF2B5EF4-FFF2-40B4-BE49-F238E27FC236}">
                      <a16:creationId xmlns:a16="http://schemas.microsoft.com/office/drawing/2014/main" id="{26C123CC-3529-4B6D-BEE7-7051F5F185A3}"/>
                    </a:ext>
                  </a:extLst>
                </xdr:cNvPr>
                <xdr:cNvSpPr/>
              </xdr:nvSpPr>
              <xdr:spPr>
                <a:xfrm>
                  <a:off x="1669550" y="5179887"/>
                  <a:ext cx="10177837" cy="556517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007976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E69D61AD-BE72-4522-8E87-015856E8E7CC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579240" y="5158482"/>
              <a:ext cx="9931685" cy="194780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43F435FC-254B-E64A-62BB-964D26D78A0B}"/>
                </a:ext>
              </a:extLst>
            </xdr:cNvPr>
            <xdr:cNvSpPr txBox="1"/>
          </xdr:nvSpPr>
          <xdr:spPr>
            <a:xfrm>
              <a:off x="3274887" y="4291601"/>
              <a:ext cx="4676882" cy="50300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2000" kern="1200">
                  <a:solidFill>
                    <a:schemeClr val="bg1"/>
                  </a:solidFill>
                  <a:latin typeface="Georgia" panose="02040502050405020303" pitchFamily="18" charset="0"/>
                </a:rPr>
                <a:t>GASTOS</a:t>
              </a:r>
            </a:p>
          </xdr:txBody>
        </xdr:sp>
      </xdr:grpSp>
      <xdr:pic>
        <xdr:nvPicPr>
          <xdr:cNvPr id="21" name="Imagem 20">
            <a:extLst>
              <a:ext uri="{FF2B5EF4-FFF2-40B4-BE49-F238E27FC236}">
                <a16:creationId xmlns:a16="http://schemas.microsoft.com/office/drawing/2014/main" id="{B53BF421-B0C0-A74C-B935-5CE5C29097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6"/>
              </a:ext>
            </a:extLst>
          </a:blip>
          <a:stretch>
            <a:fillRect/>
          </a:stretch>
        </xdr:blipFill>
        <xdr:spPr>
          <a:xfrm>
            <a:off x="2011500" y="3641692"/>
            <a:ext cx="668238" cy="64709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232317</xdr:colOff>
      <xdr:row>1</xdr:row>
      <xdr:rowOff>92926</xdr:rowOff>
    </xdr:from>
    <xdr:to>
      <xdr:col>18</xdr:col>
      <xdr:colOff>127774</xdr:colOff>
      <xdr:row>6</xdr:row>
      <xdr:rowOff>81311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74E62A37-EDA4-A2A6-1F57-798DA1FF28F6}"/>
            </a:ext>
          </a:extLst>
        </xdr:cNvPr>
        <xdr:cNvGrpSpPr/>
      </xdr:nvGrpSpPr>
      <xdr:grpSpPr>
        <a:xfrm>
          <a:off x="1905000" y="278780"/>
          <a:ext cx="10163872" cy="917653"/>
          <a:chOff x="1905000" y="278780"/>
          <a:chExt cx="10163872" cy="917653"/>
        </a:xfrm>
      </xdr:grpSpPr>
      <xdr:grpSp>
        <xdr:nvGrpSpPr>
          <xdr:cNvPr id="34" name="Agrupar 33">
            <a:extLst>
              <a:ext uri="{FF2B5EF4-FFF2-40B4-BE49-F238E27FC236}">
                <a16:creationId xmlns:a16="http://schemas.microsoft.com/office/drawing/2014/main" id="{3BC1F8B0-B0FD-8F55-05D0-F61F14BD3A2D}"/>
              </a:ext>
            </a:extLst>
          </xdr:cNvPr>
          <xdr:cNvGrpSpPr/>
        </xdr:nvGrpSpPr>
        <xdr:grpSpPr>
          <a:xfrm>
            <a:off x="1905000" y="278780"/>
            <a:ext cx="10163872" cy="917653"/>
            <a:chOff x="1905000" y="278780"/>
            <a:chExt cx="10163872" cy="917653"/>
          </a:xfrm>
        </xdr:grpSpPr>
        <xdr:sp macro="" textlink="">
          <xdr:nvSpPr>
            <xdr:cNvPr id="26" name="Retângulo: Cantos Arredondados 25">
              <a:extLst>
                <a:ext uri="{FF2B5EF4-FFF2-40B4-BE49-F238E27FC236}">
                  <a16:creationId xmlns:a16="http://schemas.microsoft.com/office/drawing/2014/main" id="{E3FB2121-7E67-4C4C-BFB2-70FB0D9FFB32}"/>
                </a:ext>
              </a:extLst>
            </xdr:cNvPr>
            <xdr:cNvSpPr/>
          </xdr:nvSpPr>
          <xdr:spPr>
            <a:xfrm>
              <a:off x="1905000" y="278780"/>
              <a:ext cx="10163872" cy="917653"/>
            </a:xfrm>
            <a:prstGeom prst="roundRect">
              <a:avLst/>
            </a:prstGeom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7" name="Retângulo: Cantos Arredondados 26">
              <a:extLst>
                <a:ext uri="{FF2B5EF4-FFF2-40B4-BE49-F238E27FC236}">
                  <a16:creationId xmlns:a16="http://schemas.microsoft.com/office/drawing/2014/main" id="{AB53A80A-8CCC-45A2-9A89-A8E5059E9FDD}"/>
                </a:ext>
              </a:extLst>
            </xdr:cNvPr>
            <xdr:cNvSpPr/>
          </xdr:nvSpPr>
          <xdr:spPr>
            <a:xfrm>
              <a:off x="2044392" y="371708"/>
              <a:ext cx="824724" cy="731799"/>
            </a:xfrm>
            <a:prstGeom prst="roundRect">
              <a:avLst/>
            </a:prstGeom>
            <a:solidFill>
              <a:srgbClr val="007976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24378354-B65E-1F7D-A3B0-4670B0B4C1E8}"/>
                </a:ext>
              </a:extLst>
            </xdr:cNvPr>
            <xdr:cNvSpPr txBox="1"/>
          </xdr:nvSpPr>
          <xdr:spPr>
            <a:xfrm>
              <a:off x="3171128" y="360091"/>
              <a:ext cx="3658994" cy="73179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 b="1" kern="1200"/>
                <a:t>Olá!</a:t>
              </a:r>
            </a:p>
            <a:p>
              <a:pPr algn="l"/>
              <a:r>
                <a:rPr lang="pt-BR" sz="1800" kern="1200">
                  <a:solidFill>
                    <a:schemeClr val="tx1">
                      <a:lumMod val="50000"/>
                      <a:lumOff val="50000"/>
                    </a:schemeClr>
                  </a:solidFill>
                  <a:latin typeface="Georgia" panose="02040502050405020303" pitchFamily="18" charset="0"/>
                </a:rPr>
                <a:t>Acompanhamento</a:t>
              </a:r>
              <a:r>
                <a:rPr lang="pt-BR" sz="1800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Georgia" panose="02040502050405020303" pitchFamily="18" charset="0"/>
                </a:rPr>
                <a:t> Financeiro </a:t>
              </a:r>
              <a:endParaRPr lang="pt-BR" sz="1800" kern="1200">
                <a:solidFill>
                  <a:schemeClr val="tx1">
                    <a:lumMod val="50000"/>
                    <a:lumOff val="50000"/>
                  </a:schemeClr>
                </a:solidFill>
                <a:latin typeface="Georgia" panose="02040502050405020303" pitchFamily="18" charset="0"/>
              </a:endParaRPr>
            </a:p>
          </xdr:txBody>
        </xdr:sp>
        <xdr:sp macro="" textlink="">
          <xdr:nvSpPr>
            <xdr:cNvPr id="29" name="Retângulo: Cantos Arredondados 28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F0680F69-F0EA-47EE-8675-39E12F831C09}"/>
                </a:ext>
              </a:extLst>
            </xdr:cNvPr>
            <xdr:cNvSpPr/>
          </xdr:nvSpPr>
          <xdr:spPr>
            <a:xfrm>
              <a:off x="7271524" y="569179"/>
              <a:ext cx="3391828" cy="336860"/>
            </a:xfrm>
            <a:prstGeom prst="roundRect">
              <a:avLst/>
            </a:prstGeom>
            <a:solidFill>
              <a:schemeClr val="bg2">
                <a:lumMod val="9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 kern="120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Pesquisar Dados...</a:t>
              </a:r>
            </a:p>
          </xdr:txBody>
        </xdr:sp>
        <xdr:pic>
          <xdr:nvPicPr>
            <xdr:cNvPr id="33" name="Gráfico 32">
              <a:extLst>
                <a:ext uri="{FF2B5EF4-FFF2-40B4-BE49-F238E27FC236}">
                  <a16:creationId xmlns:a16="http://schemas.microsoft.com/office/drawing/2014/main" id="{569F9E9F-19C3-4516-BF5F-ED44EFDB9CA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  <a:ext uri="{837473B0-CC2E-450A-ABE3-18F120FF3D39}">
                  <a1611:picAttrSrcUrl xmlns:a1611="http://schemas.microsoft.com/office/drawing/2016/11/main" r:id="rId10"/>
                </a:ext>
              </a:extLst>
            </a:blip>
            <a:stretch>
              <a:fillRect/>
            </a:stretch>
          </xdr:blipFill>
          <xdr:spPr>
            <a:xfrm rot="20845895">
              <a:off x="10256799" y="591402"/>
              <a:ext cx="360091" cy="326250"/>
            </a:xfrm>
            <a:prstGeom prst="rect">
              <a:avLst/>
            </a:prstGeom>
          </xdr:spPr>
        </xdr:pic>
      </xdr:grpSp>
      <xdr:pic>
        <xdr:nvPicPr>
          <xdr:cNvPr id="36" name="Imagem 35">
            <a:extLst>
              <a:ext uri="{FF2B5EF4-FFF2-40B4-BE49-F238E27FC236}">
                <a16:creationId xmlns:a16="http://schemas.microsoft.com/office/drawing/2014/main" id="{B7552D57-B7DD-0CDE-6222-5C4D8007F6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12"/>
              </a:ext>
            </a:extLst>
          </a:blip>
          <a:stretch>
            <a:fillRect/>
          </a:stretch>
        </xdr:blipFill>
        <xdr:spPr>
          <a:xfrm>
            <a:off x="2009543" y="348474"/>
            <a:ext cx="842422" cy="74341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</xdr:row>
      <xdr:rowOff>92927</xdr:rowOff>
    </xdr:from>
    <xdr:to>
      <xdr:col>0</xdr:col>
      <xdr:colOff>1661067</xdr:colOff>
      <xdr:row>12</xdr:row>
      <xdr:rowOff>118829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F7F6189E-8BCB-3A77-4AB4-6378284123D1}"/>
            </a:ext>
          </a:extLst>
        </xdr:cNvPr>
        <xdr:cNvGrpSpPr/>
      </xdr:nvGrpSpPr>
      <xdr:grpSpPr>
        <a:xfrm>
          <a:off x="0" y="278781"/>
          <a:ext cx="1661067" cy="2070292"/>
          <a:chOff x="0" y="278781"/>
          <a:chExt cx="1661067" cy="2070292"/>
        </a:xfrm>
      </xdr:grpSpPr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D2428D1C-E3FE-C4B2-AB7A-25F84F8F9474}"/>
              </a:ext>
            </a:extLst>
          </xdr:cNvPr>
          <xdr:cNvGrpSpPr/>
        </xdr:nvGrpSpPr>
        <xdr:grpSpPr>
          <a:xfrm>
            <a:off x="0" y="325244"/>
            <a:ext cx="1661067" cy="2023829"/>
            <a:chOff x="0" y="325244"/>
            <a:chExt cx="1661067" cy="2023829"/>
          </a:xfrm>
        </xdr:grpSpPr>
        <mc:AlternateContent xmlns:mc="http://schemas.openxmlformats.org/markup-compatibility/2006">
          <mc:Choice xmlns:a14="http://schemas.microsoft.com/office/drawing/2010/main" Requires="a14">
            <xdr:graphicFrame macro="">
              <xdr:nvGraphicFramePr>
                <xdr:cNvPr id="22" name="Mês">
                  <a:extLst>
                    <a:ext uri="{FF2B5EF4-FFF2-40B4-BE49-F238E27FC236}">
                      <a16:creationId xmlns:a16="http://schemas.microsoft.com/office/drawing/2014/main" id="{9D2FB3BB-F427-4916-9115-7E0FE917E6FB}"/>
                    </a:ext>
                  </a:extLst>
                </xdr:cNvPr>
                <xdr:cNvGraphicFramePr/>
              </xdr:nvGraphicFramePr>
              <xdr:xfrm>
                <a:off x="0" y="1199167"/>
                <a:ext cx="1648147" cy="1149906"/>
              </xdr:xfrm>
              <a:graphic>
                <a:graphicData uri="http://schemas.microsoft.com/office/drawing/2010/slicer">
                  <sle:slicer xmlns:sle="http://schemas.microsoft.com/office/drawing/2010/slicer" name="Mês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0" y="1199167"/>
                  <a:ext cx="1648147" cy="1149906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pt-BR" sz="1100"/>
  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  </a:r>
                </a:p>
              </xdr:txBody>
            </xdr:sp>
          </mc:Fallback>
        </mc:AlternateContent>
        <xdr:sp macro="" textlink="">
          <xdr:nvSpPr>
            <xdr:cNvPr id="38" name="Retângulo: Cantos Arredondados 37">
              <a:extLst>
                <a:ext uri="{FF2B5EF4-FFF2-40B4-BE49-F238E27FC236}">
                  <a16:creationId xmlns:a16="http://schemas.microsoft.com/office/drawing/2014/main" id="{0BF406BB-CCB5-7186-EE47-902B0AB8A064}"/>
                </a:ext>
              </a:extLst>
            </xdr:cNvPr>
            <xdr:cNvSpPr/>
          </xdr:nvSpPr>
          <xdr:spPr>
            <a:xfrm>
              <a:off x="0" y="325244"/>
              <a:ext cx="1661067" cy="383323"/>
            </a:xfrm>
            <a:prstGeom prst="round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 b="1" kern="1200">
                  <a:latin typeface="Georgia" panose="02040502050405020303" pitchFamily="18" charset="0"/>
                </a:rPr>
                <a:t>Din Din APP</a:t>
              </a:r>
            </a:p>
          </xdr:txBody>
        </xdr:sp>
      </xdr:grpSp>
      <xdr:pic>
        <xdr:nvPicPr>
          <xdr:cNvPr id="43" name="Imagem 42">
            <a:extLst>
              <a:ext uri="{FF2B5EF4-FFF2-40B4-BE49-F238E27FC236}">
                <a16:creationId xmlns:a16="http://schemas.microsoft.com/office/drawing/2014/main" id="{0C22263D-E32B-9CA4-313D-BE114F0BF9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14"/>
              </a:ext>
            </a:extLst>
          </a:blip>
          <a:stretch>
            <a:fillRect/>
          </a:stretch>
        </xdr:blipFill>
        <xdr:spPr>
          <a:xfrm>
            <a:off x="1063441" y="278781"/>
            <a:ext cx="596788" cy="459986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351372</xdr:colOff>
      <xdr:row>7</xdr:row>
      <xdr:rowOff>174236</xdr:rowOff>
    </xdr:from>
    <xdr:to>
      <xdr:col>16</xdr:col>
      <xdr:colOff>178784</xdr:colOff>
      <xdr:row>21</xdr:row>
      <xdr:rowOff>116811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B898A120-7B39-A82E-0913-3236CDF2AC3B}"/>
            </a:ext>
          </a:extLst>
        </xdr:cNvPr>
        <xdr:cNvGrpSpPr/>
      </xdr:nvGrpSpPr>
      <xdr:grpSpPr>
        <a:xfrm>
          <a:off x="6856250" y="1475212"/>
          <a:ext cx="4055583" cy="2544526"/>
          <a:chOff x="7564817" y="1335822"/>
          <a:chExt cx="4055583" cy="2544526"/>
        </a:xfrm>
      </xdr:grpSpPr>
      <xdr:grpSp>
        <xdr:nvGrpSpPr>
          <xdr:cNvPr id="56" name="Agrupar 55">
            <a:extLst>
              <a:ext uri="{FF2B5EF4-FFF2-40B4-BE49-F238E27FC236}">
                <a16:creationId xmlns:a16="http://schemas.microsoft.com/office/drawing/2014/main" id="{9722E8DF-CDB9-9354-7D14-00A54AF132AB}"/>
              </a:ext>
            </a:extLst>
          </xdr:cNvPr>
          <xdr:cNvGrpSpPr/>
        </xdr:nvGrpSpPr>
        <xdr:grpSpPr>
          <a:xfrm>
            <a:off x="7564817" y="1335822"/>
            <a:ext cx="4055583" cy="2544526"/>
            <a:chOff x="7564817" y="1335822"/>
            <a:chExt cx="4055583" cy="2544526"/>
          </a:xfrm>
        </xdr:grpSpPr>
        <xdr:grpSp>
          <xdr:nvGrpSpPr>
            <xdr:cNvPr id="46" name="Agrupar 45">
              <a:extLst>
                <a:ext uri="{FF2B5EF4-FFF2-40B4-BE49-F238E27FC236}">
                  <a16:creationId xmlns:a16="http://schemas.microsoft.com/office/drawing/2014/main" id="{5A8857DF-F0AF-6850-12CF-20EC447E8C7A}"/>
                </a:ext>
              </a:extLst>
            </xdr:cNvPr>
            <xdr:cNvGrpSpPr/>
          </xdr:nvGrpSpPr>
          <xdr:grpSpPr>
            <a:xfrm>
              <a:off x="7564817" y="1335822"/>
              <a:ext cx="4055583" cy="2544526"/>
              <a:chOff x="2311685" y="149831"/>
              <a:chExt cx="5276209" cy="3681574"/>
            </a:xfrm>
          </xdr:grpSpPr>
          <xdr:grpSp>
            <xdr:nvGrpSpPr>
              <xdr:cNvPr id="50" name="Agrupar 49">
                <a:extLst>
                  <a:ext uri="{FF2B5EF4-FFF2-40B4-BE49-F238E27FC236}">
                    <a16:creationId xmlns:a16="http://schemas.microsoft.com/office/drawing/2014/main" id="{9ED32CCE-9721-AB13-8052-7623017289C1}"/>
                  </a:ext>
                </a:extLst>
              </xdr:cNvPr>
              <xdr:cNvGrpSpPr/>
            </xdr:nvGrpSpPr>
            <xdr:grpSpPr>
              <a:xfrm>
                <a:off x="2311685" y="149831"/>
                <a:ext cx="5276209" cy="3681574"/>
                <a:chOff x="2311685" y="149831"/>
                <a:chExt cx="5276209" cy="3681574"/>
              </a:xfrm>
            </xdr:grpSpPr>
            <xdr:sp macro="" textlink="">
              <xdr:nvSpPr>
                <xdr:cNvPr id="52" name="Retângulo: Cantos Arredondados 51">
                  <a:extLst>
                    <a:ext uri="{FF2B5EF4-FFF2-40B4-BE49-F238E27FC236}">
                      <a16:creationId xmlns:a16="http://schemas.microsoft.com/office/drawing/2014/main" id="{175295D2-24FD-0115-3BF6-80B9B12B2524}"/>
                    </a:ext>
                  </a:extLst>
                </xdr:cNvPr>
                <xdr:cNvSpPr/>
              </xdr:nvSpPr>
              <xdr:spPr>
                <a:xfrm>
                  <a:off x="2311686" y="171237"/>
                  <a:ext cx="5276208" cy="3660168"/>
                </a:xfrm>
                <a:prstGeom prst="roundRect">
                  <a:avLst/>
                </a:prstGeom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53" name="Retângulo: Cantos Superiores Arredondados 52">
                  <a:extLst>
                    <a:ext uri="{FF2B5EF4-FFF2-40B4-BE49-F238E27FC236}">
                      <a16:creationId xmlns:a16="http://schemas.microsoft.com/office/drawing/2014/main" id="{35144AAA-2D11-4BE1-B7F6-149689640AE2}"/>
                    </a:ext>
                  </a:extLst>
                </xdr:cNvPr>
                <xdr:cNvSpPr/>
              </xdr:nvSpPr>
              <xdr:spPr>
                <a:xfrm>
                  <a:off x="2311685" y="149831"/>
                  <a:ext cx="5265506" cy="55651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007976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sp macro="" textlink="">
            <xdr:nvSpPr>
              <xdr:cNvPr id="49" name="CaixaDeTexto 48">
                <a:extLst>
                  <a:ext uri="{FF2B5EF4-FFF2-40B4-BE49-F238E27FC236}">
                    <a16:creationId xmlns:a16="http://schemas.microsoft.com/office/drawing/2014/main" id="{0271E053-0C91-58C0-C366-4AF51CE0CD25}"/>
                  </a:ext>
                </a:extLst>
              </xdr:cNvPr>
              <xdr:cNvSpPr txBox="1"/>
            </xdr:nvSpPr>
            <xdr:spPr>
              <a:xfrm>
                <a:off x="2857501" y="235449"/>
                <a:ext cx="2412354" cy="38496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lang="pt-BR" sz="2000" b="0" i="0" kern="1200">
                    <a:solidFill>
                      <a:schemeClr val="bg1"/>
                    </a:solidFill>
                    <a:latin typeface="Georgia" panose="02040502050405020303" pitchFamily="18" charset="0"/>
                  </a:rPr>
                  <a:t>ECONOMIAS</a:t>
                </a:r>
                <a:r>
                  <a:rPr lang="pt-BR" sz="2000" b="0" i="0" kern="1200" baseline="0">
                    <a:solidFill>
                      <a:schemeClr val="bg1"/>
                    </a:solidFill>
                    <a:latin typeface="Georgia" panose="02040502050405020303" pitchFamily="18" charset="0"/>
                  </a:rPr>
                  <a:t> </a:t>
                </a:r>
                <a:endParaRPr lang="pt-BR" sz="2000" b="0" i="0" kern="1200">
                  <a:solidFill>
                    <a:schemeClr val="bg1"/>
                  </a:solidFill>
                  <a:latin typeface="Georgia" panose="02040502050405020303" pitchFamily="18" charset="0"/>
                </a:endParaRPr>
              </a:p>
            </xdr:txBody>
          </xdr:sp>
        </xdr:grpSp>
        <xdr:pic>
          <xdr:nvPicPr>
            <xdr:cNvPr id="55" name="Imagem 54">
              <a:extLst>
                <a:ext uri="{FF2B5EF4-FFF2-40B4-BE49-F238E27FC236}">
                  <a16:creationId xmlns:a16="http://schemas.microsoft.com/office/drawing/2014/main" id="{A01915BD-9B51-5657-58F9-F43CCE4BBE0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  <a:ext uri="{837473B0-CC2E-450A-ABE3-18F120FF3D39}">
                  <a1611:picAttrSrcUrl xmlns:a1611="http://schemas.microsoft.com/office/drawing/2016/11/main" r:id="rId16"/>
                </a:ext>
              </a:extLst>
            </a:blip>
            <a:stretch>
              <a:fillRect/>
            </a:stretch>
          </xdr:blipFill>
          <xdr:spPr>
            <a:xfrm>
              <a:off x="7666465" y="1369139"/>
              <a:ext cx="313627" cy="313627"/>
            </a:xfrm>
            <a:prstGeom prst="rect">
              <a:avLst/>
            </a:prstGeom>
          </xdr:spPr>
        </xdr:pic>
      </xdr:grpSp>
      <xdr:graphicFrame macro="">
        <xdr:nvGraphicFramePr>
          <xdr:cNvPr id="58" name="Gráfico 57">
            <a:extLst>
              <a:ext uri="{FF2B5EF4-FFF2-40B4-BE49-F238E27FC236}">
                <a16:creationId xmlns:a16="http://schemas.microsoft.com/office/drawing/2014/main" id="{9D6DA8EE-3B7E-4905-B98B-29B19C6CC165}"/>
              </a:ext>
            </a:extLst>
          </xdr:cNvPr>
          <xdr:cNvGraphicFramePr>
            <a:graphicFrameLocks/>
          </xdr:cNvGraphicFramePr>
        </xdr:nvGraphicFramePr>
        <xdr:xfrm>
          <a:off x="8235640" y="1928231"/>
          <a:ext cx="2787805" cy="17656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lene" refreshedDate="45625.89531388889" createdVersion="8" refreshedVersion="8" minRefreshableVersion="3" recordCount="44" xr:uid="{A01A2237-398C-40E0-A7C6-6E9714B3A60E}">
  <cacheSource type="worksheet">
    <worksheetSource name="TBL_Operation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5">
      <sharedItems containsSemiMixedTypes="0" containsString="0" containsNumber="1" containsInteger="1" minValue="80" maxValue="5000"/>
    </cacheField>
    <cacheField name="Operação Bancari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0508844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0FAC1E-E612-4297-A09D-B2F98DE0A961}" name="Tabela dinâmica2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E3:F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5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2A585-308D-44CD-B06F-6B309AD93BA8}" name="Tabela dinâmica1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:C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5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CC8B2A9D-7A1B-4E6D-AFFF-9CE88F68BDB1}" sourceName="Mês">
  <pivotTables>
    <pivotTable tabId="2" name="Tabela dinâmica1"/>
    <pivotTable tabId="2" name="Tabela dinâmica2"/>
  </pivotTables>
  <data>
    <tabular pivotCacheId="2050884456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7A9EC4EB-56BB-45FF-BD8F-B02CEA727883}" cache="SegmentaçãodeDados_Mês" caption="Mês" style="meu estilo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D74A4C-9673-46AF-8D84-A7EEC8A5EEFD}" name="TBL_Operation" displayName="TBL_Operation" ref="A1:H45" totalsRowShown="0" dataDxfId="10">
  <autoFilter ref="A1:H45" xr:uid="{FCD74A4C-9673-46AF-8D84-A7EEC8A5EEFD}"/>
  <tableColumns count="8">
    <tableColumn id="1" xr3:uid="{F2B07BE3-6FB8-46B7-8B6C-D40F2B495563}" name="Data" dataDxfId="6"/>
    <tableColumn id="9" xr3:uid="{487EEFB1-169D-4B27-9DE0-D5789BBBC89A}" name="Mês" dataDxfId="4">
      <calculatedColumnFormula>MONTH(TBL_Operation[[#This Row],[Data]])</calculatedColumnFormula>
    </tableColumn>
    <tableColumn id="2" xr3:uid="{5C53768A-5F96-4716-ADFD-2859E3DF520E}" name="Tipo" dataDxfId="5"/>
    <tableColumn id="3" xr3:uid="{208831A5-7948-4A04-A9AD-156A259E9434}" name="Categoria" dataDxfId="12"/>
    <tableColumn id="4" xr3:uid="{5CFAF91A-76DD-41D4-A43D-67DD1F9A9D54}" name="Descrição" dataDxfId="9"/>
    <tableColumn id="5" xr3:uid="{4010BB34-C1CA-4DBA-B439-56E5FFB1D0D7}" name="Valor" dataDxfId="7" dataCellStyle="Moeda"/>
    <tableColumn id="6" xr3:uid="{144264C3-9018-4A05-ADF5-29F6CF9FFF1A}" name="Operação Bancario" dataDxfId="8"/>
    <tableColumn id="7" xr3:uid="{D8C38861-E0CA-438F-9883-6E0AF7FCB089}" name="Status" data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1A71FA-B91C-4675-A68E-6C9AA39157F3}" name="Tabela2" displayName="Tabela2" ref="C4:D15" totalsRowShown="0">
  <autoFilter ref="C4:D15" xr:uid="{C21A71FA-B91C-4675-A68E-6C9AA39157F3}"/>
  <tableColumns count="2">
    <tableColumn id="1" xr3:uid="{4F8271BF-EC8E-4CD6-B9F6-E967CD35251A}" name="Data de Lançamento  " dataDxfId="1"/>
    <tableColumn id="2" xr3:uid="{F3B2AED5-2950-49B6-9F7A-C07BEF06E68D}" name="Depósito Reservado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6D54A-0F32-4529-853F-C1DFEFA41549}">
  <sheetPr>
    <tabColor rgb="FF7030A0"/>
  </sheetPr>
  <dimension ref="A1:H45"/>
  <sheetViews>
    <sheetView zoomScaleNormal="100" workbookViewId="0"/>
  </sheetViews>
  <sheetFormatPr defaultRowHeight="15" x14ac:dyDescent="0.25"/>
  <cols>
    <col min="1" max="1" width="10.7109375" style="4" bestFit="1" customWidth="1"/>
    <col min="2" max="2" width="10.7109375" style="11" customWidth="1"/>
    <col min="3" max="3" width="10.5703125" customWidth="1"/>
    <col min="4" max="4" width="28.140625" customWidth="1"/>
    <col min="5" max="5" width="34.28515625" customWidth="1"/>
    <col min="6" max="6" width="10.7109375" bestFit="1" customWidth="1"/>
    <col min="7" max="7" width="20" bestFit="1" customWidth="1"/>
    <col min="8" max="8" width="12.5703125" customWidth="1"/>
  </cols>
  <sheetData>
    <row r="1" spans="1:8" x14ac:dyDescent="0.25">
      <c r="A1" s="4" t="s">
        <v>0</v>
      </c>
      <c r="B1" s="11" t="s">
        <v>75</v>
      </c>
      <c r="C1" t="s">
        <v>1</v>
      </c>
      <c r="D1" t="s">
        <v>4</v>
      </c>
      <c r="E1" t="s">
        <v>3</v>
      </c>
      <c r="F1" t="s">
        <v>2</v>
      </c>
      <c r="G1" t="s">
        <v>6</v>
      </c>
      <c r="H1" t="s">
        <v>5</v>
      </c>
    </row>
    <row r="2" spans="1:8" ht="18" customHeight="1" x14ac:dyDescent="0.25">
      <c r="A2" s="1">
        <v>45505</v>
      </c>
      <c r="B2" s="12">
        <f>MONTH(TBL_Operation[[#This Row],[Data]])</f>
        <v>8</v>
      </c>
      <c r="C2" s="2" t="s">
        <v>7</v>
      </c>
      <c r="D2" s="2" t="s">
        <v>8</v>
      </c>
      <c r="E2" s="2" t="s">
        <v>9</v>
      </c>
      <c r="F2" s="5">
        <v>5000</v>
      </c>
      <c r="G2" s="2" t="s">
        <v>10</v>
      </c>
      <c r="H2" s="2" t="s">
        <v>11</v>
      </c>
    </row>
    <row r="3" spans="1:8" ht="18" customHeight="1" x14ac:dyDescent="0.25">
      <c r="A3" s="1">
        <v>45505</v>
      </c>
      <c r="B3" s="12">
        <f>MONTH(TBL_Operation[[#This Row],[Data]])</f>
        <v>8</v>
      </c>
      <c r="C3" s="2" t="s">
        <v>12</v>
      </c>
      <c r="D3" s="2" t="s">
        <v>13</v>
      </c>
      <c r="E3" s="2" t="s">
        <v>14</v>
      </c>
      <c r="F3" s="5">
        <v>550</v>
      </c>
      <c r="G3" s="2" t="s">
        <v>15</v>
      </c>
      <c r="H3" s="2" t="s">
        <v>16</v>
      </c>
    </row>
    <row r="4" spans="1:8" ht="18" customHeight="1" x14ac:dyDescent="0.25">
      <c r="A4" s="1">
        <v>45507</v>
      </c>
      <c r="B4" s="12">
        <f>MONTH(TBL_Operation[[#This Row],[Data]])</f>
        <v>8</v>
      </c>
      <c r="C4" s="2" t="s">
        <v>12</v>
      </c>
      <c r="D4" s="2" t="s">
        <v>17</v>
      </c>
      <c r="E4" s="2" t="s">
        <v>18</v>
      </c>
      <c r="F4" s="5">
        <v>300</v>
      </c>
      <c r="G4" s="2" t="s">
        <v>19</v>
      </c>
      <c r="H4" s="2" t="s">
        <v>20</v>
      </c>
    </row>
    <row r="5" spans="1:8" ht="18" customHeight="1" x14ac:dyDescent="0.25">
      <c r="A5" s="1">
        <v>45509</v>
      </c>
      <c r="B5" s="12">
        <f>MONTH(TBL_Operation[[#This Row],[Data]])</f>
        <v>8</v>
      </c>
      <c r="C5" s="2" t="s">
        <v>12</v>
      </c>
      <c r="D5" s="2" t="s">
        <v>21</v>
      </c>
      <c r="E5" s="2" t="s">
        <v>22</v>
      </c>
      <c r="F5" s="5">
        <v>120</v>
      </c>
      <c r="G5" s="2" t="s">
        <v>19</v>
      </c>
      <c r="H5" s="2" t="s">
        <v>20</v>
      </c>
    </row>
    <row r="6" spans="1:8" ht="18" customHeight="1" x14ac:dyDescent="0.25">
      <c r="A6" s="1">
        <v>45511</v>
      </c>
      <c r="B6" s="12">
        <f>MONTH(TBL_Operation[[#This Row],[Data]])</f>
        <v>8</v>
      </c>
      <c r="C6" s="2" t="s">
        <v>12</v>
      </c>
      <c r="D6" s="2" t="s">
        <v>23</v>
      </c>
      <c r="E6" s="2" t="s">
        <v>24</v>
      </c>
      <c r="F6" s="5">
        <v>250</v>
      </c>
      <c r="G6" s="2" t="s">
        <v>10</v>
      </c>
      <c r="H6" s="2" t="s">
        <v>20</v>
      </c>
    </row>
    <row r="7" spans="1:8" ht="18" customHeight="1" x14ac:dyDescent="0.25">
      <c r="A7" s="1">
        <v>45514</v>
      </c>
      <c r="B7" s="12">
        <f>MONTH(TBL_Operation[[#This Row],[Data]])</f>
        <v>8</v>
      </c>
      <c r="C7" s="2" t="s">
        <v>12</v>
      </c>
      <c r="D7" s="2" t="s">
        <v>25</v>
      </c>
      <c r="E7" s="2" t="s">
        <v>26</v>
      </c>
      <c r="F7" s="5">
        <v>400</v>
      </c>
      <c r="G7" s="2" t="s">
        <v>15</v>
      </c>
      <c r="H7" s="2" t="s">
        <v>16</v>
      </c>
    </row>
    <row r="8" spans="1:8" ht="18" customHeight="1" x14ac:dyDescent="0.25">
      <c r="A8" s="1">
        <v>45516</v>
      </c>
      <c r="B8" s="12">
        <f>MONTH(TBL_Operation[[#This Row],[Data]])</f>
        <v>8</v>
      </c>
      <c r="C8" s="2" t="s">
        <v>12</v>
      </c>
      <c r="D8" s="2" t="s">
        <v>27</v>
      </c>
      <c r="E8" s="2" t="s">
        <v>28</v>
      </c>
      <c r="F8" s="5">
        <v>600</v>
      </c>
      <c r="G8" s="2" t="s">
        <v>19</v>
      </c>
      <c r="H8" s="2" t="s">
        <v>16</v>
      </c>
    </row>
    <row r="9" spans="1:8" ht="18" customHeight="1" x14ac:dyDescent="0.25">
      <c r="A9" s="1">
        <v>45519</v>
      </c>
      <c r="B9" s="12">
        <f>MONTH(TBL_Operation[[#This Row],[Data]])</f>
        <v>8</v>
      </c>
      <c r="C9" s="2" t="s">
        <v>7</v>
      </c>
      <c r="D9" s="2" t="s">
        <v>29</v>
      </c>
      <c r="E9" s="2" t="s">
        <v>30</v>
      </c>
      <c r="F9" s="5">
        <v>800</v>
      </c>
      <c r="G9" s="2" t="s">
        <v>10</v>
      </c>
      <c r="H9" s="2" t="s">
        <v>11</v>
      </c>
    </row>
    <row r="10" spans="1:8" ht="18" customHeight="1" x14ac:dyDescent="0.25">
      <c r="A10" s="1">
        <v>45519</v>
      </c>
      <c r="B10" s="12">
        <f>MONTH(TBL_Operation[[#This Row],[Data]])</f>
        <v>8</v>
      </c>
      <c r="C10" s="2" t="s">
        <v>12</v>
      </c>
      <c r="D10" s="2" t="s">
        <v>31</v>
      </c>
      <c r="E10" s="2" t="s">
        <v>32</v>
      </c>
      <c r="F10" s="5">
        <v>150</v>
      </c>
      <c r="G10" s="2" t="s">
        <v>10</v>
      </c>
      <c r="H10" s="2" t="s">
        <v>20</v>
      </c>
    </row>
    <row r="11" spans="1:8" ht="18" customHeight="1" x14ac:dyDescent="0.25">
      <c r="A11" s="1">
        <v>45522</v>
      </c>
      <c r="B11" s="12">
        <f>MONTH(TBL_Operation[[#This Row],[Data]])</f>
        <v>8</v>
      </c>
      <c r="C11" s="2" t="s">
        <v>12</v>
      </c>
      <c r="D11" s="2" t="s">
        <v>33</v>
      </c>
      <c r="E11" s="2" t="s">
        <v>34</v>
      </c>
      <c r="F11" s="5">
        <v>1200</v>
      </c>
      <c r="G11" s="2" t="s">
        <v>19</v>
      </c>
      <c r="H11" s="2" t="s">
        <v>16</v>
      </c>
    </row>
    <row r="12" spans="1:8" ht="18" customHeight="1" x14ac:dyDescent="0.25">
      <c r="A12" s="1">
        <v>45524</v>
      </c>
      <c r="B12" s="12">
        <f>MONTH(TBL_Operation[[#This Row],[Data]])</f>
        <v>8</v>
      </c>
      <c r="C12" s="2" t="s">
        <v>12</v>
      </c>
      <c r="D12" s="2" t="s">
        <v>35</v>
      </c>
      <c r="E12" s="2" t="s">
        <v>36</v>
      </c>
      <c r="F12" s="5">
        <v>450</v>
      </c>
      <c r="G12" s="2" t="s">
        <v>15</v>
      </c>
      <c r="H12" s="2" t="s">
        <v>20</v>
      </c>
    </row>
    <row r="13" spans="1:8" ht="18" customHeight="1" x14ac:dyDescent="0.25">
      <c r="A13" s="1">
        <v>45526</v>
      </c>
      <c r="B13" s="12">
        <f>MONTH(TBL_Operation[[#This Row],[Data]])</f>
        <v>8</v>
      </c>
      <c r="C13" s="2" t="s">
        <v>12</v>
      </c>
      <c r="D13" s="2" t="s">
        <v>37</v>
      </c>
      <c r="E13" s="2" t="s">
        <v>38</v>
      </c>
      <c r="F13" s="5">
        <v>180</v>
      </c>
      <c r="G13" s="2" t="s">
        <v>10</v>
      </c>
      <c r="H13" s="2" t="s">
        <v>16</v>
      </c>
    </row>
    <row r="14" spans="1:8" ht="18" customHeight="1" x14ac:dyDescent="0.25">
      <c r="A14" s="1">
        <v>45528</v>
      </c>
      <c r="B14" s="12">
        <f>MONTH(TBL_Operation[[#This Row],[Data]])</f>
        <v>8</v>
      </c>
      <c r="C14" s="2" t="s">
        <v>12</v>
      </c>
      <c r="D14" s="2" t="s">
        <v>39</v>
      </c>
      <c r="E14" s="2" t="s">
        <v>40</v>
      </c>
      <c r="F14" s="5">
        <v>80</v>
      </c>
      <c r="G14" s="2" t="s">
        <v>15</v>
      </c>
      <c r="H14" s="2" t="s">
        <v>20</v>
      </c>
    </row>
    <row r="15" spans="1:8" ht="18" customHeight="1" x14ac:dyDescent="0.25">
      <c r="A15" s="1">
        <v>45532</v>
      </c>
      <c r="B15" s="12">
        <f>MONTH(TBL_Operation[[#This Row],[Data]])</f>
        <v>8</v>
      </c>
      <c r="C15" s="2" t="s">
        <v>12</v>
      </c>
      <c r="D15" s="2" t="s">
        <v>41</v>
      </c>
      <c r="E15" s="2" t="s">
        <v>42</v>
      </c>
      <c r="F15" s="5">
        <v>200</v>
      </c>
      <c r="G15" s="2" t="s">
        <v>15</v>
      </c>
      <c r="H15" s="2" t="s">
        <v>20</v>
      </c>
    </row>
    <row r="16" spans="1:8" ht="18" customHeight="1" x14ac:dyDescent="0.25">
      <c r="A16" s="1">
        <v>45534</v>
      </c>
      <c r="B16" s="12">
        <f>MONTH(TBL_Operation[[#This Row],[Data]])</f>
        <v>8</v>
      </c>
      <c r="C16" s="2" t="s">
        <v>12</v>
      </c>
      <c r="D16" s="2" t="s">
        <v>43</v>
      </c>
      <c r="E16" s="2" t="s">
        <v>44</v>
      </c>
      <c r="F16" s="5">
        <v>750</v>
      </c>
      <c r="G16" s="2" t="s">
        <v>10</v>
      </c>
      <c r="H16" s="2" t="s">
        <v>16</v>
      </c>
    </row>
    <row r="17" spans="1:8" ht="18" customHeight="1" x14ac:dyDescent="0.25">
      <c r="A17" s="1">
        <v>45535</v>
      </c>
      <c r="B17" s="12">
        <f>MONTH(TBL_Operation[[#This Row],[Data]])</f>
        <v>8</v>
      </c>
      <c r="C17" s="2" t="s">
        <v>12</v>
      </c>
      <c r="D17" s="2" t="s">
        <v>45</v>
      </c>
      <c r="E17" s="2" t="s">
        <v>46</v>
      </c>
      <c r="F17" s="5">
        <v>350</v>
      </c>
      <c r="G17" s="2" t="s">
        <v>19</v>
      </c>
      <c r="H17" s="2" t="s">
        <v>20</v>
      </c>
    </row>
    <row r="18" spans="1:8" ht="18" customHeight="1" x14ac:dyDescent="0.25">
      <c r="A18" s="1">
        <v>45536</v>
      </c>
      <c r="B18" s="12">
        <f>MONTH(TBL_Operation[[#This Row],[Data]])</f>
        <v>9</v>
      </c>
      <c r="C18" s="2" t="s">
        <v>7</v>
      </c>
      <c r="D18" s="2" t="s">
        <v>8</v>
      </c>
      <c r="E18" s="2" t="s">
        <v>9</v>
      </c>
      <c r="F18" s="5">
        <v>5000</v>
      </c>
      <c r="G18" s="2" t="s">
        <v>10</v>
      </c>
      <c r="H18" s="2" t="s">
        <v>11</v>
      </c>
    </row>
    <row r="19" spans="1:8" ht="18" customHeight="1" x14ac:dyDescent="0.25">
      <c r="A19" s="1">
        <v>45537</v>
      </c>
      <c r="B19" s="12">
        <f>MONTH(TBL_Operation[[#This Row],[Data]])</f>
        <v>9</v>
      </c>
      <c r="C19" s="2" t="s">
        <v>12</v>
      </c>
      <c r="D19" s="2" t="s">
        <v>13</v>
      </c>
      <c r="E19" s="3" t="s">
        <v>14</v>
      </c>
      <c r="F19" s="5">
        <v>450</v>
      </c>
      <c r="G19" s="2" t="s">
        <v>15</v>
      </c>
      <c r="H19" s="2" t="s">
        <v>16</v>
      </c>
    </row>
    <row r="20" spans="1:8" ht="18" customHeight="1" x14ac:dyDescent="0.25">
      <c r="A20" s="1">
        <v>45540</v>
      </c>
      <c r="B20" s="12">
        <f>MONTH(TBL_Operation[[#This Row],[Data]])</f>
        <v>9</v>
      </c>
      <c r="C20" s="2" t="s">
        <v>12</v>
      </c>
      <c r="D20" s="2" t="s">
        <v>17</v>
      </c>
      <c r="E20" s="3" t="s">
        <v>18</v>
      </c>
      <c r="F20" s="5">
        <v>300</v>
      </c>
      <c r="G20" s="2" t="s">
        <v>15</v>
      </c>
      <c r="H20" s="2" t="s">
        <v>20</v>
      </c>
    </row>
    <row r="21" spans="1:8" ht="18" customHeight="1" x14ac:dyDescent="0.25">
      <c r="A21" s="1">
        <v>45543</v>
      </c>
      <c r="B21" s="12">
        <f>MONTH(TBL_Operation[[#This Row],[Data]])</f>
        <v>9</v>
      </c>
      <c r="C21" s="2" t="s">
        <v>12</v>
      </c>
      <c r="D21" s="2" t="s">
        <v>21</v>
      </c>
      <c r="E21" s="3" t="s">
        <v>47</v>
      </c>
      <c r="F21" s="5">
        <v>200</v>
      </c>
      <c r="G21" s="2" t="s">
        <v>10</v>
      </c>
      <c r="H21" s="2" t="s">
        <v>20</v>
      </c>
    </row>
    <row r="22" spans="1:8" ht="18" customHeight="1" x14ac:dyDescent="0.25">
      <c r="A22" s="1">
        <v>45546</v>
      </c>
      <c r="B22" s="12">
        <f>MONTH(TBL_Operation[[#This Row],[Data]])</f>
        <v>9</v>
      </c>
      <c r="C22" s="2" t="s">
        <v>12</v>
      </c>
      <c r="D22" s="2" t="s">
        <v>23</v>
      </c>
      <c r="E22" s="3" t="s">
        <v>48</v>
      </c>
      <c r="F22" s="5">
        <v>600</v>
      </c>
      <c r="G22" s="2" t="s">
        <v>15</v>
      </c>
      <c r="H22" s="2" t="s">
        <v>16</v>
      </c>
    </row>
    <row r="23" spans="1:8" ht="18" customHeight="1" x14ac:dyDescent="0.25">
      <c r="A23" s="1">
        <v>45549</v>
      </c>
      <c r="B23" s="12">
        <f>MONTH(TBL_Operation[[#This Row],[Data]])</f>
        <v>9</v>
      </c>
      <c r="C23" s="2" t="s">
        <v>12</v>
      </c>
      <c r="D23" s="2" t="s">
        <v>25</v>
      </c>
      <c r="E23" s="3" t="s">
        <v>26</v>
      </c>
      <c r="F23" s="5">
        <v>350</v>
      </c>
      <c r="G23" s="2" t="s">
        <v>10</v>
      </c>
      <c r="H23" s="2" t="s">
        <v>20</v>
      </c>
    </row>
    <row r="24" spans="1:8" ht="18" customHeight="1" x14ac:dyDescent="0.25">
      <c r="A24" s="1">
        <v>45552</v>
      </c>
      <c r="B24" s="12">
        <f>MONTH(TBL_Operation[[#This Row],[Data]])</f>
        <v>9</v>
      </c>
      <c r="C24" s="2" t="s">
        <v>12</v>
      </c>
      <c r="D24" s="2" t="s">
        <v>27</v>
      </c>
      <c r="E24" s="3" t="s">
        <v>49</v>
      </c>
      <c r="F24" s="5">
        <v>500</v>
      </c>
      <c r="G24" s="2" t="s">
        <v>19</v>
      </c>
      <c r="H24" s="2" t="s">
        <v>16</v>
      </c>
    </row>
    <row r="25" spans="1:8" ht="18" customHeight="1" x14ac:dyDescent="0.25">
      <c r="A25" s="1">
        <v>45555</v>
      </c>
      <c r="B25" s="12">
        <f>MONTH(TBL_Operation[[#This Row],[Data]])</f>
        <v>9</v>
      </c>
      <c r="C25" s="2" t="s">
        <v>7</v>
      </c>
      <c r="D25" s="2" t="s">
        <v>50</v>
      </c>
      <c r="E25" s="2" t="s">
        <v>51</v>
      </c>
      <c r="F25" s="5">
        <v>1200</v>
      </c>
      <c r="G25" s="2" t="s">
        <v>10</v>
      </c>
      <c r="H25" s="2" t="s">
        <v>11</v>
      </c>
    </row>
    <row r="26" spans="1:8" ht="18" customHeight="1" x14ac:dyDescent="0.25">
      <c r="A26" s="1">
        <v>45555</v>
      </c>
      <c r="B26" s="12">
        <f>MONTH(TBL_Operation[[#This Row],[Data]])</f>
        <v>9</v>
      </c>
      <c r="C26" s="2" t="s">
        <v>12</v>
      </c>
      <c r="D26" s="2" t="s">
        <v>31</v>
      </c>
      <c r="E26" s="3" t="s">
        <v>52</v>
      </c>
      <c r="F26" s="5">
        <v>800</v>
      </c>
      <c r="G26" s="2" t="s">
        <v>10</v>
      </c>
      <c r="H26" s="2" t="s">
        <v>20</v>
      </c>
    </row>
    <row r="27" spans="1:8" ht="18" customHeight="1" x14ac:dyDescent="0.25">
      <c r="A27" s="1">
        <v>45558</v>
      </c>
      <c r="B27" s="12">
        <f>MONTH(TBL_Operation[[#This Row],[Data]])</f>
        <v>9</v>
      </c>
      <c r="C27" s="2" t="s">
        <v>12</v>
      </c>
      <c r="D27" s="2" t="s">
        <v>33</v>
      </c>
      <c r="E27" s="3" t="s">
        <v>53</v>
      </c>
      <c r="F27" s="5">
        <v>1500</v>
      </c>
      <c r="G27" s="2" t="s">
        <v>19</v>
      </c>
      <c r="H27" s="2" t="s">
        <v>16</v>
      </c>
    </row>
    <row r="28" spans="1:8" ht="18" customHeight="1" x14ac:dyDescent="0.25">
      <c r="A28" s="1">
        <v>45561</v>
      </c>
      <c r="B28" s="12">
        <f>MONTH(TBL_Operation[[#This Row],[Data]])</f>
        <v>9</v>
      </c>
      <c r="C28" s="2" t="s">
        <v>12</v>
      </c>
      <c r="D28" s="2" t="s">
        <v>54</v>
      </c>
      <c r="E28" s="3" t="s">
        <v>55</v>
      </c>
      <c r="F28" s="5">
        <v>250</v>
      </c>
      <c r="G28" s="2" t="s">
        <v>15</v>
      </c>
      <c r="H28" s="2" t="s">
        <v>20</v>
      </c>
    </row>
    <row r="29" spans="1:8" ht="18" customHeight="1" x14ac:dyDescent="0.25">
      <c r="A29" s="1">
        <v>45564</v>
      </c>
      <c r="B29" s="12">
        <f>MONTH(TBL_Operation[[#This Row],[Data]])</f>
        <v>9</v>
      </c>
      <c r="C29" s="2" t="s">
        <v>12</v>
      </c>
      <c r="D29" s="2" t="s">
        <v>37</v>
      </c>
      <c r="E29" s="3" t="s">
        <v>56</v>
      </c>
      <c r="F29" s="5">
        <v>400</v>
      </c>
      <c r="G29" s="2" t="s">
        <v>19</v>
      </c>
      <c r="H29" s="2" t="s">
        <v>16</v>
      </c>
    </row>
    <row r="30" spans="1:8" ht="18" customHeight="1" x14ac:dyDescent="0.25">
      <c r="A30" s="1">
        <v>45566</v>
      </c>
      <c r="B30" s="12">
        <f>MONTH(TBL_Operation[[#This Row],[Data]])</f>
        <v>10</v>
      </c>
      <c r="C30" s="2" t="s">
        <v>7</v>
      </c>
      <c r="D30" s="2" t="s">
        <v>8</v>
      </c>
      <c r="E30" s="2" t="s">
        <v>9</v>
      </c>
      <c r="F30" s="5">
        <v>5000</v>
      </c>
      <c r="G30" s="2" t="s">
        <v>10</v>
      </c>
      <c r="H30" s="2" t="s">
        <v>11</v>
      </c>
    </row>
    <row r="31" spans="1:8" ht="18" customHeight="1" x14ac:dyDescent="0.25">
      <c r="A31" s="1">
        <v>45566</v>
      </c>
      <c r="B31" s="12">
        <f>MONTH(TBL_Operation[[#This Row],[Data]])</f>
        <v>10</v>
      </c>
      <c r="C31" s="2" t="s">
        <v>12</v>
      </c>
      <c r="D31" s="2" t="s">
        <v>13</v>
      </c>
      <c r="E31" s="2" t="s">
        <v>14</v>
      </c>
      <c r="F31" s="5">
        <v>600</v>
      </c>
      <c r="G31" s="2" t="s">
        <v>15</v>
      </c>
      <c r="H31" s="2" t="s">
        <v>16</v>
      </c>
    </row>
    <row r="32" spans="1:8" ht="18" customHeight="1" x14ac:dyDescent="0.25">
      <c r="A32" s="1">
        <v>45568</v>
      </c>
      <c r="B32" s="12">
        <f>MONTH(TBL_Operation[[#This Row],[Data]])</f>
        <v>10</v>
      </c>
      <c r="C32" s="2" t="s">
        <v>12</v>
      </c>
      <c r="D32" s="2" t="s">
        <v>17</v>
      </c>
      <c r="E32" s="2" t="s">
        <v>57</v>
      </c>
      <c r="F32" s="5">
        <v>200</v>
      </c>
      <c r="G32" s="2" t="s">
        <v>19</v>
      </c>
      <c r="H32" s="2" t="s">
        <v>20</v>
      </c>
    </row>
    <row r="33" spans="1:8" ht="18" customHeight="1" x14ac:dyDescent="0.25">
      <c r="A33" s="1">
        <v>45570</v>
      </c>
      <c r="B33" s="12">
        <f>MONTH(TBL_Operation[[#This Row],[Data]])</f>
        <v>10</v>
      </c>
      <c r="C33" s="2" t="s">
        <v>12</v>
      </c>
      <c r="D33" s="2" t="s">
        <v>21</v>
      </c>
      <c r="E33" s="2" t="s">
        <v>58</v>
      </c>
      <c r="F33" s="5">
        <v>180</v>
      </c>
      <c r="G33" s="2" t="s">
        <v>10</v>
      </c>
      <c r="H33" s="2" t="s">
        <v>20</v>
      </c>
    </row>
    <row r="34" spans="1:8" ht="18" customHeight="1" x14ac:dyDescent="0.25">
      <c r="A34" s="1">
        <v>45573</v>
      </c>
      <c r="B34" s="12">
        <f>MONTH(TBL_Operation[[#This Row],[Data]])</f>
        <v>10</v>
      </c>
      <c r="C34" s="2" t="s">
        <v>12</v>
      </c>
      <c r="D34" s="2" t="s">
        <v>23</v>
      </c>
      <c r="E34" s="2" t="s">
        <v>59</v>
      </c>
      <c r="F34" s="5">
        <v>120</v>
      </c>
      <c r="G34" s="2" t="s">
        <v>15</v>
      </c>
      <c r="H34" s="2" t="s">
        <v>16</v>
      </c>
    </row>
    <row r="35" spans="1:8" ht="18" customHeight="1" x14ac:dyDescent="0.25">
      <c r="A35" s="1">
        <v>45575</v>
      </c>
      <c r="B35" s="12">
        <f>MONTH(TBL_Operation[[#This Row],[Data]])</f>
        <v>10</v>
      </c>
      <c r="C35" s="2" t="s">
        <v>12</v>
      </c>
      <c r="D35" s="2" t="s">
        <v>25</v>
      </c>
      <c r="E35" s="2" t="s">
        <v>60</v>
      </c>
      <c r="F35" s="5">
        <v>350</v>
      </c>
      <c r="G35" s="2" t="s">
        <v>19</v>
      </c>
      <c r="H35" s="2" t="s">
        <v>16</v>
      </c>
    </row>
    <row r="36" spans="1:8" ht="18" customHeight="1" x14ac:dyDescent="0.25">
      <c r="A36" s="1">
        <v>45578</v>
      </c>
      <c r="B36" s="12">
        <f>MONTH(TBL_Operation[[#This Row],[Data]])</f>
        <v>10</v>
      </c>
      <c r="C36" s="2" t="s">
        <v>12</v>
      </c>
      <c r="D36" s="2" t="s">
        <v>27</v>
      </c>
      <c r="E36" s="2" t="s">
        <v>61</v>
      </c>
      <c r="F36" s="5">
        <v>400</v>
      </c>
      <c r="G36" s="2" t="s">
        <v>10</v>
      </c>
      <c r="H36" s="2" t="s">
        <v>20</v>
      </c>
    </row>
    <row r="37" spans="1:8" ht="18" customHeight="1" x14ac:dyDescent="0.25">
      <c r="A37" s="1">
        <v>45580</v>
      </c>
      <c r="B37" s="12">
        <f>MONTH(TBL_Operation[[#This Row],[Data]])</f>
        <v>10</v>
      </c>
      <c r="C37" s="2" t="s">
        <v>12</v>
      </c>
      <c r="D37" s="2" t="s">
        <v>31</v>
      </c>
      <c r="E37" s="2" t="s">
        <v>62</v>
      </c>
      <c r="F37" s="5">
        <v>450</v>
      </c>
      <c r="G37" s="2" t="s">
        <v>15</v>
      </c>
      <c r="H37" s="2" t="s">
        <v>20</v>
      </c>
    </row>
    <row r="38" spans="1:8" ht="18" customHeight="1" x14ac:dyDescent="0.25">
      <c r="A38" s="1">
        <v>45583</v>
      </c>
      <c r="B38" s="12">
        <f>MONTH(TBL_Operation[[#This Row],[Data]])</f>
        <v>10</v>
      </c>
      <c r="C38" s="2" t="s">
        <v>7</v>
      </c>
      <c r="D38" s="2" t="s">
        <v>63</v>
      </c>
      <c r="E38" s="2" t="s">
        <v>64</v>
      </c>
      <c r="F38" s="5">
        <v>1500</v>
      </c>
      <c r="G38" s="2" t="s">
        <v>10</v>
      </c>
      <c r="H38" s="2" t="s">
        <v>11</v>
      </c>
    </row>
    <row r="39" spans="1:8" ht="18" customHeight="1" x14ac:dyDescent="0.25">
      <c r="A39" s="1">
        <v>45583</v>
      </c>
      <c r="B39" s="12">
        <f>MONTH(TBL_Operation[[#This Row],[Data]])</f>
        <v>10</v>
      </c>
      <c r="C39" s="2" t="s">
        <v>12</v>
      </c>
      <c r="D39" s="2" t="s">
        <v>33</v>
      </c>
      <c r="E39" s="2" t="s">
        <v>65</v>
      </c>
      <c r="F39" s="5">
        <v>300</v>
      </c>
      <c r="G39" s="2" t="s">
        <v>19</v>
      </c>
      <c r="H39" s="2" t="s">
        <v>16</v>
      </c>
    </row>
    <row r="40" spans="1:8" ht="18" customHeight="1" x14ac:dyDescent="0.25">
      <c r="A40" s="1">
        <v>45585</v>
      </c>
      <c r="B40" s="12">
        <f>MONTH(TBL_Operation[[#This Row],[Data]])</f>
        <v>10</v>
      </c>
      <c r="C40" s="2" t="s">
        <v>12</v>
      </c>
      <c r="D40" s="2" t="s">
        <v>35</v>
      </c>
      <c r="E40" s="2" t="s">
        <v>66</v>
      </c>
      <c r="F40" s="5">
        <v>800</v>
      </c>
      <c r="G40" s="2" t="s">
        <v>10</v>
      </c>
      <c r="H40" s="2" t="s">
        <v>20</v>
      </c>
    </row>
    <row r="41" spans="1:8" ht="18" customHeight="1" x14ac:dyDescent="0.25">
      <c r="A41" s="1">
        <v>45587</v>
      </c>
      <c r="B41" s="12">
        <f>MONTH(TBL_Operation[[#This Row],[Data]])</f>
        <v>10</v>
      </c>
      <c r="C41" s="2" t="s">
        <v>12</v>
      </c>
      <c r="D41" s="2" t="s">
        <v>37</v>
      </c>
      <c r="E41" s="2" t="s">
        <v>67</v>
      </c>
      <c r="F41" s="5">
        <v>250</v>
      </c>
      <c r="G41" s="2" t="s">
        <v>19</v>
      </c>
      <c r="H41" s="2" t="s">
        <v>16</v>
      </c>
    </row>
    <row r="42" spans="1:8" ht="18" customHeight="1" x14ac:dyDescent="0.25">
      <c r="A42" s="1">
        <v>45589</v>
      </c>
      <c r="B42" s="12">
        <f>MONTH(TBL_Operation[[#This Row],[Data]])</f>
        <v>10</v>
      </c>
      <c r="C42" s="2" t="s">
        <v>12</v>
      </c>
      <c r="D42" s="2" t="s">
        <v>41</v>
      </c>
      <c r="E42" s="2" t="s">
        <v>68</v>
      </c>
      <c r="F42" s="5">
        <v>150</v>
      </c>
      <c r="G42" s="2" t="s">
        <v>15</v>
      </c>
      <c r="H42" s="2" t="s">
        <v>20</v>
      </c>
    </row>
    <row r="43" spans="1:8" ht="18" customHeight="1" x14ac:dyDescent="0.25">
      <c r="A43" s="1">
        <v>45591</v>
      </c>
      <c r="B43" s="12">
        <f>MONTH(TBL_Operation[[#This Row],[Data]])</f>
        <v>10</v>
      </c>
      <c r="C43" s="2" t="s">
        <v>12</v>
      </c>
      <c r="D43" s="2" t="s">
        <v>39</v>
      </c>
      <c r="E43" s="2" t="s">
        <v>69</v>
      </c>
      <c r="F43" s="5">
        <v>250</v>
      </c>
      <c r="G43" s="2" t="s">
        <v>10</v>
      </c>
      <c r="H43" s="2" t="s">
        <v>16</v>
      </c>
    </row>
    <row r="44" spans="1:8" ht="18" customHeight="1" x14ac:dyDescent="0.25">
      <c r="A44" s="1">
        <v>45595</v>
      </c>
      <c r="B44" s="12">
        <f>MONTH(TBL_Operation[[#This Row],[Data]])</f>
        <v>10</v>
      </c>
      <c r="C44" s="2" t="s">
        <v>12</v>
      </c>
      <c r="D44" s="2" t="s">
        <v>45</v>
      </c>
      <c r="E44" s="2" t="s">
        <v>70</v>
      </c>
      <c r="F44" s="5">
        <v>220</v>
      </c>
      <c r="G44" s="2" t="s">
        <v>10</v>
      </c>
      <c r="H44" s="2" t="s">
        <v>16</v>
      </c>
    </row>
    <row r="45" spans="1:8" ht="18" customHeight="1" x14ac:dyDescent="0.25">
      <c r="A45" s="1">
        <v>45596</v>
      </c>
      <c r="B45" s="12">
        <f>MONTH(TBL_Operation[[#This Row],[Data]])</f>
        <v>10</v>
      </c>
      <c r="C45" s="2" t="s">
        <v>12</v>
      </c>
      <c r="D45" s="2" t="s">
        <v>43</v>
      </c>
      <c r="E45" s="2" t="s">
        <v>71</v>
      </c>
      <c r="F45" s="5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F763B-1A7D-4720-BDC0-D2DED2CF27B8}">
  <sheetPr>
    <tabColor rgb="FF7030A0"/>
  </sheetPr>
  <dimension ref="B1:F19"/>
  <sheetViews>
    <sheetView workbookViewId="0">
      <selection activeCell="B6" sqref="B6"/>
    </sheetView>
  </sheetViews>
  <sheetFormatPr defaultRowHeight="15" x14ac:dyDescent="0.25"/>
  <cols>
    <col min="2" max="2" width="20.85546875" bestFit="1" customWidth="1"/>
    <col min="3" max="4" width="13.85546875" bestFit="1" customWidth="1"/>
    <col min="5" max="5" width="18" bestFit="1" customWidth="1"/>
    <col min="6" max="6" width="13.85546875" bestFit="1" customWidth="1"/>
  </cols>
  <sheetData>
    <row r="1" spans="2:6" x14ac:dyDescent="0.25">
      <c r="B1" s="6" t="s">
        <v>1</v>
      </c>
      <c r="C1" t="s">
        <v>12</v>
      </c>
      <c r="E1" s="6" t="s">
        <v>1</v>
      </c>
      <c r="F1" t="s">
        <v>7</v>
      </c>
    </row>
    <row r="3" spans="2:6" x14ac:dyDescent="0.25">
      <c r="B3" s="6" t="s">
        <v>72</v>
      </c>
      <c r="C3" t="s">
        <v>74</v>
      </c>
      <c r="E3" s="6" t="s">
        <v>72</v>
      </c>
      <c r="F3" t="s">
        <v>74</v>
      </c>
    </row>
    <row r="4" spans="2:6" x14ac:dyDescent="0.25">
      <c r="B4" s="7" t="s">
        <v>13</v>
      </c>
      <c r="C4" s="8">
        <v>1600</v>
      </c>
      <c r="E4" s="7" t="s">
        <v>50</v>
      </c>
      <c r="F4" s="8">
        <v>1200</v>
      </c>
    </row>
    <row r="5" spans="2:6" x14ac:dyDescent="0.25">
      <c r="B5" s="7" t="s">
        <v>39</v>
      </c>
      <c r="C5" s="8">
        <v>330</v>
      </c>
      <c r="E5" s="7" t="s">
        <v>29</v>
      </c>
      <c r="F5" s="8">
        <v>800</v>
      </c>
    </row>
    <row r="6" spans="2:6" x14ac:dyDescent="0.25">
      <c r="B6" s="7" t="s">
        <v>25</v>
      </c>
      <c r="C6" s="8">
        <v>1100</v>
      </c>
      <c r="E6" s="7" t="s">
        <v>8</v>
      </c>
      <c r="F6" s="8">
        <v>15000</v>
      </c>
    </row>
    <row r="7" spans="2:6" x14ac:dyDescent="0.25">
      <c r="B7" s="7" t="s">
        <v>33</v>
      </c>
      <c r="C7" s="8">
        <v>3000</v>
      </c>
      <c r="E7" s="7" t="s">
        <v>63</v>
      </c>
      <c r="F7" s="8">
        <v>1500</v>
      </c>
    </row>
    <row r="8" spans="2:6" x14ac:dyDescent="0.25">
      <c r="B8" s="7" t="s">
        <v>45</v>
      </c>
      <c r="C8" s="8">
        <v>570</v>
      </c>
      <c r="E8" s="7" t="s">
        <v>73</v>
      </c>
      <c r="F8" s="8">
        <v>18500</v>
      </c>
    </row>
    <row r="9" spans="2:6" x14ac:dyDescent="0.25">
      <c r="B9" s="7" t="s">
        <v>21</v>
      </c>
      <c r="C9" s="8">
        <v>500</v>
      </c>
    </row>
    <row r="10" spans="2:6" x14ac:dyDescent="0.25">
      <c r="B10" s="7" t="s">
        <v>41</v>
      </c>
      <c r="C10" s="8">
        <v>350</v>
      </c>
    </row>
    <row r="11" spans="2:6" x14ac:dyDescent="0.25">
      <c r="B11" s="7" t="s">
        <v>37</v>
      </c>
      <c r="C11" s="8">
        <v>830</v>
      </c>
    </row>
    <row r="12" spans="2:6" x14ac:dyDescent="0.25">
      <c r="B12" s="7" t="s">
        <v>23</v>
      </c>
      <c r="C12" s="8">
        <v>970</v>
      </c>
    </row>
    <row r="13" spans="2:6" x14ac:dyDescent="0.25">
      <c r="B13" s="7" t="s">
        <v>31</v>
      </c>
      <c r="C13" s="8">
        <v>1400</v>
      </c>
    </row>
    <row r="14" spans="2:6" x14ac:dyDescent="0.25">
      <c r="B14" s="7" t="s">
        <v>17</v>
      </c>
      <c r="C14" s="8">
        <v>800</v>
      </c>
    </row>
    <row r="15" spans="2:6" x14ac:dyDescent="0.25">
      <c r="B15" s="7" t="s">
        <v>54</v>
      </c>
      <c r="C15" s="8">
        <v>250</v>
      </c>
    </row>
    <row r="16" spans="2:6" x14ac:dyDescent="0.25">
      <c r="B16" s="7" t="s">
        <v>35</v>
      </c>
      <c r="C16" s="8">
        <v>1250</v>
      </c>
    </row>
    <row r="17" spans="2:3" x14ac:dyDescent="0.25">
      <c r="B17" s="7" t="s">
        <v>27</v>
      </c>
      <c r="C17" s="8">
        <v>1500</v>
      </c>
    </row>
    <row r="18" spans="2:3" x14ac:dyDescent="0.25">
      <c r="B18" s="7" t="s">
        <v>43</v>
      </c>
      <c r="C18" s="8">
        <v>1250</v>
      </c>
    </row>
    <row r="19" spans="2:3" x14ac:dyDescent="0.25">
      <c r="B19" s="7" t="s">
        <v>73</v>
      </c>
      <c r="C19" s="8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0C057-DCF1-47BB-88F5-5C5B5086CCE8}">
  <sheetPr>
    <tabColor theme="9" tint="-0.249977111117893"/>
  </sheetPr>
  <dimension ref="C1:D15"/>
  <sheetViews>
    <sheetView workbookViewId="0">
      <selection activeCell="D1" sqref="D1:D2"/>
    </sheetView>
  </sheetViews>
  <sheetFormatPr defaultRowHeight="15" x14ac:dyDescent="0.25"/>
  <cols>
    <col min="3" max="3" width="21.85546875" customWidth="1"/>
    <col min="4" max="4" width="20.85546875" customWidth="1"/>
  </cols>
  <sheetData>
    <row r="1" spans="3:4" x14ac:dyDescent="0.25">
      <c r="C1" s="14" t="s">
        <v>78</v>
      </c>
      <c r="D1" s="13">
        <f ca="1">SUM(Tabela2[Depósito Reservado])</f>
        <v>2517</v>
      </c>
    </row>
    <row r="2" spans="3:4" x14ac:dyDescent="0.25">
      <c r="C2" s="14" t="s">
        <v>79</v>
      </c>
      <c r="D2" s="13">
        <v>20000</v>
      </c>
    </row>
    <row r="4" spans="3:4" x14ac:dyDescent="0.25">
      <c r="C4" t="s">
        <v>76</v>
      </c>
      <c r="D4" t="s">
        <v>77</v>
      </c>
    </row>
    <row r="5" spans="3:4" x14ac:dyDescent="0.25">
      <c r="C5" s="4">
        <v>45625</v>
      </c>
      <c r="D5" s="13">
        <v>50</v>
      </c>
    </row>
    <row r="6" spans="3:4" x14ac:dyDescent="0.25">
      <c r="C6" s="4">
        <v>45626</v>
      </c>
      <c r="D6" s="13">
        <f ca="1">RANDBETWEEN(10,500)</f>
        <v>446</v>
      </c>
    </row>
    <row r="7" spans="3:4" x14ac:dyDescent="0.25">
      <c r="C7" s="4">
        <v>45627</v>
      </c>
      <c r="D7" s="13">
        <f t="shared" ref="D7:D15" ca="1" si="0">RANDBETWEEN(10,500)</f>
        <v>255</v>
      </c>
    </row>
    <row r="8" spans="3:4" x14ac:dyDescent="0.25">
      <c r="C8" s="4">
        <v>45628</v>
      </c>
      <c r="D8" s="13">
        <f t="shared" ca="1" si="0"/>
        <v>191</v>
      </c>
    </row>
    <row r="9" spans="3:4" x14ac:dyDescent="0.25">
      <c r="C9" s="4">
        <v>45629</v>
      </c>
      <c r="D9" s="13">
        <f t="shared" ca="1" si="0"/>
        <v>201</v>
      </c>
    </row>
    <row r="10" spans="3:4" x14ac:dyDescent="0.25">
      <c r="C10" s="4">
        <v>45630</v>
      </c>
      <c r="D10" s="13">
        <f t="shared" ca="1" si="0"/>
        <v>312</v>
      </c>
    </row>
    <row r="11" spans="3:4" x14ac:dyDescent="0.25">
      <c r="C11" s="4">
        <v>45631</v>
      </c>
      <c r="D11" s="13">
        <f t="shared" ca="1" si="0"/>
        <v>270</v>
      </c>
    </row>
    <row r="12" spans="3:4" x14ac:dyDescent="0.25">
      <c r="C12" s="4">
        <v>45632</v>
      </c>
      <c r="D12" s="13">
        <f t="shared" ca="1" si="0"/>
        <v>139</v>
      </c>
    </row>
    <row r="13" spans="3:4" x14ac:dyDescent="0.25">
      <c r="C13" s="4">
        <v>45633</v>
      </c>
      <c r="D13" s="13">
        <f t="shared" ca="1" si="0"/>
        <v>34</v>
      </c>
    </row>
    <row r="14" spans="3:4" x14ac:dyDescent="0.25">
      <c r="C14" s="4">
        <v>45634</v>
      </c>
      <c r="D14" s="13">
        <f t="shared" ca="1" si="0"/>
        <v>218</v>
      </c>
    </row>
    <row r="15" spans="3:4" x14ac:dyDescent="0.25">
      <c r="C15" s="4">
        <v>45635</v>
      </c>
      <c r="D15" s="13">
        <f t="shared" ca="1" si="0"/>
        <v>401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DB1DF-6115-42B1-926A-ACF9275E5D6F}">
  <sheetPr>
    <tabColor rgb="FFDE32B1"/>
  </sheetPr>
  <dimension ref="A1:U1"/>
  <sheetViews>
    <sheetView tabSelected="1" zoomScale="82" zoomScaleNormal="82" workbookViewId="0">
      <selection activeCell="T22" sqref="T22"/>
    </sheetView>
  </sheetViews>
  <sheetFormatPr defaultColWidth="0" defaultRowHeight="15" x14ac:dyDescent="0.25"/>
  <cols>
    <col min="1" max="1" width="25.140625" style="9" customWidth="1"/>
    <col min="2" max="21" width="9.140625" style="10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Arlene Menezes</dc:creator>
  <cp:lastModifiedBy>Arlene Menezes</cp:lastModifiedBy>
  <dcterms:created xsi:type="dcterms:W3CDTF">2024-11-29T20:36:12Z</dcterms:created>
  <dcterms:modified xsi:type="dcterms:W3CDTF">2024-11-30T02:28:58Z</dcterms:modified>
</cp:coreProperties>
</file>