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27\Desktop\"/>
    </mc:Choice>
  </mc:AlternateContent>
  <xr:revisionPtr revIDLastSave="0" documentId="13_ncr:1_{90101EC5-AC7B-46CD-8C09-22BA53A2BBA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Returns" sheetId="1" r:id="rId1"/>
    <sheet name="Calculations" sheetId="3" r:id="rId2"/>
  </sheets>
  <definedNames>
    <definedName name="Covmat_3s" localSheetId="1">Calculations!$L$11:$N$13</definedName>
    <definedName name="Covmat_3s">#REF!</definedName>
    <definedName name="covmat_5s">Calculations!$L$11:$N$13</definedName>
    <definedName name="Excess_returns" localSheetId="1">Calculations!$F$4:$H$254</definedName>
    <definedName name="Excess_returns">#REF!</definedName>
    <definedName name="N">Calculations!$L$5</definedName>
    <definedName name="solver_adj" localSheetId="1" hidden="1">Calculations!$L$25:$N$25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Calculations!$O$25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Calculations!$L$28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Xc_5s">Calculations!$F$4:$H$254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3" l="1" a="1"/>
  <c r="L27" i="3" s="1"/>
  <c r="L28" i="3" s="1"/>
  <c r="L26" i="3"/>
  <c r="L19" i="3" a="1"/>
  <c r="L19" i="3"/>
  <c r="L20" i="3"/>
  <c r="L18" i="3"/>
  <c r="L11" i="3" l="1" a="1"/>
  <c r="L11" i="3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4" i="3"/>
  <c r="M7" i="3"/>
  <c r="N7" i="3"/>
  <c r="L7" i="3"/>
  <c r="M6" i="3"/>
  <c r="N6" i="3"/>
  <c r="L6" i="3"/>
  <c r="M5" i="3"/>
  <c r="N5" i="3"/>
  <c r="L5" i="3"/>
  <c r="M4" i="3"/>
  <c r="N4" i="3"/>
  <c r="L4" i="3"/>
  <c r="O25" i="3"/>
  <c r="O17" i="3"/>
  <c r="N10" i="3"/>
  <c r="N16" i="3" s="1"/>
  <c r="N3" i="3"/>
  <c r="N24" i="3" s="1"/>
  <c r="M3" i="3"/>
  <c r="M10" i="3" s="1"/>
  <c r="M16" i="3" s="1"/>
  <c r="L3" i="3"/>
  <c r="L10" i="3" s="1"/>
  <c r="H3" i="3"/>
  <c r="G3" i="3"/>
  <c r="F3" i="3"/>
  <c r="N13" i="3" l="1"/>
  <c r="N12" i="3"/>
  <c r="N11" i="3"/>
  <c r="M13" i="3"/>
  <c r="L13" i="3"/>
  <c r="M12" i="3"/>
  <c r="L12" i="3"/>
  <c r="M11" i="3"/>
  <c r="L24" i="3"/>
  <c r="L16" i="3"/>
  <c r="K11" i="3" a="1"/>
  <c r="K11" i="3" s="1"/>
  <c r="M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<sst xmlns="http://schemas.openxmlformats.org/spreadsheetml/2006/main" count="31" uniqueCount="22">
  <si>
    <t>Daily returns</t>
  </si>
  <si>
    <t>Stocks</t>
  </si>
  <si>
    <t>Time</t>
  </si>
  <si>
    <t>Calculations</t>
  </si>
  <si>
    <t>Expected returns (Er)</t>
  </si>
  <si>
    <t>Number of records (N)</t>
  </si>
  <si>
    <t>Sample variance</t>
  </si>
  <si>
    <r>
      <t>Covariance matrix  [Σ = (Xc</t>
    </r>
    <r>
      <rPr>
        <b/>
        <vertAlign val="superscript"/>
        <sz val="11"/>
        <color theme="1"/>
        <rFont val="Arial"/>
        <family val="2"/>
      </rPr>
      <t xml:space="preserve">T </t>
    </r>
    <r>
      <rPr>
        <b/>
        <sz val="11"/>
        <color theme="1"/>
        <rFont val="Arial"/>
        <family val="2"/>
      </rPr>
      <t>Xc) / (n-1)]</t>
    </r>
  </si>
  <si>
    <t>Portfolio with equal weights</t>
  </si>
  <si>
    <t>Weights</t>
  </si>
  <si>
    <t>Weighted variance</t>
  </si>
  <si>
    <t>Weighted standard deviation</t>
  </si>
  <si>
    <t>Portfolio with optimal weights</t>
  </si>
  <si>
    <t xml:space="preserve">Weights </t>
  </si>
  <si>
    <t xml:space="preserve">Weighted variance </t>
  </si>
  <si>
    <t>Sample standard deviation</t>
  </si>
  <si>
    <t>Omega</t>
  </si>
  <si>
    <t>Iota</t>
  </si>
  <si>
    <t>Tau</t>
  </si>
  <si>
    <t xml:space="preserve">Iota </t>
  </si>
  <si>
    <t>Excess returns</t>
  </si>
  <si>
    <t>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</si>
</sst>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%"/>
  </numFmts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sz val="9"/>
      <name val="等线"/>
      <family val="3"/>
      <charset val="134"/>
      <scheme val="minor"/>
    </font>
    <font>
      <sz val="7"/>
      <color rgb="FF0D0D0D"/>
      <name val="Consolas"/>
      <family val="3"/>
    </font>
    <font>
      <sz val="8"/>
      <color rgb="FF0D0D0D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D7C"/>
        <bgColor indexed="64"/>
      </patternFill>
    </fill>
    <fill>
      <patternFill patternType="solid">
        <fgColor rgb="FFEF7C00"/>
        <bgColor indexed="64"/>
      </patternFill>
    </fill>
    <fill>
      <patternFill patternType="solid">
        <fgColor rgb="FFBFC1C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20" fillId="35" borderId="13" xfId="0" applyFont="1" applyFill="1" applyBorder="1" applyAlignment="1">
      <alignment horizontal="center"/>
    </xf>
    <xf numFmtId="0" fontId="20" fillId="35" borderId="13" xfId="0" applyFont="1" applyFill="1" applyBorder="1"/>
    <xf numFmtId="176" fontId="20" fillId="0" borderId="0" xfId="1" applyNumberFormat="1" applyFont="1" applyBorder="1"/>
    <xf numFmtId="0" fontId="20" fillId="35" borderId="13" xfId="0" applyFont="1" applyFill="1" applyBorder="1" applyAlignment="1">
      <alignment horizontal="left"/>
    </xf>
    <xf numFmtId="0" fontId="22" fillId="0" borderId="0" xfId="0" applyFont="1"/>
    <xf numFmtId="177" fontId="20" fillId="0" borderId="0" xfId="0" applyNumberFormat="1" applyFont="1"/>
    <xf numFmtId="10" fontId="20" fillId="0" borderId="0" xfId="0" applyNumberFormat="1" applyFont="1"/>
    <xf numFmtId="10" fontId="20" fillId="0" borderId="12" xfId="0" applyNumberFormat="1" applyFont="1" applyBorder="1"/>
    <xf numFmtId="10" fontId="20" fillId="0" borderId="10" xfId="0" applyNumberFormat="1" applyFont="1" applyBorder="1"/>
    <xf numFmtId="10" fontId="20" fillId="0" borderId="11" xfId="0" applyNumberFormat="1" applyFont="1" applyBorder="1"/>
    <xf numFmtId="0" fontId="19" fillId="34" borderId="13" xfId="0" applyFont="1" applyFill="1" applyBorder="1"/>
    <xf numFmtId="10" fontId="25" fillId="0" borderId="0" xfId="0" applyNumberFormat="1" applyFont="1"/>
    <xf numFmtId="0" fontId="25" fillId="0" borderId="0" xfId="0" applyFont="1"/>
    <xf numFmtId="12" fontId="26" fillId="0" borderId="0" xfId="0" applyNumberFormat="1" applyFont="1"/>
    <xf numFmtId="0" fontId="23" fillId="33" borderId="13" xfId="0" applyFont="1" applyFill="1" applyBorder="1" applyAlignment="1">
      <alignment horizontal="center"/>
    </xf>
    <xf numFmtId="0" fontId="19" fillId="34" borderId="16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9" fillId="34" borderId="14" xfId="0" applyFont="1" applyFill="1" applyBorder="1" applyAlignment="1">
      <alignment horizontal="center"/>
    </xf>
    <xf numFmtId="0" fontId="19" fillId="34" borderId="15" xfId="0" applyFont="1" applyFill="1" applyBorder="1" applyAlignment="1">
      <alignment horizontal="center"/>
    </xf>
    <xf numFmtId="0" fontId="23" fillId="33" borderId="0" xfId="0" applyFont="1" applyFill="1" applyAlignment="1">
      <alignment horizontal="center"/>
    </xf>
    <xf numFmtId="0" fontId="23" fillId="33" borderId="12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colors>
    <mruColors>
      <color rgb="FFFCE4D6"/>
      <color rgb="FF5CADFF"/>
      <color rgb="FF003D7C"/>
      <color rgb="FFBFC1C3"/>
      <color rgb="FFEF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workbookViewId="0">
      <selection sqref="A1:D1"/>
    </sheetView>
  </sheetViews>
  <sheetFormatPr defaultRowHeight="14" x14ac:dyDescent="0.3"/>
  <cols>
    <col min="1" max="1" width="8.9140625" style="1"/>
    <col min="2" max="4" width="11.33203125" style="1" customWidth="1"/>
  </cols>
  <sheetData>
    <row r="1" spans="1:4" x14ac:dyDescent="0.3">
      <c r="A1" s="16" t="s">
        <v>0</v>
      </c>
      <c r="B1" s="16"/>
      <c r="C1" s="16"/>
      <c r="D1" s="16"/>
    </row>
    <row r="2" spans="1:4" x14ac:dyDescent="0.3">
      <c r="B2" s="17" t="s">
        <v>1</v>
      </c>
      <c r="C2" s="17"/>
      <c r="D2" s="17"/>
    </row>
    <row r="3" spans="1:4" x14ac:dyDescent="0.3">
      <c r="A3" s="12" t="s">
        <v>2</v>
      </c>
      <c r="B3" s="2" t="s">
        <v>16</v>
      </c>
      <c r="C3" s="2" t="s">
        <v>17</v>
      </c>
      <c r="D3" s="2" t="s">
        <v>18</v>
      </c>
    </row>
    <row r="4" spans="1:4" x14ac:dyDescent="0.3">
      <c r="A4" s="3">
        <v>0</v>
      </c>
      <c r="B4" s="8">
        <v>2.8577435109899098E-2</v>
      </c>
      <c r="C4" s="8">
        <v>1.05027390311379E-2</v>
      </c>
      <c r="D4" s="9">
        <v>4.6042064285861398E-2</v>
      </c>
    </row>
    <row r="5" spans="1:4" x14ac:dyDescent="0.3">
      <c r="A5" s="3">
        <v>1</v>
      </c>
      <c r="B5" s="8">
        <v>-1.8856961599500201E-3</v>
      </c>
      <c r="C5" s="8">
        <v>-7.0282759920619496E-3</v>
      </c>
      <c r="D5" s="9">
        <v>3.03512786731813E-3</v>
      </c>
    </row>
    <row r="6" spans="1:4" x14ac:dyDescent="0.3">
      <c r="A6" s="3">
        <v>2</v>
      </c>
      <c r="B6" s="8">
        <v>1.8736840412187102E-2</v>
      </c>
      <c r="C6" s="8">
        <v>-1.9681813287200301E-2</v>
      </c>
      <c r="D6" s="9">
        <v>-1.6896732342215202E-2</v>
      </c>
    </row>
    <row r="7" spans="1:4" x14ac:dyDescent="0.3">
      <c r="A7" s="3">
        <v>3</v>
      </c>
      <c r="B7" s="8">
        <v>-5.4030825462728898E-3</v>
      </c>
      <c r="C7" s="8">
        <v>-9.4800942025540201E-3</v>
      </c>
      <c r="D7" s="9">
        <v>-7.8576714494092304E-3</v>
      </c>
    </row>
    <row r="8" spans="1:4" x14ac:dyDescent="0.3">
      <c r="A8" s="3">
        <v>4</v>
      </c>
      <c r="B8" s="8">
        <v>1.5878392972609401E-2</v>
      </c>
      <c r="C8" s="8">
        <v>5.8626618394649801E-3</v>
      </c>
      <c r="D8" s="9">
        <v>3.58549533965263E-2</v>
      </c>
    </row>
    <row r="9" spans="1:4" x14ac:dyDescent="0.3">
      <c r="A9" s="3">
        <v>5</v>
      </c>
      <c r="B9" s="8">
        <v>2.5340460992080298E-4</v>
      </c>
      <c r="C9" s="8">
        <v>2.41323631871979E-2</v>
      </c>
      <c r="D9" s="9">
        <v>5.8344046562937797E-2</v>
      </c>
    </row>
    <row r="10" spans="1:4" x14ac:dyDescent="0.3">
      <c r="A10" s="3">
        <v>6</v>
      </c>
      <c r="B10" s="8">
        <v>7.8967931897248704E-3</v>
      </c>
      <c r="C10" s="8">
        <v>1.4245554848711E-2</v>
      </c>
      <c r="D10" s="9">
        <v>1.0532189244068501E-2</v>
      </c>
    </row>
    <row r="11" spans="1:4" x14ac:dyDescent="0.3">
      <c r="A11" s="3">
        <v>7</v>
      </c>
      <c r="B11" s="8">
        <v>-9.7928895247716401E-4</v>
      </c>
      <c r="C11" s="8">
        <v>5.0017786532077398E-2</v>
      </c>
      <c r="D11" s="9">
        <v>4.0321894787723701E-3</v>
      </c>
    </row>
    <row r="12" spans="1:4" x14ac:dyDescent="0.3">
      <c r="A12" s="3">
        <v>8</v>
      </c>
      <c r="B12" s="8">
        <v>2.0811075638355599E-2</v>
      </c>
      <c r="C12" s="8">
        <v>-6.73770642445079E-3</v>
      </c>
      <c r="D12" s="9">
        <v>-2.5820198246938798E-2</v>
      </c>
    </row>
    <row r="13" spans="1:4" x14ac:dyDescent="0.3">
      <c r="A13" s="3">
        <v>9</v>
      </c>
      <c r="B13" s="8">
        <v>6.2188269954136198E-3</v>
      </c>
      <c r="C13" s="8">
        <v>6.46579098143438E-2</v>
      </c>
      <c r="D13" s="9">
        <v>2.75755507086584E-2</v>
      </c>
    </row>
    <row r="14" spans="1:4" x14ac:dyDescent="0.3">
      <c r="A14" s="3">
        <v>10</v>
      </c>
      <c r="B14" s="8">
        <v>-2.65047272958778E-2</v>
      </c>
      <c r="C14" s="8">
        <v>4.7632718632590202E-3</v>
      </c>
      <c r="D14" s="9">
        <v>-4.1100064060316001E-3</v>
      </c>
    </row>
    <row r="15" spans="1:4" x14ac:dyDescent="0.3">
      <c r="A15" s="3">
        <v>11</v>
      </c>
      <c r="B15" s="8">
        <v>1.16901378335809E-2</v>
      </c>
      <c r="C15" s="8">
        <v>5.4352902666118801E-2</v>
      </c>
      <c r="D15" s="9">
        <v>2.96579070923031E-2</v>
      </c>
    </row>
    <row r="16" spans="1:4" x14ac:dyDescent="0.3">
      <c r="A16" s="3">
        <v>12</v>
      </c>
      <c r="B16" s="8">
        <v>3.8498263951239802E-3</v>
      </c>
      <c r="C16" s="8">
        <v>-7.3793177308018E-3</v>
      </c>
      <c r="D16" s="9">
        <v>5.7925202294548095E-4</v>
      </c>
    </row>
    <row r="17" spans="1:4" x14ac:dyDescent="0.3">
      <c r="A17" s="3">
        <v>13</v>
      </c>
      <c r="B17" s="8">
        <v>2.2507507279421498E-3</v>
      </c>
      <c r="C17" s="8">
        <v>-4.2954902285876798E-2</v>
      </c>
      <c r="D17" s="9">
        <v>3.15647129885272E-3</v>
      </c>
    </row>
    <row r="18" spans="1:4" x14ac:dyDescent="0.3">
      <c r="A18" s="3">
        <v>14</v>
      </c>
      <c r="B18" s="8">
        <v>1.7698744791949301E-3</v>
      </c>
      <c r="C18" s="8">
        <v>4.5722487683405699E-2</v>
      </c>
      <c r="D18" s="9">
        <v>3.2612664695707602E-2</v>
      </c>
    </row>
    <row r="19" spans="1:4" x14ac:dyDescent="0.3">
      <c r="A19" s="3">
        <v>15</v>
      </c>
      <c r="B19" s="8">
        <v>-2.7547977380995899E-3</v>
      </c>
      <c r="C19" s="8">
        <v>7.1606205227719197E-2</v>
      </c>
      <c r="D19" s="9">
        <v>-9.6720178574781299E-3</v>
      </c>
    </row>
    <row r="20" spans="1:4" x14ac:dyDescent="0.3">
      <c r="A20" s="3">
        <v>16</v>
      </c>
      <c r="B20" s="8">
        <v>4.0803247944773396E-3</v>
      </c>
      <c r="C20" s="8">
        <v>1.5656495247697098E-2</v>
      </c>
      <c r="D20" s="9">
        <v>-1.30417654261374E-2</v>
      </c>
    </row>
    <row r="21" spans="1:4" x14ac:dyDescent="0.3">
      <c r="A21" s="3">
        <v>17</v>
      </c>
      <c r="B21" s="8">
        <v>-8.7906695218676004E-3</v>
      </c>
      <c r="C21" s="8">
        <v>-2.7385744087405201E-2</v>
      </c>
      <c r="D21" s="9">
        <v>2.4432796538335399E-3</v>
      </c>
    </row>
    <row r="22" spans="1:4" x14ac:dyDescent="0.3">
      <c r="A22" s="3">
        <v>18</v>
      </c>
      <c r="B22" s="8">
        <v>-1.4671926390719601E-2</v>
      </c>
      <c r="C22" s="8">
        <v>-4.22525671137152E-3</v>
      </c>
      <c r="D22" s="9">
        <v>-1.97525620511361E-2</v>
      </c>
    </row>
    <row r="23" spans="1:4" x14ac:dyDescent="0.3">
      <c r="A23" s="3">
        <v>19</v>
      </c>
      <c r="B23" s="8">
        <v>-3.7403923313761899E-3</v>
      </c>
      <c r="C23" s="8">
        <v>-2.2086134301698999E-2</v>
      </c>
      <c r="D23" s="9">
        <v>-2.89523956086732E-3</v>
      </c>
    </row>
    <row r="24" spans="1:4" x14ac:dyDescent="0.3">
      <c r="A24" s="3">
        <v>20</v>
      </c>
      <c r="B24" s="8">
        <v>-2.4134447487840702E-2</v>
      </c>
      <c r="C24" s="8">
        <v>-1.90052654255375E-3</v>
      </c>
      <c r="D24" s="9">
        <v>-7.2819800954283002E-3</v>
      </c>
    </row>
    <row r="25" spans="1:4" x14ac:dyDescent="0.3">
      <c r="A25" s="3">
        <v>21</v>
      </c>
      <c r="B25" s="8">
        <v>1.2672210647309501E-2</v>
      </c>
      <c r="C25" s="8">
        <v>1.2164177698334199E-2</v>
      </c>
      <c r="D25" s="9">
        <v>-8.11942376853538E-3</v>
      </c>
    </row>
    <row r="26" spans="1:4" x14ac:dyDescent="0.3">
      <c r="A26" s="3">
        <v>22</v>
      </c>
      <c r="B26" s="8">
        <v>-1.14577115422248E-2</v>
      </c>
      <c r="C26" s="8">
        <v>-1.43193955272089E-2</v>
      </c>
      <c r="D26" s="9">
        <v>8.2084549670505302E-4</v>
      </c>
    </row>
    <row r="27" spans="1:4" x14ac:dyDescent="0.3">
      <c r="A27" s="3">
        <v>23</v>
      </c>
      <c r="B27" s="8">
        <v>1.43368840636637E-2</v>
      </c>
      <c r="C27" s="8">
        <v>4.2368031745312E-2</v>
      </c>
      <c r="D27" s="9">
        <v>3.9593359494454798E-2</v>
      </c>
    </row>
    <row r="28" spans="1:4" x14ac:dyDescent="0.3">
      <c r="A28" s="3">
        <v>24</v>
      </c>
      <c r="B28" s="8">
        <v>-5.8577521358359301E-3</v>
      </c>
      <c r="C28" s="8">
        <v>3.3103089810728398E-3</v>
      </c>
      <c r="D28" s="9">
        <v>-3.0771407758542302E-3</v>
      </c>
    </row>
    <row r="29" spans="1:4" x14ac:dyDescent="0.3">
      <c r="A29" s="3">
        <v>25</v>
      </c>
      <c r="B29" s="8">
        <v>-1.45740289370948E-2</v>
      </c>
      <c r="C29" s="8">
        <v>1.2360997245619699E-3</v>
      </c>
      <c r="D29" s="9">
        <v>6.89321246651206E-3</v>
      </c>
    </row>
    <row r="30" spans="1:4" x14ac:dyDescent="0.3">
      <c r="A30" s="3">
        <v>26</v>
      </c>
      <c r="B30" s="8">
        <v>-8.3390137826946098E-3</v>
      </c>
      <c r="C30" s="8">
        <v>-2.09442203018133E-2</v>
      </c>
      <c r="D30" s="9">
        <v>-2.43521236062032E-3</v>
      </c>
    </row>
    <row r="31" spans="1:4" x14ac:dyDescent="0.3">
      <c r="A31" s="3">
        <v>27</v>
      </c>
      <c r="B31" s="8">
        <v>1.4287936993648101E-2</v>
      </c>
      <c r="C31" s="8">
        <v>-4.55357391803482E-2</v>
      </c>
      <c r="D31" s="9">
        <v>9.1496917678770308E-3</v>
      </c>
    </row>
    <row r="32" spans="1:4" x14ac:dyDescent="0.3">
      <c r="A32" s="3">
        <v>28</v>
      </c>
      <c r="B32" s="8">
        <v>-2.2008737795609499E-2</v>
      </c>
      <c r="C32" s="8">
        <v>-1.83516150324632E-2</v>
      </c>
      <c r="D32" s="9">
        <v>-4.796218566056E-2</v>
      </c>
    </row>
    <row r="33" spans="1:4" x14ac:dyDescent="0.3">
      <c r="A33" s="3">
        <v>29</v>
      </c>
      <c r="B33" s="8">
        <v>3.70273118540376E-3</v>
      </c>
      <c r="C33" s="8">
        <v>1.81074337549736E-2</v>
      </c>
      <c r="D33" s="9">
        <v>-1.2321715953071601E-4</v>
      </c>
    </row>
    <row r="34" spans="1:4" x14ac:dyDescent="0.3">
      <c r="A34" s="3">
        <v>30</v>
      </c>
      <c r="B34" s="8">
        <v>-4.0342836409065497E-2</v>
      </c>
      <c r="C34" s="8">
        <v>8.83850504241873E-3</v>
      </c>
      <c r="D34" s="9">
        <v>-8.30986488257576E-4</v>
      </c>
    </row>
    <row r="35" spans="1:4" x14ac:dyDescent="0.3">
      <c r="A35" s="3">
        <v>31</v>
      </c>
      <c r="B35" s="8">
        <v>-8.6391263172236801E-3</v>
      </c>
      <c r="C35" s="8">
        <v>-9.0567220626705004E-3</v>
      </c>
      <c r="D35" s="9">
        <v>1.7480560571183901E-2</v>
      </c>
    </row>
    <row r="36" spans="1:4" x14ac:dyDescent="0.3">
      <c r="A36" s="3">
        <v>32</v>
      </c>
      <c r="B36" s="8">
        <v>-6.9426812120504996E-3</v>
      </c>
      <c r="C36" s="8">
        <v>-3.2756702996798802E-2</v>
      </c>
      <c r="D36" s="9">
        <v>-2.0330382878049999E-3</v>
      </c>
    </row>
    <row r="37" spans="1:4" x14ac:dyDescent="0.3">
      <c r="A37" s="3">
        <v>33</v>
      </c>
      <c r="B37" s="8">
        <v>2.1593467591477001E-2</v>
      </c>
      <c r="C37" s="8">
        <v>2.03040286116534E-2</v>
      </c>
      <c r="D37" s="9">
        <v>3.5578481794917002E-2</v>
      </c>
    </row>
    <row r="38" spans="1:4" x14ac:dyDescent="0.3">
      <c r="A38" s="3">
        <v>34</v>
      </c>
      <c r="B38" s="8">
        <v>-9.1471899295176608E-3</v>
      </c>
      <c r="C38" s="8">
        <v>3.4885160546564101E-3</v>
      </c>
      <c r="D38" s="9">
        <v>-1.89718401207302E-2</v>
      </c>
    </row>
    <row r="39" spans="1:4" x14ac:dyDescent="0.3">
      <c r="A39" s="3">
        <v>35</v>
      </c>
      <c r="B39" s="8">
        <v>4.2660232355498699E-2</v>
      </c>
      <c r="C39" s="8">
        <v>-2.3635806074270699E-2</v>
      </c>
      <c r="D39" s="9">
        <v>1.6149318405174001E-2</v>
      </c>
    </row>
    <row r="40" spans="1:4" x14ac:dyDescent="0.3">
      <c r="A40" s="3">
        <v>36</v>
      </c>
      <c r="B40" s="8">
        <v>-1.0517201901312801E-2</v>
      </c>
      <c r="C40" s="8">
        <v>5.8224623977712496E-3</v>
      </c>
      <c r="D40" s="9">
        <v>-1.9586899416216001E-2</v>
      </c>
    </row>
    <row r="41" spans="1:4" x14ac:dyDescent="0.3">
      <c r="A41" s="3">
        <v>37</v>
      </c>
      <c r="B41" s="8">
        <v>1.8852759490921401E-2</v>
      </c>
      <c r="C41" s="8">
        <v>-3.7335823348717801E-3</v>
      </c>
      <c r="D41" s="9">
        <v>-3.4048936262319799E-3</v>
      </c>
    </row>
    <row r="42" spans="1:4" x14ac:dyDescent="0.3">
      <c r="A42" s="3">
        <v>38</v>
      </c>
      <c r="B42" s="8">
        <v>9.9468041700577596E-3</v>
      </c>
      <c r="C42" s="8">
        <v>-2.9612727555152602E-3</v>
      </c>
      <c r="D42" s="9">
        <v>3.0457139620353901E-2</v>
      </c>
    </row>
    <row r="43" spans="1:4" x14ac:dyDescent="0.3">
      <c r="A43" s="3">
        <v>39</v>
      </c>
      <c r="B43" s="8">
        <v>3.6172266834348502E-2</v>
      </c>
      <c r="C43" s="8">
        <v>-1.4623176203639799E-2</v>
      </c>
      <c r="D43" s="9">
        <v>5.21570969052649E-3</v>
      </c>
    </row>
    <row r="44" spans="1:4" x14ac:dyDescent="0.3">
      <c r="A44" s="3">
        <v>40</v>
      </c>
      <c r="B44" s="8">
        <v>5.3300161049994197E-3</v>
      </c>
      <c r="C44" s="8">
        <v>1.09942897473404E-2</v>
      </c>
      <c r="D44" s="9">
        <v>2.2395296754845199E-2</v>
      </c>
    </row>
    <row r="45" spans="1:4" x14ac:dyDescent="0.3">
      <c r="A45" s="3">
        <v>41</v>
      </c>
      <c r="B45" s="8">
        <v>-1.7697137884247101E-2</v>
      </c>
      <c r="C45" s="8">
        <v>3.7047795430389299E-3</v>
      </c>
      <c r="D45" s="9">
        <v>1.0929836574960999E-3</v>
      </c>
    </row>
    <row r="46" spans="1:4" x14ac:dyDescent="0.3">
      <c r="A46" s="3">
        <v>42</v>
      </c>
      <c r="B46" s="8">
        <v>-4.3655450580761604E-3</v>
      </c>
      <c r="C46" s="8">
        <v>-5.2326713870372498E-3</v>
      </c>
      <c r="D46" s="9">
        <v>-2.6097739669759998E-3</v>
      </c>
    </row>
    <row r="47" spans="1:4" x14ac:dyDescent="0.3">
      <c r="A47" s="3">
        <v>43</v>
      </c>
      <c r="B47" s="8">
        <v>3.5080038829709398E-3</v>
      </c>
      <c r="C47" s="8">
        <v>5.9503208645343197E-2</v>
      </c>
      <c r="D47" s="9">
        <v>2.10664379085597E-2</v>
      </c>
    </row>
    <row r="48" spans="1:4" x14ac:dyDescent="0.3">
      <c r="A48" s="3">
        <v>44</v>
      </c>
      <c r="B48" s="8">
        <v>3.08567294951527E-3</v>
      </c>
      <c r="C48" s="8">
        <v>2.5609419862769298E-2</v>
      </c>
      <c r="D48" s="9">
        <v>3.2481073343010598E-2</v>
      </c>
    </row>
    <row r="49" spans="1:4" x14ac:dyDescent="0.3">
      <c r="A49" s="3">
        <v>45</v>
      </c>
      <c r="B49" s="8">
        <v>8.0898395949037798E-4</v>
      </c>
      <c r="C49" s="8">
        <v>2.1669991941675902E-3</v>
      </c>
      <c r="D49" s="9">
        <v>1.22720243776348E-2</v>
      </c>
    </row>
    <row r="50" spans="1:4" x14ac:dyDescent="0.3">
      <c r="A50" s="3">
        <v>46</v>
      </c>
      <c r="B50" s="8">
        <v>1.1986179480399701E-2</v>
      </c>
      <c r="C50" s="8">
        <v>5.5188921469014E-3</v>
      </c>
      <c r="D50" s="9">
        <v>-4.6799918487979604E-3</v>
      </c>
    </row>
    <row r="51" spans="1:4" x14ac:dyDescent="0.3">
      <c r="A51" s="3">
        <v>47</v>
      </c>
      <c r="B51" s="8">
        <v>-3.15899697906806E-3</v>
      </c>
      <c r="C51" s="8">
        <v>-2.80995317986985E-2</v>
      </c>
      <c r="D51" s="9">
        <v>-1.25955100339311E-2</v>
      </c>
    </row>
    <row r="52" spans="1:4" x14ac:dyDescent="0.3">
      <c r="A52" s="3">
        <v>48</v>
      </c>
      <c r="B52" s="8">
        <v>6.0374019230337297E-3</v>
      </c>
      <c r="C52" s="8">
        <v>9.2184256965229005E-4</v>
      </c>
      <c r="D52" s="9">
        <v>-4.9313659821396599E-2</v>
      </c>
    </row>
    <row r="53" spans="1:4" x14ac:dyDescent="0.3">
      <c r="A53" s="3">
        <v>49</v>
      </c>
      <c r="B53" s="8">
        <v>-1.9945261026081601E-2</v>
      </c>
      <c r="C53" s="8">
        <v>-2.1110480047778098E-2</v>
      </c>
      <c r="D53" s="9">
        <v>-1.7551884998274699E-2</v>
      </c>
    </row>
    <row r="54" spans="1:4" x14ac:dyDescent="0.3">
      <c r="A54" s="3">
        <v>50</v>
      </c>
      <c r="B54" s="8">
        <v>1.4448490289109101E-2</v>
      </c>
      <c r="C54" s="8">
        <v>-3.0723859405694401E-2</v>
      </c>
      <c r="D54" s="9">
        <v>4.3211053487247804E-3</v>
      </c>
    </row>
    <row r="55" spans="1:4" x14ac:dyDescent="0.3">
      <c r="A55" s="3">
        <v>51</v>
      </c>
      <c r="B55" s="8">
        <v>-3.2174745511457398E-3</v>
      </c>
      <c r="C55" s="8">
        <v>4.5865378831496099E-2</v>
      </c>
      <c r="D55" s="9">
        <v>3.1772345441148701E-2</v>
      </c>
    </row>
    <row r="56" spans="1:4" x14ac:dyDescent="0.3">
      <c r="A56" s="3">
        <v>52</v>
      </c>
      <c r="B56" s="8">
        <v>8.8005797618457508E-3</v>
      </c>
      <c r="C56" s="8">
        <v>6.2639832372128196E-3</v>
      </c>
      <c r="D56" s="9">
        <v>-9.5410313473040693E-3</v>
      </c>
    </row>
    <row r="57" spans="1:4" x14ac:dyDescent="0.3">
      <c r="A57" s="3">
        <v>53</v>
      </c>
      <c r="B57" s="8">
        <v>-2.67149184109273E-3</v>
      </c>
      <c r="C57" s="8">
        <v>5.4119915207315197E-2</v>
      </c>
      <c r="D57" s="9">
        <v>1.36731932374484E-2</v>
      </c>
    </row>
    <row r="58" spans="1:4" x14ac:dyDescent="0.3">
      <c r="A58" s="3">
        <v>54</v>
      </c>
      <c r="B58" s="8">
        <v>-1.18974365610208E-2</v>
      </c>
      <c r="C58" s="8">
        <v>-2.0451266441532299E-3</v>
      </c>
      <c r="D58" s="9">
        <v>2.2823438820942701E-2</v>
      </c>
    </row>
    <row r="59" spans="1:4" x14ac:dyDescent="0.3">
      <c r="A59" s="3">
        <v>55</v>
      </c>
      <c r="B59" s="8">
        <v>3.1304943805927901E-3</v>
      </c>
      <c r="C59" s="8">
        <v>-7.8628306244505502E-4</v>
      </c>
      <c r="D59" s="9">
        <v>-2.8361403664040202E-2</v>
      </c>
    </row>
    <row r="60" spans="1:4" x14ac:dyDescent="0.3">
      <c r="A60" s="3">
        <v>56</v>
      </c>
      <c r="B60" s="8">
        <v>1.14704085425257E-4</v>
      </c>
      <c r="C60" s="8">
        <v>-5.09236527440615E-2</v>
      </c>
      <c r="D60" s="9">
        <v>1.97585908021988E-2</v>
      </c>
    </row>
    <row r="61" spans="1:4" x14ac:dyDescent="0.3">
      <c r="A61" s="3">
        <v>57</v>
      </c>
      <c r="B61" s="8">
        <v>1.5664173914667701E-3</v>
      </c>
      <c r="C61" s="8">
        <v>-1.88919489932611E-3</v>
      </c>
      <c r="D61" s="9">
        <v>-1.0153437008522E-2</v>
      </c>
    </row>
    <row r="62" spans="1:4" x14ac:dyDescent="0.3">
      <c r="A62" s="3">
        <v>58</v>
      </c>
      <c r="B62" s="8">
        <v>4.5192777951659196E-3</v>
      </c>
      <c r="C62" s="8">
        <v>2.5563973243098899E-2</v>
      </c>
      <c r="D62" s="9">
        <v>1.8153449960506999E-2</v>
      </c>
    </row>
    <row r="63" spans="1:4" x14ac:dyDescent="0.3">
      <c r="A63" s="3">
        <v>59</v>
      </c>
      <c r="B63" s="8">
        <v>1.21145307617786E-2</v>
      </c>
      <c r="C63" s="8">
        <v>-2.7163639529221399E-2</v>
      </c>
      <c r="D63" s="9">
        <v>-1.36694238587183E-2</v>
      </c>
    </row>
    <row r="64" spans="1:4" x14ac:dyDescent="0.3">
      <c r="A64" s="3">
        <v>60</v>
      </c>
      <c r="B64" s="8">
        <v>-2.1363443589512199E-2</v>
      </c>
      <c r="C64" s="8">
        <v>1.25450873130745E-2</v>
      </c>
      <c r="D64" s="9">
        <v>1.93828062438282E-2</v>
      </c>
    </row>
    <row r="65" spans="1:4" x14ac:dyDescent="0.3">
      <c r="A65" s="3">
        <v>61</v>
      </c>
      <c r="B65" s="8">
        <v>1.26052267433597E-4</v>
      </c>
      <c r="C65" s="8">
        <v>1.70229443191794E-2</v>
      </c>
      <c r="D65" s="9">
        <v>6.5231187131417198E-3</v>
      </c>
    </row>
    <row r="66" spans="1:4" x14ac:dyDescent="0.3">
      <c r="A66" s="3">
        <v>62</v>
      </c>
      <c r="B66" s="8">
        <v>1.1123863836604001E-2</v>
      </c>
      <c r="C66" s="8">
        <v>-9.1241344740337696E-3</v>
      </c>
      <c r="D66" s="9">
        <v>-1.9003776130619002E-2</v>
      </c>
    </row>
    <row r="67" spans="1:4" x14ac:dyDescent="0.3">
      <c r="A67" s="3">
        <v>63</v>
      </c>
      <c r="B67" s="8">
        <v>-6.9027351999043898E-4</v>
      </c>
      <c r="C67" s="8">
        <v>1.9343216859714801E-3</v>
      </c>
      <c r="D67" s="9">
        <v>-1.1180559485318001E-2</v>
      </c>
    </row>
    <row r="68" spans="1:4" x14ac:dyDescent="0.3">
      <c r="A68" s="3">
        <v>64</v>
      </c>
      <c r="B68" s="8">
        <v>-9.4107905057978398E-3</v>
      </c>
      <c r="C68" s="8">
        <v>-1.4039216286572699E-3</v>
      </c>
      <c r="D68" s="9">
        <v>-7.4242566224025797E-4</v>
      </c>
    </row>
    <row r="69" spans="1:4" x14ac:dyDescent="0.3">
      <c r="A69" s="3">
        <v>65</v>
      </c>
      <c r="B69" s="8">
        <v>8.6652589648501307E-3</v>
      </c>
      <c r="C69" s="8">
        <v>2.9796296625186201E-2</v>
      </c>
      <c r="D69" s="9">
        <v>-2.19642197825826E-2</v>
      </c>
    </row>
    <row r="70" spans="1:4" x14ac:dyDescent="0.3">
      <c r="A70" s="3">
        <v>66</v>
      </c>
      <c r="B70" s="8">
        <v>2.51136023517586E-2</v>
      </c>
      <c r="C70" s="8">
        <v>9.9488109863504707E-3</v>
      </c>
      <c r="D70" s="9">
        <v>4.1645375923172398E-2</v>
      </c>
    </row>
    <row r="71" spans="1:4" x14ac:dyDescent="0.3">
      <c r="A71" s="3">
        <v>67</v>
      </c>
      <c r="B71" s="8">
        <v>2.2775298950770701E-2</v>
      </c>
      <c r="C71" s="8">
        <v>7.0059343684762796E-4</v>
      </c>
      <c r="D71" s="9">
        <v>-1.3664342124422199E-2</v>
      </c>
    </row>
    <row r="72" spans="1:4" x14ac:dyDescent="0.3">
      <c r="A72" s="3">
        <v>68</v>
      </c>
      <c r="B72" s="8">
        <v>2.1080645771071101E-2</v>
      </c>
      <c r="C72" s="8">
        <v>4.34728452473854E-2</v>
      </c>
      <c r="D72" s="9">
        <v>1.38358195103225E-2</v>
      </c>
    </row>
    <row r="73" spans="1:4" x14ac:dyDescent="0.3">
      <c r="A73" s="3">
        <v>69</v>
      </c>
      <c r="B73" s="8">
        <v>5.7804527386609104E-3</v>
      </c>
      <c r="C73" s="8">
        <v>-4.33208039715576E-3</v>
      </c>
      <c r="D73" s="9">
        <v>-1.59988445360848E-2</v>
      </c>
    </row>
    <row r="74" spans="1:4" x14ac:dyDescent="0.3">
      <c r="A74" s="3">
        <v>70</v>
      </c>
      <c r="B74" s="8">
        <v>-3.9525778660872103E-3</v>
      </c>
      <c r="C74" s="8">
        <v>6.3158981786964094E-2</v>
      </c>
      <c r="D74" s="9">
        <v>9.6120441862223797E-3</v>
      </c>
    </row>
    <row r="75" spans="1:4" x14ac:dyDescent="0.3">
      <c r="A75" s="3">
        <v>71</v>
      </c>
      <c r="B75" s="8">
        <v>-2.7306718087791301E-3</v>
      </c>
      <c r="C75" s="8">
        <v>-2.1375746870247299E-2</v>
      </c>
      <c r="D75" s="9">
        <v>-2.1067572252813901E-2</v>
      </c>
    </row>
    <row r="76" spans="1:4" x14ac:dyDescent="0.3">
      <c r="A76" s="3">
        <v>72</v>
      </c>
      <c r="B76" s="8">
        <v>-1.7144213327442499E-2</v>
      </c>
      <c r="C76" s="8">
        <v>3.5401682176424497E-2</v>
      </c>
      <c r="D76" s="9">
        <v>-2.6003457211593701E-3</v>
      </c>
    </row>
    <row r="77" spans="1:4" x14ac:dyDescent="0.3">
      <c r="A77" s="3">
        <v>73</v>
      </c>
      <c r="B77" s="8">
        <v>-1.2121598806970399E-2</v>
      </c>
      <c r="C77" s="8">
        <v>4.4868896214847201E-2</v>
      </c>
      <c r="D77" s="9">
        <v>-1.99215080729866E-2</v>
      </c>
    </row>
    <row r="78" spans="1:4" x14ac:dyDescent="0.3">
      <c r="A78" s="3">
        <v>74</v>
      </c>
      <c r="B78" s="8">
        <v>-1.7767624803616999E-2</v>
      </c>
      <c r="C78" s="8">
        <v>-1.5743690366144501E-2</v>
      </c>
      <c r="D78" s="9">
        <v>-1.4731012490119599E-2</v>
      </c>
    </row>
    <row r="79" spans="1:4" x14ac:dyDescent="0.3">
      <c r="A79" s="3">
        <v>75</v>
      </c>
      <c r="B79" s="8">
        <v>1.12213219648309E-2</v>
      </c>
      <c r="C79" s="8">
        <v>-1.2814996800097199E-3</v>
      </c>
      <c r="D79" s="9">
        <v>1.5201251839075801E-2</v>
      </c>
    </row>
    <row r="80" spans="1:4" x14ac:dyDescent="0.3">
      <c r="A80" s="3">
        <v>76</v>
      </c>
      <c r="B80" s="8">
        <v>8.7467860223741003E-3</v>
      </c>
      <c r="C80" s="8">
        <v>-3.5010264279850402E-3</v>
      </c>
      <c r="D80" s="9">
        <v>1.0205578721832E-2</v>
      </c>
    </row>
    <row r="81" spans="1:4" x14ac:dyDescent="0.3">
      <c r="A81" s="3">
        <v>77</v>
      </c>
      <c r="B81" s="8">
        <v>8.1908597212042005E-3</v>
      </c>
      <c r="C81" s="8">
        <v>-2.6341027037637799E-2</v>
      </c>
      <c r="D81" s="9">
        <v>-2.03466163624001E-3</v>
      </c>
    </row>
    <row r="82" spans="1:4" x14ac:dyDescent="0.3">
      <c r="A82" s="3">
        <v>78</v>
      </c>
      <c r="B82" s="8">
        <v>2.1050076213036801E-2</v>
      </c>
      <c r="C82" s="8">
        <v>3.1227989770646399E-2</v>
      </c>
      <c r="D82" s="9">
        <v>9.3531507216534793E-3</v>
      </c>
    </row>
    <row r="83" spans="1:4" x14ac:dyDescent="0.3">
      <c r="A83" s="3">
        <v>79</v>
      </c>
      <c r="B83" s="8">
        <v>1.14415370147972E-2</v>
      </c>
      <c r="C83" s="8">
        <v>9.8988507147042808E-3</v>
      </c>
      <c r="D83" s="9">
        <v>-5.3837708077261498E-4</v>
      </c>
    </row>
    <row r="84" spans="1:4" x14ac:dyDescent="0.3">
      <c r="A84" s="3">
        <v>80</v>
      </c>
      <c r="B84" s="8">
        <v>-6.5766572391599797E-3</v>
      </c>
      <c r="C84" s="8">
        <v>-1.93376842944618E-2</v>
      </c>
      <c r="D84" s="9">
        <v>-2.0950070144362402E-2</v>
      </c>
    </row>
    <row r="85" spans="1:4" x14ac:dyDescent="0.3">
      <c r="A85" s="3">
        <v>81</v>
      </c>
      <c r="B85" s="8">
        <v>-1.50707006344364E-2</v>
      </c>
      <c r="C85" s="8">
        <v>-4.7795207907122697E-3</v>
      </c>
      <c r="D85" s="9">
        <v>-2.7699070462208299E-2</v>
      </c>
    </row>
    <row r="86" spans="1:4" x14ac:dyDescent="0.3">
      <c r="A86" s="3">
        <v>82</v>
      </c>
      <c r="B86" s="8">
        <v>-2.69608585149557E-2</v>
      </c>
      <c r="C86" s="8">
        <v>3.2195779674409002E-2</v>
      </c>
      <c r="D86" s="9">
        <v>1.03336034911845E-2</v>
      </c>
    </row>
    <row r="87" spans="1:4" x14ac:dyDescent="0.3">
      <c r="A87" s="3">
        <v>83</v>
      </c>
      <c r="B87" s="8">
        <v>1.09172768591631E-2</v>
      </c>
      <c r="C87" s="8">
        <v>-6.00692252575942E-3</v>
      </c>
      <c r="D87" s="9">
        <v>1.6766047867902499E-2</v>
      </c>
    </row>
    <row r="88" spans="1:4" x14ac:dyDescent="0.3">
      <c r="A88" s="3">
        <v>84</v>
      </c>
      <c r="B88" s="8">
        <v>-3.3752493776315499E-2</v>
      </c>
      <c r="C88" s="8">
        <v>-4.73633005895167E-4</v>
      </c>
      <c r="D88" s="9">
        <v>-1.5346235002988101E-2</v>
      </c>
    </row>
    <row r="89" spans="1:4" x14ac:dyDescent="0.3">
      <c r="A89" s="3">
        <v>85</v>
      </c>
      <c r="B89" s="8">
        <v>-7.8361254458477504E-3</v>
      </c>
      <c r="C89" s="8">
        <v>4.6048224013298198E-3</v>
      </c>
      <c r="D89" s="9">
        <v>1.08062682317195E-2</v>
      </c>
    </row>
    <row r="90" spans="1:4" x14ac:dyDescent="0.3">
      <c r="A90" s="3">
        <v>86</v>
      </c>
      <c r="B90" s="8">
        <v>-1.1216267652012999E-2</v>
      </c>
      <c r="C90" s="8">
        <v>2.4444100884369602E-2</v>
      </c>
      <c r="D90" s="9">
        <v>-1.3205067075098199E-2</v>
      </c>
    </row>
    <row r="91" spans="1:4" x14ac:dyDescent="0.3">
      <c r="A91" s="3">
        <v>87</v>
      </c>
      <c r="B91" s="8">
        <v>3.7938752094226198E-3</v>
      </c>
      <c r="C91" s="8">
        <v>1.76030500960568E-2</v>
      </c>
      <c r="D91" s="9">
        <v>-3.1575770617912502E-2</v>
      </c>
    </row>
    <row r="92" spans="1:4" x14ac:dyDescent="0.3">
      <c r="A92" s="3">
        <v>88</v>
      </c>
      <c r="B92" s="8">
        <v>-1.8589176202622099E-2</v>
      </c>
      <c r="C92" s="8">
        <v>-2.3625843489255401E-2</v>
      </c>
      <c r="D92" s="9">
        <v>6.33037409451718E-4</v>
      </c>
    </row>
    <row r="93" spans="1:4" x14ac:dyDescent="0.3">
      <c r="A93" s="3">
        <v>89</v>
      </c>
      <c r="B93" s="8">
        <v>-1.3345356750318E-2</v>
      </c>
      <c r="C93" s="8">
        <v>1.8448708481835E-2</v>
      </c>
      <c r="D93" s="9">
        <v>2.21851048700803E-2</v>
      </c>
    </row>
    <row r="94" spans="1:4" x14ac:dyDescent="0.3">
      <c r="A94" s="3">
        <v>90</v>
      </c>
      <c r="B94" s="8">
        <v>-2.01602829304879E-2</v>
      </c>
      <c r="C94" s="8">
        <v>1.8346282464967799E-2</v>
      </c>
      <c r="D94" s="9">
        <v>3.9152864649165996E-3</v>
      </c>
    </row>
    <row r="95" spans="1:4" x14ac:dyDescent="0.3">
      <c r="A95" s="3">
        <v>91</v>
      </c>
      <c r="B95" s="8">
        <v>-3.3466092819176602E-3</v>
      </c>
      <c r="C95" s="8">
        <v>-5.2220079022968102E-2</v>
      </c>
      <c r="D95" s="9">
        <v>-1.10595792980729E-2</v>
      </c>
    </row>
    <row r="96" spans="1:4" x14ac:dyDescent="0.3">
      <c r="A96" s="3">
        <v>92</v>
      </c>
      <c r="B96" s="8">
        <v>1.23563135291084E-2</v>
      </c>
      <c r="C96" s="8">
        <v>2.9445121009491398E-2</v>
      </c>
      <c r="D96" s="9">
        <v>2.28270942735888E-3</v>
      </c>
    </row>
    <row r="97" spans="1:4" x14ac:dyDescent="0.3">
      <c r="A97" s="3">
        <v>93</v>
      </c>
      <c r="B97" s="8">
        <v>-7.6688513734465497E-3</v>
      </c>
      <c r="C97" s="8">
        <v>3.5096302690812702E-2</v>
      </c>
      <c r="D97" s="9">
        <v>9.5849792020223593E-3</v>
      </c>
    </row>
    <row r="98" spans="1:4" x14ac:dyDescent="0.3">
      <c r="A98" s="3">
        <v>94</v>
      </c>
      <c r="B98" s="8">
        <v>-1.5577999089878501E-2</v>
      </c>
      <c r="C98" s="8">
        <v>6.0496975266333399E-3</v>
      </c>
      <c r="D98" s="9">
        <v>1.9006789837334798E-2</v>
      </c>
    </row>
    <row r="99" spans="1:4" x14ac:dyDescent="0.3">
      <c r="A99" s="3">
        <v>95</v>
      </c>
      <c r="B99" s="8">
        <v>-5.9645169329056204E-3</v>
      </c>
      <c r="C99" s="8">
        <v>1.6918055597668701E-2</v>
      </c>
      <c r="D99" s="9">
        <v>-2.13966545505282E-2</v>
      </c>
    </row>
    <row r="100" spans="1:4" x14ac:dyDescent="0.3">
      <c r="A100" s="3">
        <v>96</v>
      </c>
      <c r="B100" s="8">
        <v>-4.5302625696227502E-3</v>
      </c>
      <c r="C100" s="8">
        <v>5.2862048782014196E-3</v>
      </c>
      <c r="D100" s="9">
        <v>1.6430716051378799E-2</v>
      </c>
    </row>
    <row r="101" spans="1:4" x14ac:dyDescent="0.3">
      <c r="A101" s="3">
        <v>97</v>
      </c>
      <c r="B101" s="8">
        <v>9.27868189208109E-3</v>
      </c>
      <c r="C101" s="8">
        <v>3.3446396038847902E-3</v>
      </c>
      <c r="D101" s="9">
        <v>-1.9945342997832001E-3</v>
      </c>
    </row>
    <row r="102" spans="1:4" x14ac:dyDescent="0.3">
      <c r="A102" s="3">
        <v>98</v>
      </c>
      <c r="B102" s="8">
        <v>-1.4041683434782499E-2</v>
      </c>
      <c r="C102" s="8">
        <v>-2.10669409958428E-2</v>
      </c>
      <c r="D102" s="9">
        <v>-3.0810211403080401E-3</v>
      </c>
    </row>
    <row r="103" spans="1:4" x14ac:dyDescent="0.3">
      <c r="A103" s="3">
        <v>99</v>
      </c>
      <c r="B103" s="8">
        <v>-1.49340299610295E-2</v>
      </c>
      <c r="C103" s="8">
        <v>-1.7450271538773401E-2</v>
      </c>
      <c r="D103" s="9">
        <v>-7.5600738989342296E-3</v>
      </c>
    </row>
    <row r="104" spans="1:4" x14ac:dyDescent="0.3">
      <c r="A104" s="3">
        <v>100</v>
      </c>
      <c r="B104" s="8">
        <v>3.1848111748051301E-3</v>
      </c>
      <c r="C104" s="8">
        <v>2.0948663147314899E-3</v>
      </c>
      <c r="D104" s="9">
        <v>4.0013278860903997E-3</v>
      </c>
    </row>
    <row r="105" spans="1:4" x14ac:dyDescent="0.3">
      <c r="A105" s="3">
        <v>101</v>
      </c>
      <c r="B105" s="8">
        <v>-6.3712387832240702E-3</v>
      </c>
      <c r="C105" s="8">
        <v>3.4134782675119102E-2</v>
      </c>
      <c r="D105" s="9">
        <v>4.3598301291536599E-2</v>
      </c>
    </row>
    <row r="106" spans="1:4" x14ac:dyDescent="0.3">
      <c r="A106" s="3">
        <v>102</v>
      </c>
      <c r="B106" s="8">
        <v>9.8922893608102899E-3</v>
      </c>
      <c r="C106" s="8">
        <v>1.76400667122487E-2</v>
      </c>
      <c r="D106" s="9">
        <v>1.26948067528683E-2</v>
      </c>
    </row>
    <row r="107" spans="1:4" x14ac:dyDescent="0.3">
      <c r="A107" s="3">
        <v>103</v>
      </c>
      <c r="B107" s="8">
        <v>8.1813913428200604E-4</v>
      </c>
      <c r="C107" s="8">
        <v>1.1347184306214799E-3</v>
      </c>
      <c r="D107" s="9">
        <v>6.1293051962443904E-3</v>
      </c>
    </row>
    <row r="108" spans="1:4" x14ac:dyDescent="0.3">
      <c r="A108" s="3">
        <v>104</v>
      </c>
      <c r="B108" s="8">
        <v>-1.3112108931826599E-2</v>
      </c>
      <c r="C108" s="8">
        <v>8.1938888718534504E-3</v>
      </c>
      <c r="D108" s="9">
        <v>-2.1611127000028801E-2</v>
      </c>
    </row>
    <row r="109" spans="1:4" x14ac:dyDescent="0.3">
      <c r="A109" s="3">
        <v>105</v>
      </c>
      <c r="B109" s="8">
        <v>7.4967864593104803E-3</v>
      </c>
      <c r="C109" s="8">
        <v>2.02053616283531E-2</v>
      </c>
      <c r="D109" s="9">
        <v>-1.9106862374278302E-2</v>
      </c>
    </row>
    <row r="110" spans="1:4" x14ac:dyDescent="0.3">
      <c r="A110" s="3">
        <v>106</v>
      </c>
      <c r="B110" s="8">
        <v>4.8113183018467397E-4</v>
      </c>
      <c r="C110" s="8">
        <v>1.66564308963381E-3</v>
      </c>
      <c r="D110" s="9">
        <v>1.5025981341794E-2</v>
      </c>
    </row>
    <row r="111" spans="1:4" x14ac:dyDescent="0.3">
      <c r="A111" s="3">
        <v>107</v>
      </c>
      <c r="B111" s="8">
        <v>4.2171538900363001E-2</v>
      </c>
      <c r="C111" s="8">
        <v>1.37828678105561E-2</v>
      </c>
      <c r="D111" s="9">
        <v>3.8335459757114103E-2</v>
      </c>
    </row>
    <row r="112" spans="1:4" x14ac:dyDescent="0.3">
      <c r="A112" s="3">
        <v>108</v>
      </c>
      <c r="B112" s="8">
        <v>1.10450414161401E-2</v>
      </c>
      <c r="C112" s="8">
        <v>-2.20394932352782E-2</v>
      </c>
      <c r="D112" s="9">
        <v>4.3737136563547496E-3</v>
      </c>
    </row>
    <row r="113" spans="1:4" x14ac:dyDescent="0.3">
      <c r="A113" s="3">
        <v>109</v>
      </c>
      <c r="B113" s="8">
        <v>1.0106851623052301E-2</v>
      </c>
      <c r="C113" s="8">
        <v>3.7548677808782599E-3</v>
      </c>
      <c r="D113" s="9">
        <v>2.1403045905326198E-2</v>
      </c>
    </row>
    <row r="114" spans="1:4" x14ac:dyDescent="0.3">
      <c r="A114" s="3">
        <v>110</v>
      </c>
      <c r="B114" s="8">
        <v>-6.3115639496374304E-3</v>
      </c>
      <c r="C114" s="8">
        <v>8.3194346688225999E-4</v>
      </c>
      <c r="D114" s="9">
        <v>-1.4532750838356001E-3</v>
      </c>
    </row>
    <row r="115" spans="1:4" x14ac:dyDescent="0.3">
      <c r="A115" s="3">
        <v>111</v>
      </c>
      <c r="B115" s="8">
        <v>-3.5224362643400897E-2</v>
      </c>
      <c r="C115" s="8">
        <v>5.3636658175637703E-3</v>
      </c>
      <c r="D115" s="9">
        <v>2.0749026643996E-3</v>
      </c>
    </row>
    <row r="116" spans="1:4" x14ac:dyDescent="0.3">
      <c r="A116" s="3">
        <v>112</v>
      </c>
      <c r="B116" s="8">
        <v>5.6606408864400496E-3</v>
      </c>
      <c r="C116" s="8">
        <v>2.10962863559612E-2</v>
      </c>
      <c r="D116" s="9">
        <v>-8.1316829493107007E-3</v>
      </c>
    </row>
    <row r="117" spans="1:4" x14ac:dyDescent="0.3">
      <c r="A117" s="3">
        <v>113</v>
      </c>
      <c r="B117" s="8">
        <v>-8.9041961904227796E-3</v>
      </c>
      <c r="C117" s="8">
        <v>1.1679442205124501E-2</v>
      </c>
      <c r="D117" s="9">
        <v>-1.2998996457855501E-2</v>
      </c>
    </row>
    <row r="118" spans="1:4" x14ac:dyDescent="0.3">
      <c r="A118" s="3">
        <v>114</v>
      </c>
      <c r="B118" s="8">
        <v>9.2728472298926907E-3</v>
      </c>
      <c r="C118" s="8">
        <v>3.9411144743526E-2</v>
      </c>
      <c r="D118" s="9">
        <v>-2.5903580452319198E-2</v>
      </c>
    </row>
    <row r="119" spans="1:4" x14ac:dyDescent="0.3">
      <c r="A119" s="3">
        <v>115</v>
      </c>
      <c r="B119" s="8">
        <v>-1.46650228874517E-2</v>
      </c>
      <c r="C119" s="8">
        <v>-7.3782205679670402E-3</v>
      </c>
      <c r="D119" s="9">
        <v>2.8629703911943E-2</v>
      </c>
    </row>
    <row r="120" spans="1:4" x14ac:dyDescent="0.3">
      <c r="A120" s="3">
        <v>116</v>
      </c>
      <c r="B120" s="8">
        <v>8.1431563904786897E-3</v>
      </c>
      <c r="C120" s="8">
        <v>-4.2244929782106599E-3</v>
      </c>
      <c r="D120" s="9">
        <v>1.0151254046899E-2</v>
      </c>
    </row>
    <row r="121" spans="1:4" x14ac:dyDescent="0.3">
      <c r="A121" s="3">
        <v>117</v>
      </c>
      <c r="B121" s="8">
        <v>3.1039175556060402E-3</v>
      </c>
      <c r="C121" s="8">
        <v>1.9173180878890299E-2</v>
      </c>
      <c r="D121" s="9">
        <v>-3.8401198151010499E-3</v>
      </c>
    </row>
    <row r="122" spans="1:4" x14ac:dyDescent="0.3">
      <c r="A122" s="3">
        <v>118</v>
      </c>
      <c r="B122" s="8">
        <v>6.6249133672647096E-3</v>
      </c>
      <c r="C122" s="8">
        <v>-3.2574563314023398E-2</v>
      </c>
      <c r="D122" s="9">
        <v>-1.4824332227965699E-2</v>
      </c>
    </row>
    <row r="123" spans="1:4" x14ac:dyDescent="0.3">
      <c r="A123" s="3">
        <v>119</v>
      </c>
      <c r="B123" s="8">
        <v>-2.47821228322855E-3</v>
      </c>
      <c r="C123" s="8">
        <v>-1.91401911376059E-2</v>
      </c>
      <c r="D123" s="9">
        <v>3.04325465281131E-2</v>
      </c>
    </row>
    <row r="124" spans="1:4" x14ac:dyDescent="0.3">
      <c r="A124" s="3">
        <v>120</v>
      </c>
      <c r="B124" s="8">
        <v>1.7680844539480298E-2</v>
      </c>
      <c r="C124" s="8">
        <v>3.8697694929932299E-3</v>
      </c>
      <c r="D124" s="9">
        <v>2.5114166682821898E-3</v>
      </c>
    </row>
    <row r="125" spans="1:4" x14ac:dyDescent="0.3">
      <c r="A125" s="3">
        <v>121</v>
      </c>
      <c r="B125" s="8">
        <v>2.4073204675083899E-2</v>
      </c>
      <c r="C125" s="8">
        <v>-1.3582820754761899E-2</v>
      </c>
      <c r="D125" s="9">
        <v>2.1499824805237398E-2</v>
      </c>
    </row>
    <row r="126" spans="1:4" x14ac:dyDescent="0.3">
      <c r="A126" s="3">
        <v>122</v>
      </c>
      <c r="B126" s="8">
        <v>-2.67285508499546E-2</v>
      </c>
      <c r="C126" s="8">
        <v>-1.8850501776600002E-2</v>
      </c>
      <c r="D126" s="9">
        <v>-1.7367861061410399E-2</v>
      </c>
    </row>
    <row r="127" spans="1:4" x14ac:dyDescent="0.3">
      <c r="A127" s="3">
        <v>123</v>
      </c>
      <c r="B127" s="8">
        <v>-7.2123897653573301E-3</v>
      </c>
      <c r="C127" s="8">
        <v>7.5882565568552302E-3</v>
      </c>
      <c r="D127" s="9">
        <v>2.21139193327822E-2</v>
      </c>
    </row>
    <row r="128" spans="1:4" x14ac:dyDescent="0.3">
      <c r="A128" s="3">
        <v>124</v>
      </c>
      <c r="B128" s="8">
        <v>1.261648637429E-2</v>
      </c>
      <c r="C128" s="8">
        <v>9.5914247586354594E-3</v>
      </c>
      <c r="D128" s="9">
        <v>2.51109246464673E-2</v>
      </c>
    </row>
    <row r="129" spans="1:4" x14ac:dyDescent="0.3">
      <c r="A129" s="3">
        <v>125</v>
      </c>
      <c r="B129" s="8">
        <v>2.7220785050371999E-2</v>
      </c>
      <c r="C129" s="8">
        <v>7.2161542314253596E-3</v>
      </c>
      <c r="D129" s="9">
        <v>5.5212162275155904E-3</v>
      </c>
    </row>
    <row r="130" spans="1:4" x14ac:dyDescent="0.3">
      <c r="A130" s="3">
        <v>126</v>
      </c>
      <c r="B130" s="8">
        <v>-1.4142928084951699E-2</v>
      </c>
      <c r="C130" s="8">
        <v>-4.9191350393362802E-2</v>
      </c>
      <c r="D130" s="9">
        <v>-1.7080638847193401E-2</v>
      </c>
    </row>
    <row r="131" spans="1:4" x14ac:dyDescent="0.3">
      <c r="A131" s="3">
        <v>127</v>
      </c>
      <c r="B131" s="8">
        <v>6.9335727650852398E-3</v>
      </c>
      <c r="C131" s="8">
        <v>-1.18845399583962E-2</v>
      </c>
      <c r="D131" s="9">
        <v>-7.9896546948090403E-4</v>
      </c>
    </row>
    <row r="132" spans="1:4" x14ac:dyDescent="0.3">
      <c r="A132" s="3">
        <v>128</v>
      </c>
      <c r="B132" s="8">
        <v>1.8127487596445599E-2</v>
      </c>
      <c r="C132" s="8">
        <v>-2.7982090660684002E-2</v>
      </c>
      <c r="D132" s="9">
        <v>4.8004657289174302E-3</v>
      </c>
    </row>
    <row r="133" spans="1:4" x14ac:dyDescent="0.3">
      <c r="A133" s="3">
        <v>129</v>
      </c>
      <c r="B133" s="8">
        <v>7.1876603732030301E-4</v>
      </c>
      <c r="C133" s="8">
        <v>5.04671660817178E-3</v>
      </c>
      <c r="D133" s="9">
        <v>3.0824721034843701E-3</v>
      </c>
    </row>
    <row r="134" spans="1:4" x14ac:dyDescent="0.3">
      <c r="A134" s="3">
        <v>130</v>
      </c>
      <c r="B134" s="8">
        <v>-2.4880431819695101E-2</v>
      </c>
      <c r="C134" s="8">
        <v>-3.8427924307480499E-3</v>
      </c>
      <c r="D134" s="9">
        <v>-5.6008903703856902E-2</v>
      </c>
    </row>
    <row r="135" spans="1:4" x14ac:dyDescent="0.3">
      <c r="A135" s="3">
        <v>131</v>
      </c>
      <c r="B135" s="8">
        <v>-3.2339437634313503E-2</v>
      </c>
      <c r="C135" s="8">
        <v>4.2958901162723998E-3</v>
      </c>
      <c r="D135" s="9">
        <v>2.1158096079983701E-3</v>
      </c>
    </row>
    <row r="136" spans="1:4" x14ac:dyDescent="0.3">
      <c r="A136" s="3">
        <v>132</v>
      </c>
      <c r="B136" s="8">
        <v>-1.3879947889770101E-3</v>
      </c>
      <c r="C136" s="8">
        <v>4.0263427927633997E-3</v>
      </c>
      <c r="D136" s="9">
        <v>9.3141952239489002E-3</v>
      </c>
    </row>
    <row r="137" spans="1:4" x14ac:dyDescent="0.3">
      <c r="A137" s="3">
        <v>133</v>
      </c>
      <c r="B137" s="8">
        <v>3.6792543220887999E-3</v>
      </c>
      <c r="C137" s="8">
        <v>5.4170716797868898E-3</v>
      </c>
      <c r="D137" s="9">
        <v>2.6131726413612302E-2</v>
      </c>
    </row>
    <row r="138" spans="1:4" x14ac:dyDescent="0.3">
      <c r="A138" s="3">
        <v>134</v>
      </c>
      <c r="B138" s="8">
        <v>-5.4688057371750903E-3</v>
      </c>
      <c r="C138" s="8">
        <v>-1.1854661265058001E-2</v>
      </c>
      <c r="D138" s="9">
        <v>-1.37131085961632E-2</v>
      </c>
    </row>
    <row r="139" spans="1:4" x14ac:dyDescent="0.3">
      <c r="A139" s="3">
        <v>135</v>
      </c>
      <c r="B139" s="8">
        <v>6.2603175411950996E-3</v>
      </c>
      <c r="C139" s="8">
        <v>-1.55716741200861E-2</v>
      </c>
      <c r="D139" s="9">
        <v>-1.35213641858795E-2</v>
      </c>
    </row>
    <row r="140" spans="1:4" x14ac:dyDescent="0.3">
      <c r="A140" s="3">
        <v>136</v>
      </c>
      <c r="B140" s="8">
        <v>-5.8903160547789596E-3</v>
      </c>
      <c r="C140" s="8">
        <v>1.2873592577551799E-2</v>
      </c>
      <c r="D140" s="9">
        <v>-5.7674785962140004E-3</v>
      </c>
    </row>
    <row r="141" spans="1:4" x14ac:dyDescent="0.3">
      <c r="A141" s="3">
        <v>137</v>
      </c>
      <c r="B141" s="8">
        <v>1.1537477820701299E-2</v>
      </c>
      <c r="C141" s="8">
        <v>7.46499702169676E-3</v>
      </c>
      <c r="D141" s="9">
        <v>-6.2271728649539899E-3</v>
      </c>
    </row>
    <row r="142" spans="1:4" x14ac:dyDescent="0.3">
      <c r="A142" s="3">
        <v>138</v>
      </c>
      <c r="B142" s="8">
        <v>-1.9688924578726199E-2</v>
      </c>
      <c r="C142" s="8">
        <v>-6.7862275002651701E-3</v>
      </c>
      <c r="D142" s="9">
        <v>-4.1682834156665897E-3</v>
      </c>
    </row>
    <row r="143" spans="1:4" x14ac:dyDescent="0.3">
      <c r="A143" s="3">
        <v>139</v>
      </c>
      <c r="B143" s="8">
        <v>2.3827239472075702E-2</v>
      </c>
      <c r="C143" s="8">
        <v>2.9489498925551499E-2</v>
      </c>
      <c r="D143" s="9">
        <v>4.91541442387173E-2</v>
      </c>
    </row>
    <row r="144" spans="1:4" x14ac:dyDescent="0.3">
      <c r="A144" s="3">
        <v>140</v>
      </c>
      <c r="B144" s="8">
        <v>1.7785623433058301E-2</v>
      </c>
      <c r="C144" s="8">
        <v>-7.9049985846439894E-3</v>
      </c>
      <c r="D144" s="9">
        <v>2.4162580473236599E-2</v>
      </c>
    </row>
    <row r="145" spans="1:4" x14ac:dyDescent="0.3">
      <c r="A145" s="3">
        <v>141</v>
      </c>
      <c r="B145" s="8">
        <v>-3.09315449812353E-2</v>
      </c>
      <c r="C145" s="8">
        <v>9.0178272102876805E-3</v>
      </c>
      <c r="D145" s="9">
        <v>-3.7932899251747502E-3</v>
      </c>
    </row>
    <row r="146" spans="1:4" x14ac:dyDescent="0.3">
      <c r="A146" s="3">
        <v>142</v>
      </c>
      <c r="B146" s="8">
        <v>-1.36185093354887E-2</v>
      </c>
      <c r="C146" s="8">
        <v>2.6001852236339301E-2</v>
      </c>
      <c r="D146" s="9">
        <v>8.3261694305954495E-3</v>
      </c>
    </row>
    <row r="147" spans="1:4" x14ac:dyDescent="0.3">
      <c r="A147" s="3">
        <v>143</v>
      </c>
      <c r="B147" s="8">
        <v>7.5626067788547397E-3</v>
      </c>
      <c r="C147" s="8">
        <v>2.5837046086481098E-3</v>
      </c>
      <c r="D147" s="9">
        <v>8.6813638452141999E-3</v>
      </c>
    </row>
    <row r="148" spans="1:4" x14ac:dyDescent="0.3">
      <c r="A148" s="3">
        <v>144</v>
      </c>
      <c r="B148" s="8">
        <v>8.9266004741818793E-3</v>
      </c>
      <c r="C148" s="8">
        <v>1.7998913569679701E-2</v>
      </c>
      <c r="D148" s="9">
        <v>-5.9211737460189099E-3</v>
      </c>
    </row>
    <row r="149" spans="1:4" x14ac:dyDescent="0.3">
      <c r="A149" s="3">
        <v>145</v>
      </c>
      <c r="B149" s="8">
        <v>4.2849449383190802E-3</v>
      </c>
      <c r="C149" s="8">
        <v>1.64522925691017E-2</v>
      </c>
      <c r="D149" s="9">
        <v>2.2238025617204199E-2</v>
      </c>
    </row>
    <row r="150" spans="1:4" x14ac:dyDescent="0.3">
      <c r="A150" s="3">
        <v>146</v>
      </c>
      <c r="B150" s="8">
        <v>-5.9650475483202896E-3</v>
      </c>
      <c r="C150" s="8">
        <v>-4.5622147399129301E-2</v>
      </c>
      <c r="D150" s="9">
        <v>-3.3882561796237297E-2</v>
      </c>
    </row>
    <row r="151" spans="1:4" x14ac:dyDescent="0.3">
      <c r="A151" s="3">
        <v>147</v>
      </c>
      <c r="B151" s="8">
        <v>3.69114947206168E-3</v>
      </c>
      <c r="C151" s="8">
        <v>-5.4990379142823599E-3</v>
      </c>
      <c r="D151" s="9">
        <v>2.1561784340252702E-2</v>
      </c>
    </row>
    <row r="152" spans="1:4" x14ac:dyDescent="0.3">
      <c r="A152" s="3">
        <v>148</v>
      </c>
      <c r="B152" s="8">
        <v>-1.28270428791685E-2</v>
      </c>
      <c r="C152" s="8">
        <v>-1.9220443036751501E-3</v>
      </c>
      <c r="D152" s="9">
        <v>9.9351834377065899E-3</v>
      </c>
    </row>
    <row r="153" spans="1:4" x14ac:dyDescent="0.3">
      <c r="A153" s="3">
        <v>149</v>
      </c>
      <c r="B153" s="8">
        <v>-6.01478697827702E-4</v>
      </c>
      <c r="C153" s="8">
        <v>-1.61677099309286E-2</v>
      </c>
      <c r="D153" s="9">
        <v>1.59216239809317E-2</v>
      </c>
    </row>
    <row r="154" spans="1:4" x14ac:dyDescent="0.3">
      <c r="A154" s="3">
        <v>150</v>
      </c>
      <c r="B154" s="8">
        <v>-1.9513214331920301E-2</v>
      </c>
      <c r="C154" s="8">
        <v>-2.1627055011399301E-2</v>
      </c>
      <c r="D154" s="9">
        <v>-2.7718694576655402E-3</v>
      </c>
    </row>
    <row r="155" spans="1:4" x14ac:dyDescent="0.3">
      <c r="A155" s="3">
        <v>151</v>
      </c>
      <c r="B155" s="8">
        <v>-8.3097713228675492E-3</v>
      </c>
      <c r="C155" s="8">
        <v>-1.74780908224332E-2</v>
      </c>
      <c r="D155" s="9">
        <v>-2.5066941189721199E-2</v>
      </c>
    </row>
    <row r="156" spans="1:4" x14ac:dyDescent="0.3">
      <c r="A156" s="3">
        <v>152</v>
      </c>
      <c r="B156" s="8">
        <v>-1.6707804462358599E-2</v>
      </c>
      <c r="C156" s="8">
        <v>-4.8502893025323202E-3</v>
      </c>
      <c r="D156" s="9">
        <v>-1.3957898882776499E-2</v>
      </c>
    </row>
    <row r="157" spans="1:4" x14ac:dyDescent="0.3">
      <c r="A157" s="3">
        <v>153</v>
      </c>
      <c r="B157" s="8">
        <v>-4.7572139480930604E-3</v>
      </c>
      <c r="C157" s="8">
        <v>2.5566044677800302E-2</v>
      </c>
      <c r="D157" s="9">
        <v>-3.3707972870066299E-2</v>
      </c>
    </row>
    <row r="158" spans="1:4" x14ac:dyDescent="0.3">
      <c r="A158" s="3">
        <v>154</v>
      </c>
      <c r="B158" s="8">
        <v>-3.7421976744728401E-3</v>
      </c>
      <c r="C158" s="8">
        <v>-1.8455150516615199E-2</v>
      </c>
      <c r="D158" s="9">
        <v>-1.4303457249919899E-2</v>
      </c>
    </row>
    <row r="159" spans="1:4" x14ac:dyDescent="0.3">
      <c r="A159" s="3">
        <v>155</v>
      </c>
      <c r="B159" s="8">
        <v>-3.5002742412698302E-2</v>
      </c>
      <c r="C159" s="8">
        <v>-6.0687787998905403E-2</v>
      </c>
      <c r="D159" s="9">
        <v>-1.27225813636157E-2</v>
      </c>
    </row>
    <row r="160" spans="1:4" x14ac:dyDescent="0.3">
      <c r="A160" s="3">
        <v>156</v>
      </c>
      <c r="B160" s="8">
        <v>-7.2117445515452203E-4</v>
      </c>
      <c r="C160" s="8">
        <v>1.34798944523945E-2</v>
      </c>
      <c r="D160" s="9">
        <v>3.1965345221868099E-2</v>
      </c>
    </row>
    <row r="161" spans="1:4" x14ac:dyDescent="0.3">
      <c r="A161" s="3">
        <v>157</v>
      </c>
      <c r="B161" s="8">
        <v>1.3582602681917799E-2</v>
      </c>
      <c r="C161" s="8">
        <v>2.6487958999625999E-2</v>
      </c>
      <c r="D161" s="9">
        <v>-2.1148358998768602E-2</v>
      </c>
    </row>
    <row r="162" spans="1:4" x14ac:dyDescent="0.3">
      <c r="A162" s="3">
        <v>158</v>
      </c>
      <c r="B162" s="8">
        <v>-1.5970882794443898E-2</v>
      </c>
      <c r="C162" s="8">
        <v>-2.3740860578821102E-3</v>
      </c>
      <c r="D162" s="9">
        <v>6.0136562323324797E-3</v>
      </c>
    </row>
    <row r="163" spans="1:4" x14ac:dyDescent="0.3">
      <c r="A163" s="3">
        <v>159</v>
      </c>
      <c r="B163" s="8">
        <v>-7.4103207362941195E-5</v>
      </c>
      <c r="C163" s="8">
        <v>4.1860815625749098E-3</v>
      </c>
      <c r="D163" s="9">
        <v>3.0901702042831599E-2</v>
      </c>
    </row>
    <row r="164" spans="1:4" x14ac:dyDescent="0.3">
      <c r="A164" s="3">
        <v>160</v>
      </c>
      <c r="B164" s="8">
        <v>-4.2843471008739299E-3</v>
      </c>
      <c r="C164" s="8">
        <v>3.8358496513565998E-3</v>
      </c>
      <c r="D164" s="9">
        <v>2.85647531918323E-3</v>
      </c>
    </row>
    <row r="165" spans="1:4" x14ac:dyDescent="0.3">
      <c r="A165" s="3">
        <v>161</v>
      </c>
      <c r="B165" s="8">
        <v>8.7965678467508794E-3</v>
      </c>
      <c r="C165" s="8">
        <v>-3.1985580312718601E-2</v>
      </c>
      <c r="D165" s="9">
        <v>-1.3193708296073499E-2</v>
      </c>
    </row>
    <row r="166" spans="1:4" x14ac:dyDescent="0.3">
      <c r="A166" s="3">
        <v>162</v>
      </c>
      <c r="B166" s="8">
        <v>8.4759771648777807E-3</v>
      </c>
      <c r="C166" s="8">
        <v>1.32060818787031E-2</v>
      </c>
      <c r="D166" s="9">
        <v>3.3983128448101203E-2</v>
      </c>
    </row>
    <row r="167" spans="1:4" x14ac:dyDescent="0.3">
      <c r="A167" s="3">
        <v>163</v>
      </c>
      <c r="B167" s="8">
        <v>-5.7564013350028401E-3</v>
      </c>
      <c r="C167" s="8">
        <v>6.9035496092276494E-2</v>
      </c>
      <c r="D167" s="9">
        <v>1.5538359781258899E-2</v>
      </c>
    </row>
    <row r="168" spans="1:4" x14ac:dyDescent="0.3">
      <c r="A168" s="3">
        <v>164</v>
      </c>
      <c r="B168" s="8">
        <v>-1.9919525308241901E-2</v>
      </c>
      <c r="C168" s="8">
        <v>8.8234644216236505E-3</v>
      </c>
      <c r="D168" s="9">
        <v>2.6748999816442399E-2</v>
      </c>
    </row>
    <row r="169" spans="1:4" x14ac:dyDescent="0.3">
      <c r="A169" s="3">
        <v>165</v>
      </c>
      <c r="B169" s="8">
        <v>6.74679868486235E-3</v>
      </c>
      <c r="C169" s="8">
        <v>1.2541106640604999E-2</v>
      </c>
      <c r="D169" s="9">
        <v>1.8154286559734199E-2</v>
      </c>
    </row>
    <row r="170" spans="1:4" x14ac:dyDescent="0.3">
      <c r="A170" s="3">
        <v>166</v>
      </c>
      <c r="B170" s="8">
        <v>2.6065700158206702E-3</v>
      </c>
      <c r="C170" s="8">
        <v>1.7531192273417599E-2</v>
      </c>
      <c r="D170" s="9">
        <v>4.6143570441761501E-3</v>
      </c>
    </row>
    <row r="171" spans="1:4" x14ac:dyDescent="0.3">
      <c r="A171" s="3">
        <v>167</v>
      </c>
      <c r="B171" s="8">
        <v>1.1632288725644001E-2</v>
      </c>
      <c r="C171" s="8">
        <v>-2.5613724983513698E-2</v>
      </c>
      <c r="D171" s="9">
        <v>-2.65226562819516E-2</v>
      </c>
    </row>
    <row r="172" spans="1:4" x14ac:dyDescent="0.3">
      <c r="A172" s="3">
        <v>168</v>
      </c>
      <c r="B172" s="8">
        <v>-1.73393964291641E-2</v>
      </c>
      <c r="C172" s="8">
        <v>-5.87280391623307E-2</v>
      </c>
      <c r="D172" s="9">
        <v>6.4782855119116002E-3</v>
      </c>
    </row>
    <row r="173" spans="1:4" x14ac:dyDescent="0.3">
      <c r="A173" s="3">
        <v>169</v>
      </c>
      <c r="B173" s="8">
        <v>-1.3204442508008099E-2</v>
      </c>
      <c r="C173" s="8">
        <v>-3.5827774158622601E-2</v>
      </c>
      <c r="D173" s="9">
        <v>2.3540054715039199E-2</v>
      </c>
    </row>
    <row r="174" spans="1:4" x14ac:dyDescent="0.3">
      <c r="A174" s="3">
        <v>170</v>
      </c>
      <c r="B174" s="8">
        <v>-1.9295007991951899E-2</v>
      </c>
      <c r="C174" s="8">
        <v>9.5844882876318805E-4</v>
      </c>
      <c r="D174" s="9">
        <v>2.05690194051617E-2</v>
      </c>
    </row>
    <row r="175" spans="1:4" x14ac:dyDescent="0.3">
      <c r="A175" s="3">
        <v>171</v>
      </c>
      <c r="B175" s="8">
        <v>2.9722296176815399E-3</v>
      </c>
      <c r="C175" s="8">
        <v>-2.8306572310241901E-3</v>
      </c>
      <c r="D175" s="9">
        <v>4.6679438699295302E-3</v>
      </c>
    </row>
    <row r="176" spans="1:4" x14ac:dyDescent="0.3">
      <c r="A176" s="3">
        <v>172</v>
      </c>
      <c r="B176" s="8">
        <v>9.5033689304914702E-3</v>
      </c>
      <c r="C176" s="8">
        <v>-1.1413019268658399E-2</v>
      </c>
      <c r="D176" s="9">
        <v>-1.3441765214200299E-2</v>
      </c>
    </row>
    <row r="177" spans="1:4" x14ac:dyDescent="0.3">
      <c r="A177" s="3">
        <v>173</v>
      </c>
      <c r="B177" s="8">
        <v>-1.4242529078669601E-2</v>
      </c>
      <c r="C177" s="8">
        <v>-1.5804917828787499E-2</v>
      </c>
      <c r="D177" s="9">
        <v>-1.6275332201008099E-2</v>
      </c>
    </row>
    <row r="178" spans="1:4" x14ac:dyDescent="0.3">
      <c r="A178" s="3">
        <v>174</v>
      </c>
      <c r="B178" s="8">
        <v>1.3929264249754399E-6</v>
      </c>
      <c r="C178" s="8">
        <v>-2.0196716345724699E-2</v>
      </c>
      <c r="D178" s="9">
        <v>1.31623451521059E-3</v>
      </c>
    </row>
    <row r="179" spans="1:4" x14ac:dyDescent="0.3">
      <c r="A179" s="3">
        <v>175</v>
      </c>
      <c r="B179" s="8">
        <v>-1.12762103924637E-2</v>
      </c>
      <c r="C179" s="8">
        <v>-3.3163013840297899E-2</v>
      </c>
      <c r="D179" s="9">
        <v>-1.02845856860093E-2</v>
      </c>
    </row>
    <row r="180" spans="1:4" x14ac:dyDescent="0.3">
      <c r="A180" s="3">
        <v>176</v>
      </c>
      <c r="B180" s="8">
        <v>1.07239541289594E-2</v>
      </c>
      <c r="C180" s="8">
        <v>2.7158119525428001E-2</v>
      </c>
      <c r="D180" s="9">
        <v>1.41327886657819E-2</v>
      </c>
    </row>
    <row r="181" spans="1:4" x14ac:dyDescent="0.3">
      <c r="A181" s="3">
        <v>177</v>
      </c>
      <c r="B181" s="8">
        <v>2.55642092098048E-3</v>
      </c>
      <c r="C181" s="8">
        <v>2.2336974772123899E-2</v>
      </c>
      <c r="D181" s="9">
        <v>5.2378362184247696E-3</v>
      </c>
    </row>
    <row r="182" spans="1:4" x14ac:dyDescent="0.3">
      <c r="A182" s="3">
        <v>178</v>
      </c>
      <c r="B182" s="8">
        <v>3.9506100743180398E-3</v>
      </c>
      <c r="C182" s="8">
        <v>3.7427209446235399E-2</v>
      </c>
      <c r="D182" s="9">
        <v>-2.5543522393873599E-2</v>
      </c>
    </row>
    <row r="183" spans="1:4" x14ac:dyDescent="0.3">
      <c r="A183" s="3">
        <v>179</v>
      </c>
      <c r="B183" s="8">
        <v>-1.32090596983387E-2</v>
      </c>
      <c r="C183" s="8">
        <v>-8.3049464341290492E-3</v>
      </c>
      <c r="D183" s="9">
        <v>1.0659717035035401E-2</v>
      </c>
    </row>
    <row r="184" spans="1:4" x14ac:dyDescent="0.3">
      <c r="A184" s="3">
        <v>180</v>
      </c>
      <c r="B184" s="8">
        <v>1.2699156488733199E-2</v>
      </c>
      <c r="C184" s="8">
        <v>1.6514417479389001E-2</v>
      </c>
      <c r="D184" s="9">
        <v>1.7446627584415401E-2</v>
      </c>
    </row>
    <row r="185" spans="1:4" x14ac:dyDescent="0.3">
      <c r="A185" s="3">
        <v>181</v>
      </c>
      <c r="B185" s="8">
        <v>1.9661525504435302E-2</v>
      </c>
      <c r="C185" s="8">
        <v>1.0881119743087701E-2</v>
      </c>
      <c r="D185" s="9">
        <v>-1.5078477497173301E-2</v>
      </c>
    </row>
    <row r="186" spans="1:4" x14ac:dyDescent="0.3">
      <c r="A186" s="3">
        <v>182</v>
      </c>
      <c r="B186" s="8">
        <v>-4.2047093433146996E-3</v>
      </c>
      <c r="C186" s="8">
        <v>1.35422969652835E-2</v>
      </c>
      <c r="D186" s="9">
        <v>1.53287243048387E-2</v>
      </c>
    </row>
    <row r="187" spans="1:4" x14ac:dyDescent="0.3">
      <c r="A187" s="3">
        <v>183</v>
      </c>
      <c r="B187" s="8">
        <v>-3.6645681542768799E-3</v>
      </c>
      <c r="C187" s="8">
        <v>1.08263381285364E-2</v>
      </c>
      <c r="D187" s="9">
        <v>1.14717917969764E-2</v>
      </c>
    </row>
    <row r="188" spans="1:4" x14ac:dyDescent="0.3">
      <c r="A188" s="3">
        <v>184</v>
      </c>
      <c r="B188" s="8">
        <v>-3.7286028715043801E-2</v>
      </c>
      <c r="C188" s="8">
        <v>1.76516691218326E-3</v>
      </c>
      <c r="D188" s="9">
        <v>-2.3737723073626499E-4</v>
      </c>
    </row>
    <row r="189" spans="1:4" x14ac:dyDescent="0.3">
      <c r="A189" s="3">
        <v>185</v>
      </c>
      <c r="B189" s="8">
        <v>-2.2254304475580501E-3</v>
      </c>
      <c r="C189" s="8">
        <v>1.54132149118884E-2</v>
      </c>
      <c r="D189" s="9">
        <v>-2.3651310818587099E-2</v>
      </c>
    </row>
    <row r="190" spans="1:4" x14ac:dyDescent="0.3">
      <c r="A190" s="3">
        <v>186</v>
      </c>
      <c r="B190" s="8">
        <v>1.36092724880719E-3</v>
      </c>
      <c r="C190" s="8">
        <v>2.4811793227663401E-2</v>
      </c>
      <c r="D190" s="9">
        <v>3.63405421711411E-3</v>
      </c>
    </row>
    <row r="191" spans="1:4" x14ac:dyDescent="0.3">
      <c r="A191" s="3">
        <v>187</v>
      </c>
      <c r="B191" s="8">
        <v>-2.38643392721134E-2</v>
      </c>
      <c r="C191" s="8">
        <v>-1.5567613304952601E-2</v>
      </c>
      <c r="D191" s="9">
        <v>1.1744927728423201E-2</v>
      </c>
    </row>
    <row r="192" spans="1:4" x14ac:dyDescent="0.3">
      <c r="A192" s="3">
        <v>188</v>
      </c>
      <c r="B192" s="8">
        <v>-9.3863717353612503E-3</v>
      </c>
      <c r="C192" s="8">
        <v>3.0147547351621101E-2</v>
      </c>
      <c r="D192" s="9">
        <v>-3.0463184032256301E-3</v>
      </c>
    </row>
    <row r="193" spans="1:4" x14ac:dyDescent="0.3">
      <c r="A193" s="3">
        <v>189</v>
      </c>
      <c r="B193" s="8">
        <v>-8.3117713286491503E-3</v>
      </c>
      <c r="C193" s="8">
        <v>-1.7161421371522899E-2</v>
      </c>
      <c r="D193" s="9">
        <v>-1.26344508454468E-2</v>
      </c>
    </row>
    <row r="194" spans="1:4" x14ac:dyDescent="0.3">
      <c r="A194" s="3">
        <v>190</v>
      </c>
      <c r="B194" s="8">
        <v>-2.6061015035337799E-2</v>
      </c>
      <c r="C194" s="8">
        <v>-6.4244395843717902E-3</v>
      </c>
      <c r="D194" s="9">
        <v>-3.3304334160742001E-2</v>
      </c>
    </row>
    <row r="195" spans="1:4" x14ac:dyDescent="0.3">
      <c r="A195" s="3">
        <v>191</v>
      </c>
      <c r="B195" s="8">
        <v>3.0342795714039701E-2</v>
      </c>
      <c r="C195" s="8">
        <v>-5.55827656123873E-3</v>
      </c>
      <c r="D195" s="9">
        <v>2.1708731611069801E-2</v>
      </c>
    </row>
    <row r="196" spans="1:4" x14ac:dyDescent="0.3">
      <c r="A196" s="3">
        <v>192</v>
      </c>
      <c r="B196" s="8">
        <v>1.79475430756714E-2</v>
      </c>
      <c r="C196" s="8">
        <v>-3.8119817833503502E-3</v>
      </c>
      <c r="D196" s="9">
        <v>2.8379094776063E-3</v>
      </c>
    </row>
    <row r="197" spans="1:4" x14ac:dyDescent="0.3">
      <c r="A197" s="3">
        <v>193</v>
      </c>
      <c r="B197" s="8">
        <v>1.0531208148493299E-2</v>
      </c>
      <c r="C197" s="8">
        <v>-3.9736501775832498E-3</v>
      </c>
      <c r="D197" s="9">
        <v>-5.6875630127335899E-3</v>
      </c>
    </row>
    <row r="198" spans="1:4" x14ac:dyDescent="0.3">
      <c r="A198" s="3">
        <v>194</v>
      </c>
      <c r="B198" s="8">
        <v>1.41152152435892E-3</v>
      </c>
      <c r="C198" s="8">
        <v>-1.74757310168729E-2</v>
      </c>
      <c r="D198" s="9">
        <v>5.7192494691420698E-3</v>
      </c>
    </row>
    <row r="199" spans="1:4" x14ac:dyDescent="0.3">
      <c r="A199" s="3">
        <v>195</v>
      </c>
      <c r="B199" s="8">
        <v>-6.4448867913529896E-3</v>
      </c>
      <c r="C199" s="8">
        <v>-1.8878802383146698E-2</v>
      </c>
      <c r="D199" s="9">
        <v>3.5146350049406702E-3</v>
      </c>
    </row>
    <row r="200" spans="1:4" x14ac:dyDescent="0.3">
      <c r="A200" s="3">
        <v>196</v>
      </c>
      <c r="B200" s="8">
        <v>-1.14402488084826E-2</v>
      </c>
      <c r="C200" s="8">
        <v>-1.82295628673124E-2</v>
      </c>
      <c r="D200" s="9">
        <v>1.5151239926308201E-2</v>
      </c>
    </row>
    <row r="201" spans="1:4" x14ac:dyDescent="0.3">
      <c r="A201" s="3">
        <v>197</v>
      </c>
      <c r="B201" s="8">
        <v>9.7477426988464393E-3</v>
      </c>
      <c r="C201" s="8">
        <v>1.7318291007481501E-2</v>
      </c>
      <c r="D201" s="9">
        <v>1.5703051025686501E-2</v>
      </c>
    </row>
    <row r="202" spans="1:4" x14ac:dyDescent="0.3">
      <c r="A202" s="3">
        <v>198</v>
      </c>
      <c r="B202" s="8">
        <v>1.7184642231682801E-2</v>
      </c>
      <c r="C202" s="8">
        <v>4.0925636571704303E-2</v>
      </c>
      <c r="D202" s="9">
        <v>4.8597801801827198E-2</v>
      </c>
    </row>
    <row r="203" spans="1:4" x14ac:dyDescent="0.3">
      <c r="A203" s="3">
        <v>199</v>
      </c>
      <c r="B203" s="8">
        <v>-1.7256833007705401E-2</v>
      </c>
      <c r="C203" s="8">
        <v>-2.2619586052185298E-2</v>
      </c>
      <c r="D203" s="9">
        <v>-1.5414383531731499E-2</v>
      </c>
    </row>
    <row r="204" spans="1:4" x14ac:dyDescent="0.3">
      <c r="A204" s="3">
        <v>200</v>
      </c>
      <c r="B204" s="8">
        <v>-1.4053595707148101E-2</v>
      </c>
      <c r="C204" s="8">
        <v>-3.5429641772689403E-2</v>
      </c>
      <c r="D204" s="9">
        <v>-2.2579353009866299E-2</v>
      </c>
    </row>
    <row r="205" spans="1:4" x14ac:dyDescent="0.3">
      <c r="A205" s="3">
        <v>201</v>
      </c>
      <c r="B205" s="8">
        <v>2.89409100305448E-3</v>
      </c>
      <c r="C205" s="8">
        <v>-3.9329082412331903E-3</v>
      </c>
      <c r="D205" s="9">
        <v>2.6035155001291999E-2</v>
      </c>
    </row>
    <row r="206" spans="1:4" x14ac:dyDescent="0.3">
      <c r="A206" s="3">
        <v>202</v>
      </c>
      <c r="B206" s="8">
        <v>1.5083378284893799E-2</v>
      </c>
      <c r="C206" s="8">
        <v>2.80410532072802E-2</v>
      </c>
      <c r="D206" s="9">
        <v>1.6201523787396799E-2</v>
      </c>
    </row>
    <row r="207" spans="1:4" x14ac:dyDescent="0.3">
      <c r="A207" s="3">
        <v>203</v>
      </c>
      <c r="B207" s="8">
        <v>1.17485377645763E-2</v>
      </c>
      <c r="C207" s="8">
        <v>-7.7102708141564601E-3</v>
      </c>
      <c r="D207" s="9">
        <v>1.1870847850529999E-2</v>
      </c>
    </row>
    <row r="208" spans="1:4" x14ac:dyDescent="0.3">
      <c r="A208" s="3">
        <v>204</v>
      </c>
      <c r="B208" s="8">
        <v>-4.0265204650459501E-3</v>
      </c>
      <c r="C208" s="8">
        <v>9.7336355570736607E-3</v>
      </c>
      <c r="D208" s="9">
        <v>2.1008650998988101E-2</v>
      </c>
    </row>
    <row r="209" spans="1:4" x14ac:dyDescent="0.3">
      <c r="A209" s="3">
        <v>205</v>
      </c>
      <c r="B209" s="8">
        <v>3.77188016815838E-2</v>
      </c>
      <c r="C209" s="8">
        <v>-1.7711494295332001E-3</v>
      </c>
      <c r="D209" s="9">
        <v>1.1189258205562699E-2</v>
      </c>
    </row>
    <row r="210" spans="1:4" x14ac:dyDescent="0.3">
      <c r="A210" s="3">
        <v>206</v>
      </c>
      <c r="B210" s="8">
        <v>-8.5194482945378496E-3</v>
      </c>
      <c r="C210" s="8">
        <v>-1.6638329431839301E-2</v>
      </c>
      <c r="D210" s="9">
        <v>-1.0987987913972401E-2</v>
      </c>
    </row>
    <row r="211" spans="1:4" x14ac:dyDescent="0.3">
      <c r="A211" s="3">
        <v>207</v>
      </c>
      <c r="B211" s="8">
        <v>-5.3508128081268501E-3</v>
      </c>
      <c r="C211" s="8">
        <v>-1.8176437130428401E-2</v>
      </c>
      <c r="D211" s="9">
        <v>-6.0247764430876299E-3</v>
      </c>
    </row>
    <row r="212" spans="1:4" x14ac:dyDescent="0.3">
      <c r="A212" s="3">
        <v>208</v>
      </c>
      <c r="B212" s="8">
        <v>6.77867107126961E-3</v>
      </c>
      <c r="C212" s="8">
        <v>6.1702511860835398E-2</v>
      </c>
      <c r="D212" s="9">
        <v>3.5928001369108002E-2</v>
      </c>
    </row>
    <row r="213" spans="1:4" x14ac:dyDescent="0.3">
      <c r="A213" s="3">
        <v>209</v>
      </c>
      <c r="B213" s="8">
        <v>6.6037105446950899E-3</v>
      </c>
      <c r="C213" s="8">
        <v>3.05995435048045E-2</v>
      </c>
      <c r="D213" s="9">
        <v>6.04596542251905E-2</v>
      </c>
    </row>
    <row r="214" spans="1:4" x14ac:dyDescent="0.3">
      <c r="A214" s="3">
        <v>210</v>
      </c>
      <c r="B214" s="8">
        <v>8.7879526554053393E-3</v>
      </c>
      <c r="C214" s="8">
        <v>8.4221227926737502E-3</v>
      </c>
      <c r="D214" s="9">
        <v>-8.2372008007591795E-3</v>
      </c>
    </row>
    <row r="215" spans="1:4" x14ac:dyDescent="0.3">
      <c r="A215" s="3">
        <v>211</v>
      </c>
      <c r="B215" s="8">
        <v>-2.0861480790792399E-2</v>
      </c>
      <c r="C215" s="8">
        <v>-1.0705961952931701E-2</v>
      </c>
      <c r="D215" s="9">
        <v>-2.5270774479103301E-2</v>
      </c>
    </row>
    <row r="216" spans="1:4" x14ac:dyDescent="0.3">
      <c r="A216" s="3">
        <v>212</v>
      </c>
      <c r="B216" s="8">
        <v>4.2634163040560303E-3</v>
      </c>
      <c r="C216" s="8">
        <v>-7.68819388357018E-3</v>
      </c>
      <c r="D216" s="9">
        <v>1.7464225158636701E-2</v>
      </c>
    </row>
    <row r="217" spans="1:4" x14ac:dyDescent="0.3">
      <c r="A217" s="3">
        <v>213</v>
      </c>
      <c r="B217" s="8">
        <v>-4.8427323240214596E-3</v>
      </c>
      <c r="C217" s="8">
        <v>7.4877578632559401E-3</v>
      </c>
      <c r="D217" s="9">
        <v>-5.4992844135880702E-3</v>
      </c>
    </row>
    <row r="218" spans="1:4" x14ac:dyDescent="0.3">
      <c r="A218" s="3">
        <v>214</v>
      </c>
      <c r="B218" s="8">
        <v>4.8535170127205098E-4</v>
      </c>
      <c r="C218" s="8">
        <v>1.8089141202693301E-3</v>
      </c>
      <c r="D218" s="9">
        <v>-6.59867367768275E-4</v>
      </c>
    </row>
    <row r="219" spans="1:4" x14ac:dyDescent="0.3">
      <c r="A219" s="3">
        <v>215</v>
      </c>
      <c r="B219" s="8">
        <v>1.22817123215441E-3</v>
      </c>
      <c r="C219" s="8">
        <v>4.8921605506971402E-3</v>
      </c>
      <c r="D219" s="9">
        <v>-6.9026144737492504E-3</v>
      </c>
    </row>
    <row r="220" spans="1:4" x14ac:dyDescent="0.3">
      <c r="A220" s="3">
        <v>216</v>
      </c>
      <c r="B220" s="8">
        <v>5.7182561793530902E-3</v>
      </c>
      <c r="C220" s="8">
        <v>-7.3759472269991299E-4</v>
      </c>
      <c r="D220" s="9">
        <v>-5.9559658548410501E-3</v>
      </c>
    </row>
    <row r="221" spans="1:4" x14ac:dyDescent="0.3">
      <c r="A221" s="3">
        <v>217</v>
      </c>
      <c r="B221" s="8">
        <v>-3.82226627905789E-3</v>
      </c>
      <c r="C221" s="8">
        <v>2.0253111601109201E-2</v>
      </c>
      <c r="D221" s="9">
        <v>1.1238942041222199E-2</v>
      </c>
    </row>
    <row r="222" spans="1:4" x14ac:dyDescent="0.3">
      <c r="A222" s="3">
        <v>218</v>
      </c>
      <c r="B222" s="8">
        <v>-1.8110615644135599E-4</v>
      </c>
      <c r="C222" s="8">
        <v>-6.4460662562459596E-3</v>
      </c>
      <c r="D222" s="9">
        <v>-3.0363989635456601E-2</v>
      </c>
    </row>
    <row r="223" spans="1:4" x14ac:dyDescent="0.3">
      <c r="A223" s="3">
        <v>219</v>
      </c>
      <c r="B223" s="8">
        <v>-1.3061320588052001E-3</v>
      </c>
      <c r="C223" s="8">
        <v>-1.42900084094008E-2</v>
      </c>
      <c r="D223" s="9">
        <v>1.0934242596284199E-2</v>
      </c>
    </row>
    <row r="224" spans="1:4" x14ac:dyDescent="0.3">
      <c r="A224" s="3">
        <v>220</v>
      </c>
      <c r="B224" s="8">
        <v>-9.7273291955773805E-3</v>
      </c>
      <c r="C224" s="8">
        <v>-2.2645496310564998E-2</v>
      </c>
      <c r="D224" s="9">
        <v>-2.5807093174961802E-2</v>
      </c>
    </row>
    <row r="225" spans="1:4" x14ac:dyDescent="0.3">
      <c r="A225" s="3">
        <v>221</v>
      </c>
      <c r="B225" s="8">
        <v>-1.05204952063445E-2</v>
      </c>
      <c r="C225" s="8">
        <v>1.27335795006798E-2</v>
      </c>
      <c r="D225" s="9">
        <v>-1.77381375702826E-2</v>
      </c>
    </row>
    <row r="226" spans="1:4" x14ac:dyDescent="0.3">
      <c r="A226" s="3">
        <v>222</v>
      </c>
      <c r="B226" s="8">
        <v>7.7782794122785101E-4</v>
      </c>
      <c r="C226" s="8">
        <v>-4.3446707930885099E-2</v>
      </c>
      <c r="D226" s="9">
        <v>-4.1242185066571596E-3</v>
      </c>
    </row>
    <row r="227" spans="1:4" x14ac:dyDescent="0.3">
      <c r="A227" s="3">
        <v>223</v>
      </c>
      <c r="B227" s="8">
        <v>-1.4668620723999E-2</v>
      </c>
      <c r="C227" s="8">
        <v>-5.40449551674951E-3</v>
      </c>
      <c r="D227" s="9">
        <v>-9.2087427207550691E-3</v>
      </c>
    </row>
    <row r="228" spans="1:4" x14ac:dyDescent="0.3">
      <c r="A228" s="3">
        <v>224</v>
      </c>
      <c r="B228" s="8">
        <v>-9.7347094930722595E-3</v>
      </c>
      <c r="C228" s="8">
        <v>-1.4347542828463901E-3</v>
      </c>
      <c r="D228" s="9">
        <v>-2.77853514699752E-3</v>
      </c>
    </row>
    <row r="229" spans="1:4" x14ac:dyDescent="0.3">
      <c r="A229" s="3">
        <v>225</v>
      </c>
      <c r="B229" s="8">
        <v>8.9230960194618299E-3</v>
      </c>
      <c r="C229" s="8">
        <v>1.0948762193100399E-2</v>
      </c>
      <c r="D229" s="9">
        <v>3.2964388245470398E-2</v>
      </c>
    </row>
    <row r="230" spans="1:4" x14ac:dyDescent="0.3">
      <c r="A230" s="3">
        <v>226</v>
      </c>
      <c r="B230" s="8">
        <v>1.9104171134261699E-3</v>
      </c>
      <c r="C230" s="8">
        <v>4.2687940153772197E-2</v>
      </c>
      <c r="D230" s="9">
        <v>-5.0825404016872199E-3</v>
      </c>
    </row>
    <row r="231" spans="1:4" x14ac:dyDescent="0.3">
      <c r="A231" s="3">
        <v>227</v>
      </c>
      <c r="B231" s="8">
        <v>3.7655347021125101E-3</v>
      </c>
      <c r="C231" s="8">
        <v>-7.8449652614172097E-3</v>
      </c>
      <c r="D231" s="9">
        <v>2.5194950750059299E-3</v>
      </c>
    </row>
    <row r="232" spans="1:4" x14ac:dyDescent="0.3">
      <c r="A232" s="3">
        <v>228</v>
      </c>
      <c r="B232" s="8">
        <v>1.88839931399007E-2</v>
      </c>
      <c r="C232" s="8">
        <v>-2.9307528051694499E-2</v>
      </c>
      <c r="D232" s="9">
        <v>-7.7725543195584601E-4</v>
      </c>
    </row>
    <row r="233" spans="1:4" x14ac:dyDescent="0.3">
      <c r="A233" s="3">
        <v>229</v>
      </c>
      <c r="B233" s="8">
        <v>-4.9364815098123004E-3</v>
      </c>
      <c r="C233" s="8">
        <v>-1.5939429222320702E-2</v>
      </c>
      <c r="D233" s="9">
        <v>1.44577105748526E-2</v>
      </c>
    </row>
    <row r="234" spans="1:4" x14ac:dyDescent="0.3">
      <c r="A234" s="3">
        <v>230</v>
      </c>
      <c r="B234" s="8">
        <v>-6.9530818646678302E-3</v>
      </c>
      <c r="C234" s="8">
        <v>-7.7530795116226994E-5</v>
      </c>
      <c r="D234" s="9">
        <v>-1.41411722334504E-2</v>
      </c>
    </row>
    <row r="235" spans="1:4" x14ac:dyDescent="0.3">
      <c r="A235" s="3">
        <v>231</v>
      </c>
      <c r="B235" s="8">
        <v>1.9215973944421101E-2</v>
      </c>
      <c r="C235" s="8">
        <v>-5.4942833819052097E-3</v>
      </c>
      <c r="D235" s="9">
        <v>-1.86245494751466E-2</v>
      </c>
    </row>
    <row r="236" spans="1:4" x14ac:dyDescent="0.3">
      <c r="A236" s="3">
        <v>232</v>
      </c>
      <c r="B236" s="8">
        <v>1.0626069552357001E-2</v>
      </c>
      <c r="C236" s="8">
        <v>-4.5257087021910399E-2</v>
      </c>
      <c r="D236" s="9">
        <v>-4.7406643716090303E-2</v>
      </c>
    </row>
    <row r="237" spans="1:4" x14ac:dyDescent="0.3">
      <c r="A237" s="3">
        <v>233</v>
      </c>
      <c r="B237" s="8">
        <v>-3.7139501792872098E-3</v>
      </c>
      <c r="C237" s="8">
        <v>-1.89741546187812E-2</v>
      </c>
      <c r="D237" s="9">
        <v>-8.6370419286609396E-3</v>
      </c>
    </row>
    <row r="238" spans="1:4" x14ac:dyDescent="0.3">
      <c r="A238" s="3">
        <v>234</v>
      </c>
      <c r="B238" s="8">
        <v>-1.0424891917298101E-2</v>
      </c>
      <c r="C238" s="8">
        <v>-2.6009840167884601E-2</v>
      </c>
      <c r="D238" s="9">
        <v>-1.32546235436423E-2</v>
      </c>
    </row>
    <row r="239" spans="1:4" x14ac:dyDescent="0.3">
      <c r="A239" s="3">
        <v>235</v>
      </c>
      <c r="B239" s="8">
        <v>1.9518697533477802E-2</v>
      </c>
      <c r="C239" s="8">
        <v>2.3849297822021599E-2</v>
      </c>
      <c r="D239" s="9">
        <v>-9.89308120488421E-3</v>
      </c>
    </row>
    <row r="240" spans="1:4" x14ac:dyDescent="0.3">
      <c r="A240" s="3">
        <v>236</v>
      </c>
      <c r="B240" s="8">
        <v>1.1066234417822601E-2</v>
      </c>
      <c r="C240" s="8">
        <v>1.52981777951907E-4</v>
      </c>
      <c r="D240" s="9">
        <v>2.1897193838575298E-2</v>
      </c>
    </row>
    <row r="241" spans="1:4" x14ac:dyDescent="0.3">
      <c r="A241" s="3">
        <v>237</v>
      </c>
      <c r="B241" s="8">
        <v>-1.4862386028697799E-2</v>
      </c>
      <c r="C241" s="8">
        <v>3.13526266721907E-2</v>
      </c>
      <c r="D241" s="9">
        <v>-4.2864436325309599E-3</v>
      </c>
    </row>
    <row r="242" spans="1:4" x14ac:dyDescent="0.3">
      <c r="A242" s="3">
        <v>238</v>
      </c>
      <c r="B242" s="8">
        <v>2.5734505886755E-3</v>
      </c>
      <c r="C242" s="8">
        <v>1.1960720439309601E-3</v>
      </c>
      <c r="D242" s="9">
        <v>-8.4038370828514106E-3</v>
      </c>
    </row>
    <row r="243" spans="1:4" x14ac:dyDescent="0.3">
      <c r="A243" s="3">
        <v>239</v>
      </c>
      <c r="B243" s="8">
        <v>-2.40228514847559E-2</v>
      </c>
      <c r="C243" s="8">
        <v>-2.4292460359757202E-3</v>
      </c>
      <c r="D243" s="9">
        <v>-2.2447140080579901E-2</v>
      </c>
    </row>
    <row r="244" spans="1:4" x14ac:dyDescent="0.3">
      <c r="A244" s="3">
        <v>240</v>
      </c>
      <c r="B244" s="8">
        <v>1.33970816143486E-2</v>
      </c>
      <c r="C244" s="8">
        <v>2.7783729217205799E-2</v>
      </c>
      <c r="D244" s="9">
        <v>2.1254914951984401E-2</v>
      </c>
    </row>
    <row r="245" spans="1:4" x14ac:dyDescent="0.3">
      <c r="A245" s="3">
        <v>241</v>
      </c>
      <c r="B245" s="8">
        <v>-7.9933695091037298E-3</v>
      </c>
      <c r="C245" s="8">
        <v>-3.32386182888521E-2</v>
      </c>
      <c r="D245" s="9">
        <v>-5.0982030928623705E-4</v>
      </c>
    </row>
    <row r="246" spans="1:4" x14ac:dyDescent="0.3">
      <c r="A246" s="3">
        <v>242</v>
      </c>
      <c r="B246" s="8">
        <v>1.90048690412793E-2</v>
      </c>
      <c r="C246" s="8">
        <v>4.9810066888029803E-2</v>
      </c>
      <c r="D246" s="9">
        <v>2.3581518710666299E-2</v>
      </c>
    </row>
    <row r="247" spans="1:4" x14ac:dyDescent="0.3">
      <c r="A247" s="3">
        <v>243</v>
      </c>
      <c r="B247" s="8">
        <v>-3.54105352135657E-2</v>
      </c>
      <c r="C247" s="8">
        <v>-1.41101040502028E-2</v>
      </c>
      <c r="D247" s="9">
        <v>-3.2351985357680003E-2</v>
      </c>
    </row>
    <row r="248" spans="1:4" x14ac:dyDescent="0.3">
      <c r="A248" s="3">
        <v>244</v>
      </c>
      <c r="B248" s="8">
        <v>-9.5153237179303705E-3</v>
      </c>
      <c r="C248" s="8">
        <v>3.9895323661796496E-3</v>
      </c>
      <c r="D248" s="9">
        <v>-7.2499504611723596E-3</v>
      </c>
    </row>
    <row r="249" spans="1:4" x14ac:dyDescent="0.3">
      <c r="A249" s="3">
        <v>245</v>
      </c>
      <c r="B249" s="8">
        <v>-1.0580403699425599E-2</v>
      </c>
      <c r="C249" s="8">
        <v>-6.8750884923874604E-3</v>
      </c>
      <c r="D249" s="9">
        <v>-2.16005689301829E-2</v>
      </c>
    </row>
    <row r="250" spans="1:4" x14ac:dyDescent="0.3">
      <c r="A250" s="3">
        <v>246</v>
      </c>
      <c r="B250" s="8">
        <v>-1.12430346132242E-2</v>
      </c>
      <c r="C250" s="8">
        <v>7.2731737573613795E-4</v>
      </c>
      <c r="D250" s="9">
        <v>3.08870500890354E-2</v>
      </c>
    </row>
    <row r="251" spans="1:4" x14ac:dyDescent="0.3">
      <c r="A251" s="3">
        <v>247</v>
      </c>
      <c r="B251" s="8">
        <v>9.7776381872179303E-3</v>
      </c>
      <c r="C251" s="8">
        <v>1.7743178238880199E-2</v>
      </c>
      <c r="D251" s="9">
        <v>1.1146963425888E-2</v>
      </c>
    </row>
    <row r="252" spans="1:4" x14ac:dyDescent="0.3">
      <c r="A252" s="3">
        <v>248</v>
      </c>
      <c r="B252" s="8">
        <v>3.10688329710939E-3</v>
      </c>
      <c r="C252" s="8">
        <v>3.8210850889750403E-2</v>
      </c>
      <c r="D252" s="9">
        <v>2.7826615204445401E-2</v>
      </c>
    </row>
    <row r="253" spans="1:4" x14ac:dyDescent="0.3">
      <c r="A253" s="3">
        <v>249</v>
      </c>
      <c r="B253" s="8">
        <v>1.82265595626563E-2</v>
      </c>
      <c r="C253" s="8">
        <v>2.7336100616855399E-2</v>
      </c>
      <c r="D253" s="9">
        <v>1.1975818274096901E-2</v>
      </c>
    </row>
    <row r="254" spans="1:4" x14ac:dyDescent="0.3">
      <c r="A254" s="3">
        <v>250</v>
      </c>
      <c r="B254" s="10">
        <v>2.56327065419527E-2</v>
      </c>
      <c r="C254" s="10">
        <v>-1.16816539779075E-2</v>
      </c>
      <c r="D254" s="11">
        <v>-4.6895484785017098E-4</v>
      </c>
    </row>
  </sheetData>
  <mergeCells count="2">
    <mergeCell ref="A1:D1"/>
    <mergeCell ref="B2:D2"/>
  </mergeCells>
  <phoneticPr fontId="2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281B-F630-4111-AF72-771E3045CE45}">
  <dimension ref="A1:O254"/>
  <sheetViews>
    <sheetView tabSelected="1" workbookViewId="0">
      <selection activeCell="J12" sqref="J12"/>
    </sheetView>
  </sheetViews>
  <sheetFormatPr defaultRowHeight="14" x14ac:dyDescent="0.3"/>
  <cols>
    <col min="1" max="1" width="8.9140625" style="1"/>
    <col min="2" max="4" width="11.33203125" style="1" customWidth="1"/>
    <col min="5" max="5" width="8.9140625" style="1"/>
    <col min="6" max="8" width="11.33203125" style="1" customWidth="1"/>
    <col min="10" max="10" width="14.75" customWidth="1"/>
    <col min="11" max="11" width="26.58203125" customWidth="1"/>
    <col min="12" max="15" width="14.75" customWidth="1"/>
  </cols>
  <sheetData>
    <row r="1" spans="1:15" x14ac:dyDescent="0.3">
      <c r="A1" s="21" t="s">
        <v>0</v>
      </c>
      <c r="B1" s="21"/>
      <c r="C1" s="21"/>
      <c r="D1" s="22"/>
      <c r="F1" s="21" t="s">
        <v>20</v>
      </c>
      <c r="G1" s="21"/>
      <c r="H1" s="21"/>
      <c r="J1" s="23" t="s">
        <v>3</v>
      </c>
      <c r="K1" s="23"/>
      <c r="L1" s="23"/>
      <c r="M1" s="23"/>
      <c r="N1" s="23"/>
      <c r="O1" s="23"/>
    </row>
    <row r="2" spans="1:15" x14ac:dyDescent="0.3">
      <c r="B2" s="18" t="s">
        <v>1</v>
      </c>
      <c r="C2" s="18"/>
      <c r="D2" s="18"/>
      <c r="F2" s="18" t="s">
        <v>1</v>
      </c>
      <c r="G2" s="18"/>
      <c r="H2" s="18"/>
      <c r="J2" s="18" t="s">
        <v>21</v>
      </c>
      <c r="K2" s="18"/>
      <c r="L2" s="1"/>
      <c r="M2" s="1"/>
      <c r="N2" s="1"/>
      <c r="O2" s="1"/>
    </row>
    <row r="3" spans="1:15" x14ac:dyDescent="0.3">
      <c r="A3" s="12" t="s">
        <v>2</v>
      </c>
      <c r="B3" s="2" t="s">
        <v>16</v>
      </c>
      <c r="C3" s="2" t="s">
        <v>19</v>
      </c>
      <c r="D3" s="2" t="s">
        <v>18</v>
      </c>
      <c r="F3" s="2" t="str">
        <f>B3</f>
        <v>Omega</v>
      </c>
      <c r="G3" s="2" t="str">
        <f t="shared" ref="G3:H3" si="0">C3</f>
        <v xml:space="preserve">Iota </v>
      </c>
      <c r="H3" s="2" t="str">
        <f t="shared" si="0"/>
        <v>Tau</v>
      </c>
      <c r="J3" s="1"/>
      <c r="K3" s="1"/>
      <c r="L3" s="2" t="str">
        <f>B3</f>
        <v>Omega</v>
      </c>
      <c r="M3" s="2" t="str">
        <f t="shared" ref="M3:N3" si="1">C3</f>
        <v xml:space="preserve">Iota </v>
      </c>
      <c r="N3" s="2" t="str">
        <f t="shared" si="1"/>
        <v>Tau</v>
      </c>
      <c r="O3" s="1"/>
    </row>
    <row r="4" spans="1:15" x14ac:dyDescent="0.3">
      <c r="A4" s="3">
        <v>0</v>
      </c>
      <c r="B4" s="8">
        <v>2.8577435109899098E-2</v>
      </c>
      <c r="C4" s="8">
        <v>1.05027390311379E-2</v>
      </c>
      <c r="D4" s="9">
        <v>4.6042064285861398E-2</v>
      </c>
      <c r="F4" s="13">
        <f>B4-L$4</f>
        <v>2.9125077890402848E-2</v>
      </c>
      <c r="G4" s="13">
        <f>C4-M$4</f>
        <v>8.2762177973301661E-3</v>
      </c>
      <c r="H4" s="13">
        <f>D4-N$4</f>
        <v>4.3963278231684395E-2</v>
      </c>
      <c r="J4" s="1"/>
      <c r="K4" s="3" t="s">
        <v>4</v>
      </c>
      <c r="L4" s="13">
        <f>AVERAGE(B4:B254)</f>
        <v>-5.4764278050374907E-4</v>
      </c>
      <c r="M4" s="13">
        <f t="shared" ref="M4:N4" si="2">AVERAGE(C4:C254)</f>
        <v>2.2265212338077336E-3</v>
      </c>
      <c r="N4" s="13">
        <f t="shared" si="2"/>
        <v>2.0787860541770036E-3</v>
      </c>
      <c r="O4" s="1"/>
    </row>
    <row r="5" spans="1:15" x14ac:dyDescent="0.3">
      <c r="A5" s="3">
        <v>1</v>
      </c>
      <c r="B5" s="8">
        <v>-1.8856961599500201E-3</v>
      </c>
      <c r="C5" s="8">
        <v>-7.0282759920619496E-3</v>
      </c>
      <c r="D5" s="9">
        <v>3.03512786731813E-3</v>
      </c>
      <c r="F5" s="13">
        <f t="shared" ref="F5:F68" si="3">B5-L$4</f>
        <v>-1.3380533794462709E-3</v>
      </c>
      <c r="G5" s="13">
        <f t="shared" ref="G5:G68" si="4">C5-M$4</f>
        <v>-9.2547972258696827E-3</v>
      </c>
      <c r="H5" s="13">
        <f t="shared" ref="H5:H68" si="5">D5-N$4</f>
        <v>9.5634181314112636E-4</v>
      </c>
      <c r="J5" s="1"/>
      <c r="K5" s="3" t="s">
        <v>5</v>
      </c>
      <c r="L5" s="14">
        <f>COUNT(B4:B254)</f>
        <v>251</v>
      </c>
      <c r="M5" s="14">
        <f t="shared" ref="M5:N5" si="6">COUNT(C4:C254)</f>
        <v>251</v>
      </c>
      <c r="N5" s="14">
        <f t="shared" si="6"/>
        <v>251</v>
      </c>
      <c r="O5" s="1"/>
    </row>
    <row r="6" spans="1:15" x14ac:dyDescent="0.3">
      <c r="A6" s="3">
        <v>2</v>
      </c>
      <c r="B6" s="8">
        <v>1.8736840412187102E-2</v>
      </c>
      <c r="C6" s="8">
        <v>-1.9681813287200301E-2</v>
      </c>
      <c r="D6" s="9">
        <v>-1.6896732342215202E-2</v>
      </c>
      <c r="F6" s="13">
        <f t="shared" si="3"/>
        <v>1.9284483192690851E-2</v>
      </c>
      <c r="G6" s="13">
        <f t="shared" si="4"/>
        <v>-2.1908334521008033E-2</v>
      </c>
      <c r="H6" s="13">
        <f t="shared" si="5"/>
        <v>-1.8975518396392204E-2</v>
      </c>
      <c r="J6" s="1"/>
      <c r="K6" s="3" t="s">
        <v>6</v>
      </c>
      <c r="L6" s="14">
        <f>_xlfn.VAR.S(B4:B254)</f>
        <v>2.1073563677336752E-4</v>
      </c>
      <c r="M6" s="14">
        <f t="shared" ref="M6:N6" si="7">_xlfn.VAR.S(C4:C254)</f>
        <v>5.5452529439480416E-4</v>
      </c>
      <c r="N6" s="14">
        <f t="shared" si="7"/>
        <v>3.8165269284761761E-4</v>
      </c>
      <c r="O6" s="1"/>
    </row>
    <row r="7" spans="1:15" x14ac:dyDescent="0.3">
      <c r="A7" s="3">
        <v>3</v>
      </c>
      <c r="B7" s="8">
        <v>-5.4030825462728898E-3</v>
      </c>
      <c r="C7" s="8">
        <v>-9.4800942025540201E-3</v>
      </c>
      <c r="D7" s="9">
        <v>-7.8576714494092304E-3</v>
      </c>
      <c r="F7" s="13">
        <f t="shared" si="3"/>
        <v>-4.8554397657691404E-3</v>
      </c>
      <c r="G7" s="13">
        <f t="shared" si="4"/>
        <v>-1.1706615436361754E-2</v>
      </c>
      <c r="H7" s="13">
        <f t="shared" si="5"/>
        <v>-9.9364575035862344E-3</v>
      </c>
      <c r="J7" s="1"/>
      <c r="K7" s="3" t="s">
        <v>15</v>
      </c>
      <c r="L7" s="14">
        <f>_xlfn.STDEV.S(B4:B254)</f>
        <v>1.4516736436725974E-2</v>
      </c>
      <c r="M7" s="14">
        <f t="shared" ref="M7:N7" si="8">_xlfn.STDEV.S(C4:C254)</f>
        <v>2.3548360758125057E-2</v>
      </c>
      <c r="N7" s="14">
        <f t="shared" si="8"/>
        <v>1.9535933375388483E-2</v>
      </c>
      <c r="O7" s="1"/>
    </row>
    <row r="8" spans="1:15" x14ac:dyDescent="0.3">
      <c r="A8" s="3">
        <v>4</v>
      </c>
      <c r="B8" s="8">
        <v>1.5878392972609401E-2</v>
      </c>
      <c r="C8" s="8">
        <v>5.8626618394649801E-3</v>
      </c>
      <c r="D8" s="9">
        <v>3.58549533965263E-2</v>
      </c>
      <c r="F8" s="13">
        <f t="shared" si="3"/>
        <v>1.642603575311315E-2</v>
      </c>
      <c r="G8" s="13">
        <f t="shared" si="4"/>
        <v>3.6361406056572465E-3</v>
      </c>
      <c r="H8" s="13">
        <f t="shared" si="5"/>
        <v>3.3776167342349298E-2</v>
      </c>
      <c r="J8" s="1"/>
      <c r="K8" s="1"/>
      <c r="L8" s="1"/>
      <c r="M8" s="1"/>
      <c r="N8" s="1"/>
      <c r="O8" s="1"/>
    </row>
    <row r="9" spans="1:15" ht="16" x14ac:dyDescent="0.3">
      <c r="A9" s="3">
        <v>5</v>
      </c>
      <c r="B9" s="8">
        <v>2.5340460992080298E-4</v>
      </c>
      <c r="C9" s="8">
        <v>2.41323631871979E-2</v>
      </c>
      <c r="D9" s="9">
        <v>5.8344046562937797E-2</v>
      </c>
      <c r="F9" s="13">
        <f t="shared" si="3"/>
        <v>8.0104739042455211E-4</v>
      </c>
      <c r="G9" s="13">
        <f t="shared" si="4"/>
        <v>2.1905841953390168E-2</v>
      </c>
      <c r="H9" s="13">
        <f t="shared" si="5"/>
        <v>5.6265260508760795E-2</v>
      </c>
      <c r="J9" s="18" t="s">
        <v>7</v>
      </c>
      <c r="K9" s="18"/>
      <c r="L9" s="1"/>
      <c r="M9" s="1"/>
      <c r="N9" s="1"/>
      <c r="O9" s="1"/>
    </row>
    <row r="10" spans="1:15" x14ac:dyDescent="0.3">
      <c r="A10" s="3">
        <v>6</v>
      </c>
      <c r="B10" s="8">
        <v>7.8967931897248704E-3</v>
      </c>
      <c r="C10" s="8">
        <v>1.4245554848711E-2</v>
      </c>
      <c r="D10" s="9">
        <v>1.0532189244068501E-2</v>
      </c>
      <c r="F10" s="13">
        <f t="shared" si="3"/>
        <v>8.4444359702286198E-3</v>
      </c>
      <c r="G10" s="13">
        <f t="shared" si="4"/>
        <v>1.2019033614903266E-2</v>
      </c>
      <c r="H10" s="13">
        <f t="shared" si="5"/>
        <v>8.4534031898914966E-3</v>
      </c>
      <c r="J10" s="1"/>
      <c r="K10" s="1"/>
      <c r="L10" s="2" t="str">
        <f>L3</f>
        <v>Omega</v>
      </c>
      <c r="M10" s="2" t="str">
        <f t="shared" ref="M10:N10" si="9">M3</f>
        <v xml:space="preserve">Iota </v>
      </c>
      <c r="N10" s="2" t="str">
        <f t="shared" si="9"/>
        <v>Tau</v>
      </c>
      <c r="O10" s="1"/>
    </row>
    <row r="11" spans="1:15" x14ac:dyDescent="0.3">
      <c r="A11" s="3">
        <v>7</v>
      </c>
      <c r="B11" s="8">
        <v>-9.7928895247716401E-4</v>
      </c>
      <c r="C11" s="8">
        <v>5.0017786532077398E-2</v>
      </c>
      <c r="D11" s="9">
        <v>4.0321894787723701E-3</v>
      </c>
      <c r="F11" s="13">
        <f t="shared" si="3"/>
        <v>-4.3164617197341494E-4</v>
      </c>
      <c r="G11" s="13">
        <f t="shared" si="4"/>
        <v>4.7791265298269665E-2</v>
      </c>
      <c r="H11" s="13">
        <f t="shared" si="5"/>
        <v>1.9534034245953665E-3</v>
      </c>
      <c r="J11" s="1"/>
      <c r="K11" s="5" t="str" cm="1">
        <f t="array" ref="K11:K13">TRANSPOSE(L10:N10)</f>
        <v>Omega</v>
      </c>
      <c r="L11" s="14">
        <f t="array" ref="L11:N13">MMULT(TRANSPOSE(Xc_5s), Xc_5s)/(N-1)</f>
        <v>2.1073563677336739E-4</v>
      </c>
      <c r="M11" s="14">
        <v>5.3685349883903315E-5</v>
      </c>
      <c r="N11" s="14">
        <v>8.3462453045994554E-5</v>
      </c>
      <c r="O11" s="1"/>
    </row>
    <row r="12" spans="1:15" x14ac:dyDescent="0.3">
      <c r="A12" s="3">
        <v>8</v>
      </c>
      <c r="B12" s="8">
        <v>2.0811075638355599E-2</v>
      </c>
      <c r="C12" s="8">
        <v>-6.73770642445079E-3</v>
      </c>
      <c r="D12" s="9">
        <v>-2.5820198246938798E-2</v>
      </c>
      <c r="F12" s="13">
        <f t="shared" si="3"/>
        <v>2.1358718418859349E-2</v>
      </c>
      <c r="G12" s="13">
        <f t="shared" si="4"/>
        <v>-8.964227658258524E-3</v>
      </c>
      <c r="H12" s="13">
        <f t="shared" si="5"/>
        <v>-2.7898984301115801E-2</v>
      </c>
      <c r="J12" s="1"/>
      <c r="K12" s="5" t="str">
        <v xml:space="preserve">Iota </v>
      </c>
      <c r="L12" s="14">
        <v>5.3685349883903315E-5</v>
      </c>
      <c r="M12" s="14">
        <v>5.5452529439480416E-4</v>
      </c>
      <c r="N12" s="14">
        <v>1.5332037955887736E-4</v>
      </c>
      <c r="O12" s="1"/>
    </row>
    <row r="13" spans="1:15" x14ac:dyDescent="0.3">
      <c r="A13" s="3">
        <v>9</v>
      </c>
      <c r="B13" s="8">
        <v>6.2188269954136198E-3</v>
      </c>
      <c r="C13" s="8">
        <v>6.46579098143438E-2</v>
      </c>
      <c r="D13" s="9">
        <v>2.75755507086584E-2</v>
      </c>
      <c r="F13" s="13">
        <f t="shared" si="3"/>
        <v>6.7664697759173692E-3</v>
      </c>
      <c r="G13" s="13">
        <f t="shared" si="4"/>
        <v>6.2431388580536068E-2</v>
      </c>
      <c r="H13" s="13">
        <f t="shared" si="5"/>
        <v>2.5496764654481398E-2</v>
      </c>
      <c r="J13" s="1"/>
      <c r="K13" s="5" t="str">
        <v>Tau</v>
      </c>
      <c r="L13" s="14">
        <v>8.3462453045994554E-5</v>
      </c>
      <c r="M13" s="14">
        <v>1.5332037955887736E-4</v>
      </c>
      <c r="N13" s="14">
        <v>3.8165269284761794E-4</v>
      </c>
      <c r="O13" s="1"/>
    </row>
    <row r="14" spans="1:15" x14ac:dyDescent="0.3">
      <c r="A14" s="3">
        <v>10</v>
      </c>
      <c r="B14" s="8">
        <v>-2.65047272958778E-2</v>
      </c>
      <c r="C14" s="8">
        <v>4.7632718632590202E-3</v>
      </c>
      <c r="D14" s="9">
        <v>-4.1100064060316001E-3</v>
      </c>
      <c r="F14" s="13">
        <f t="shared" si="3"/>
        <v>-2.5957084515374051E-2</v>
      </c>
      <c r="G14" s="13">
        <f t="shared" si="4"/>
        <v>2.5367506294512866E-3</v>
      </c>
      <c r="H14" s="13">
        <f t="shared" si="5"/>
        <v>-6.1887924602086041E-3</v>
      </c>
      <c r="J14" s="1"/>
      <c r="L14" s="4"/>
      <c r="M14" s="4"/>
      <c r="N14" s="4"/>
      <c r="O14" s="1"/>
    </row>
    <row r="15" spans="1:15" x14ac:dyDescent="0.3">
      <c r="A15" s="3">
        <v>11</v>
      </c>
      <c r="B15" s="8">
        <v>1.16901378335809E-2</v>
      </c>
      <c r="C15" s="8">
        <v>5.4352902666118801E-2</v>
      </c>
      <c r="D15" s="9">
        <v>2.96579070923031E-2</v>
      </c>
      <c r="F15" s="13">
        <f t="shared" si="3"/>
        <v>1.223778061408465E-2</v>
      </c>
      <c r="G15" s="13">
        <f t="shared" si="4"/>
        <v>5.2126381432311068E-2</v>
      </c>
      <c r="H15" s="13">
        <f t="shared" si="5"/>
        <v>2.7579121038126098E-2</v>
      </c>
      <c r="J15" s="19" t="s">
        <v>8</v>
      </c>
      <c r="K15" s="20"/>
      <c r="L15" s="1"/>
      <c r="M15" s="1"/>
      <c r="N15" s="1"/>
      <c r="O15" s="1"/>
    </row>
    <row r="16" spans="1:15" ht="14.5" x14ac:dyDescent="0.35">
      <c r="A16" s="3">
        <v>12</v>
      </c>
      <c r="B16" s="8">
        <v>3.8498263951239802E-3</v>
      </c>
      <c r="C16" s="8">
        <v>-7.3793177308018E-3</v>
      </c>
      <c r="D16" s="9">
        <v>5.7925202294548095E-4</v>
      </c>
      <c r="F16" s="13">
        <f t="shared" si="3"/>
        <v>4.3974691756277296E-3</v>
      </c>
      <c r="G16" s="13">
        <f t="shared" si="4"/>
        <v>-9.6058389646095331E-3</v>
      </c>
      <c r="H16" s="13">
        <f t="shared" si="5"/>
        <v>-1.4995340312315226E-3</v>
      </c>
      <c r="J16" s="1"/>
      <c r="K16" s="1"/>
      <c r="L16" s="2" t="str">
        <f>L10</f>
        <v>Omega</v>
      </c>
      <c r="M16" s="2" t="str">
        <f>M10</f>
        <v xml:space="preserve">Iota </v>
      </c>
      <c r="N16" s="2" t="str">
        <f>N10</f>
        <v>Tau</v>
      </c>
      <c r="O16" s="6"/>
    </row>
    <row r="17" spans="1:15" x14ac:dyDescent="0.3">
      <c r="A17" s="3">
        <v>13</v>
      </c>
      <c r="B17" s="8">
        <v>2.2507507279421498E-3</v>
      </c>
      <c r="C17" s="8">
        <v>-4.2954902285876798E-2</v>
      </c>
      <c r="D17" s="9">
        <v>3.15647129885272E-3</v>
      </c>
      <c r="F17" s="13">
        <f t="shared" si="3"/>
        <v>2.7983935084458988E-3</v>
      </c>
      <c r="G17" s="13">
        <f t="shared" si="4"/>
        <v>-4.518142351968453E-2</v>
      </c>
      <c r="H17" s="13">
        <f t="shared" si="5"/>
        <v>1.0776852446757164E-3</v>
      </c>
      <c r="J17" s="1"/>
      <c r="K17" s="3" t="s">
        <v>9</v>
      </c>
      <c r="L17" s="15">
        <v>0.33333333333333298</v>
      </c>
      <c r="M17" s="15">
        <v>0.33333333333333331</v>
      </c>
      <c r="N17" s="15">
        <v>0.33333333333333331</v>
      </c>
      <c r="O17" s="7">
        <f>SUM(L17:N17)</f>
        <v>0.99999999999999956</v>
      </c>
    </row>
    <row r="18" spans="1:15" x14ac:dyDescent="0.3">
      <c r="A18" s="3">
        <v>14</v>
      </c>
      <c r="B18" s="8">
        <v>1.7698744791949301E-3</v>
      </c>
      <c r="C18" s="8">
        <v>4.5722487683405699E-2</v>
      </c>
      <c r="D18" s="9">
        <v>3.2612664695707602E-2</v>
      </c>
      <c r="F18" s="13">
        <f t="shared" si="3"/>
        <v>2.3175172596986791E-3</v>
      </c>
      <c r="G18" s="13">
        <f t="shared" si="4"/>
        <v>4.3495966449597967E-2</v>
      </c>
      <c r="H18" s="13">
        <f t="shared" si="5"/>
        <v>3.05338786415306E-2</v>
      </c>
      <c r="J18" s="1"/>
      <c r="K18" s="3" t="s">
        <v>4</v>
      </c>
      <c r="L18" s="14">
        <f>SUMPRODUCT(L17:N17, L4:N4)</f>
        <v>1.2525548358269961E-3</v>
      </c>
      <c r="M18" s="1"/>
      <c r="N18" s="1"/>
      <c r="O18" s="1"/>
    </row>
    <row r="19" spans="1:15" x14ac:dyDescent="0.3">
      <c r="A19" s="3">
        <v>15</v>
      </c>
      <c r="B19" s="8">
        <v>-2.7547977380995899E-3</v>
      </c>
      <c r="C19" s="8">
        <v>7.1606205227719197E-2</v>
      </c>
      <c r="D19" s="9">
        <v>-9.6720178574781299E-3</v>
      </c>
      <c r="F19" s="13">
        <f t="shared" si="3"/>
        <v>-2.207154957595841E-3</v>
      </c>
      <c r="G19" s="13">
        <f t="shared" si="4"/>
        <v>6.9379683993911465E-2</v>
      </c>
      <c r="H19" s="13">
        <f t="shared" si="5"/>
        <v>-1.1750803911655134E-2</v>
      </c>
      <c r="J19" s="1"/>
      <c r="K19" s="3" t="s">
        <v>10</v>
      </c>
      <c r="L19" s="14" cm="1">
        <f t="array" ref="L19">MMULT(MMULT(L17:N17, covmat_5s), TRANSPOSE(L17:N17))</f>
        <v>1.9198333211037103E-4</v>
      </c>
      <c r="M19" s="1"/>
      <c r="N19" s="1"/>
      <c r="O19" s="1"/>
    </row>
    <row r="20" spans="1:15" x14ac:dyDescent="0.3">
      <c r="A20" s="3">
        <v>16</v>
      </c>
      <c r="B20" s="8">
        <v>4.0803247944773396E-3</v>
      </c>
      <c r="C20" s="8">
        <v>1.5656495247697098E-2</v>
      </c>
      <c r="D20" s="9">
        <v>-1.30417654261374E-2</v>
      </c>
      <c r="F20" s="13">
        <f t="shared" si="3"/>
        <v>4.627967574981089E-3</v>
      </c>
      <c r="G20" s="13">
        <f t="shared" si="4"/>
        <v>1.3429974013889364E-2</v>
      </c>
      <c r="H20" s="13">
        <f t="shared" si="5"/>
        <v>-1.5120551480314404E-2</v>
      </c>
      <c r="J20" s="1"/>
      <c r="K20" s="3" t="s">
        <v>11</v>
      </c>
      <c r="L20" s="14">
        <f>SQRT(L19)</f>
        <v>1.3855804996836923E-2</v>
      </c>
      <c r="M20" s="1"/>
      <c r="N20" s="1"/>
      <c r="O20" s="1"/>
    </row>
    <row r="21" spans="1:15" x14ac:dyDescent="0.3">
      <c r="A21" s="3">
        <v>17</v>
      </c>
      <c r="B21" s="8">
        <v>-8.7906695218676004E-3</v>
      </c>
      <c r="C21" s="8">
        <v>-2.7385744087405201E-2</v>
      </c>
      <c r="D21" s="9">
        <v>2.4432796538335399E-3</v>
      </c>
      <c r="F21" s="13">
        <f t="shared" si="3"/>
        <v>-8.243026741363851E-3</v>
      </c>
      <c r="G21" s="13">
        <f t="shared" si="4"/>
        <v>-2.9612265321212933E-2</v>
      </c>
      <c r="H21" s="13">
        <f t="shared" si="5"/>
        <v>3.6449359965653625E-4</v>
      </c>
      <c r="J21" s="1"/>
      <c r="K21" s="1"/>
      <c r="L21" s="1"/>
      <c r="M21" s="1"/>
      <c r="N21" s="1"/>
      <c r="O21" s="1"/>
    </row>
    <row r="22" spans="1:15" x14ac:dyDescent="0.3">
      <c r="A22" s="3">
        <v>18</v>
      </c>
      <c r="B22" s="8">
        <v>-1.4671926390719601E-2</v>
      </c>
      <c r="C22" s="8">
        <v>-4.22525671137152E-3</v>
      </c>
      <c r="D22" s="9">
        <v>-1.97525620511361E-2</v>
      </c>
      <c r="F22" s="13">
        <f t="shared" si="3"/>
        <v>-1.4124283610215851E-2</v>
      </c>
      <c r="G22" s="13">
        <f t="shared" si="4"/>
        <v>-6.4517779451792531E-3</v>
      </c>
      <c r="H22" s="13">
        <f t="shared" si="5"/>
        <v>-2.1831348105313102E-2</v>
      </c>
      <c r="J22" s="1"/>
      <c r="K22" s="1"/>
      <c r="L22" s="1"/>
      <c r="M22" s="1"/>
      <c r="N22" s="1"/>
      <c r="O22" s="1"/>
    </row>
    <row r="23" spans="1:15" x14ac:dyDescent="0.3">
      <c r="A23" s="3">
        <v>19</v>
      </c>
      <c r="B23" s="8">
        <v>-3.7403923313761899E-3</v>
      </c>
      <c r="C23" s="8">
        <v>-2.2086134301698999E-2</v>
      </c>
      <c r="D23" s="9">
        <v>-2.89523956086732E-3</v>
      </c>
      <c r="F23" s="13">
        <f t="shared" si="3"/>
        <v>-3.1927495508724409E-3</v>
      </c>
      <c r="G23" s="13">
        <f t="shared" si="4"/>
        <v>-2.4312655535506732E-2</v>
      </c>
      <c r="H23" s="13">
        <f t="shared" si="5"/>
        <v>-4.9740256150443236E-3</v>
      </c>
      <c r="J23" s="19" t="s">
        <v>12</v>
      </c>
      <c r="K23" s="20"/>
      <c r="L23" s="1"/>
      <c r="M23" s="1"/>
      <c r="N23" s="1"/>
      <c r="O23" s="1"/>
    </row>
    <row r="24" spans="1:15" x14ac:dyDescent="0.3">
      <c r="A24" s="3">
        <v>20</v>
      </c>
      <c r="B24" s="8">
        <v>-2.4134447487840702E-2</v>
      </c>
      <c r="C24" s="8">
        <v>-1.90052654255375E-3</v>
      </c>
      <c r="D24" s="9">
        <v>-7.2819800954283002E-3</v>
      </c>
      <c r="F24" s="13">
        <f t="shared" si="3"/>
        <v>-2.3586804707336952E-2</v>
      </c>
      <c r="G24" s="13">
        <f t="shared" si="4"/>
        <v>-4.1270477763614838E-3</v>
      </c>
      <c r="H24" s="13">
        <f t="shared" si="5"/>
        <v>-9.3607661496053034E-3</v>
      </c>
      <c r="J24" s="1"/>
      <c r="K24" s="1"/>
      <c r="L24" s="2" t="str">
        <f>L3</f>
        <v>Omega</v>
      </c>
      <c r="M24" s="2" t="str">
        <f>M3</f>
        <v xml:space="preserve">Iota </v>
      </c>
      <c r="N24" s="2" t="str">
        <f>N3</f>
        <v>Tau</v>
      </c>
      <c r="O24" s="1"/>
    </row>
    <row r="25" spans="1:15" x14ac:dyDescent="0.3">
      <c r="A25" s="3">
        <v>21</v>
      </c>
      <c r="B25" s="8">
        <v>1.2672210647309501E-2</v>
      </c>
      <c r="C25" s="8">
        <v>1.2164177698334199E-2</v>
      </c>
      <c r="D25" s="9">
        <v>-8.11942376853538E-3</v>
      </c>
      <c r="F25" s="13">
        <f t="shared" si="3"/>
        <v>1.321985342781325E-2</v>
      </c>
      <c r="G25" s="13">
        <f t="shared" si="4"/>
        <v>9.9376564645264655E-3</v>
      </c>
      <c r="H25" s="13">
        <f t="shared" si="5"/>
        <v>-1.0198209822712384E-2</v>
      </c>
      <c r="J25" s="1"/>
      <c r="K25" s="3" t="s">
        <v>13</v>
      </c>
      <c r="L25" s="15">
        <v>0.62334616046574498</v>
      </c>
      <c r="M25" s="15">
        <v>0.16609611063966023</v>
      </c>
      <c r="N25" s="15">
        <v>0.21055772889459429</v>
      </c>
      <c r="O25" s="7">
        <f>SUM(L25:N25)</f>
        <v>0.99999999999999956</v>
      </c>
    </row>
    <row r="26" spans="1:15" x14ac:dyDescent="0.3">
      <c r="A26" s="3">
        <v>22</v>
      </c>
      <c r="B26" s="8">
        <v>-1.14577115422248E-2</v>
      </c>
      <c r="C26" s="8">
        <v>-1.43193955272089E-2</v>
      </c>
      <c r="D26" s="9">
        <v>8.2084549670505302E-4</v>
      </c>
      <c r="F26" s="13">
        <f t="shared" si="3"/>
        <v>-1.0910068761721051E-2</v>
      </c>
      <c r="G26" s="13">
        <f t="shared" si="4"/>
        <v>-1.6545916761016632E-2</v>
      </c>
      <c r="H26" s="13">
        <f t="shared" si="5"/>
        <v>-1.2579405574719505E-3</v>
      </c>
      <c r="J26" s="1"/>
      <c r="K26" s="3" t="s">
        <v>4</v>
      </c>
      <c r="L26" s="14">
        <f>SUMPRODUCT(L25:N25, L12:N12)</f>
        <v>1.5785184228685523E-4</v>
      </c>
      <c r="M26" s="1"/>
      <c r="N26" s="1"/>
      <c r="O26" s="1"/>
    </row>
    <row r="27" spans="1:15" x14ac:dyDescent="0.3">
      <c r="A27" s="3">
        <v>23</v>
      </c>
      <c r="B27" s="8">
        <v>1.43368840636637E-2</v>
      </c>
      <c r="C27" s="8">
        <v>4.2368031745312E-2</v>
      </c>
      <c r="D27" s="9">
        <v>3.9593359494454798E-2</v>
      </c>
      <c r="F27" s="13">
        <f t="shared" si="3"/>
        <v>1.488452684416745E-2</v>
      </c>
      <c r="G27" s="13">
        <f t="shared" si="4"/>
        <v>4.0141510511504268E-2</v>
      </c>
      <c r="H27" s="13">
        <f t="shared" si="5"/>
        <v>3.7514573440277796E-2</v>
      </c>
      <c r="J27" s="1"/>
      <c r="K27" s="3" t="s">
        <v>14</v>
      </c>
      <c r="L27" s="14" cm="1">
        <f t="array" ref="L27">MMULT(MMULT(L25:N25, covmat_5s), TRANSPOSE(L25:N25))</f>
        <v>1.5785184244461703E-4</v>
      </c>
      <c r="M27" s="1"/>
      <c r="N27" s="1"/>
      <c r="O27" s="1"/>
    </row>
    <row r="28" spans="1:15" x14ac:dyDescent="0.3">
      <c r="A28" s="3">
        <v>24</v>
      </c>
      <c r="B28" s="8">
        <v>-5.8577521358359301E-3</v>
      </c>
      <c r="C28" s="8">
        <v>3.3103089810728398E-3</v>
      </c>
      <c r="D28" s="9">
        <v>-3.0771407758542302E-3</v>
      </c>
      <c r="F28" s="13">
        <f t="shared" si="3"/>
        <v>-5.3101093553321807E-3</v>
      </c>
      <c r="G28" s="13">
        <f t="shared" si="4"/>
        <v>1.0837877472651062E-3</v>
      </c>
      <c r="H28" s="13">
        <f t="shared" si="5"/>
        <v>-5.1559268300312338E-3</v>
      </c>
      <c r="J28" s="1"/>
      <c r="K28" s="3" t="s">
        <v>11</v>
      </c>
      <c r="L28" s="14">
        <f>SQRT(L27)</f>
        <v>1.256391031664175E-2</v>
      </c>
      <c r="M28" s="1"/>
      <c r="N28" s="1"/>
      <c r="O28" s="1"/>
    </row>
    <row r="29" spans="1:15" x14ac:dyDescent="0.3">
      <c r="A29" s="3">
        <v>25</v>
      </c>
      <c r="B29" s="8">
        <v>-1.45740289370948E-2</v>
      </c>
      <c r="C29" s="8">
        <v>1.2360997245619699E-3</v>
      </c>
      <c r="D29" s="9">
        <v>6.89321246651206E-3</v>
      </c>
      <c r="F29" s="13">
        <f t="shared" si="3"/>
        <v>-1.4026386156591051E-2</v>
      </c>
      <c r="G29" s="13">
        <f t="shared" si="4"/>
        <v>-9.9042150924576362E-4</v>
      </c>
      <c r="H29" s="13">
        <f t="shared" si="5"/>
        <v>4.8144264123350568E-3</v>
      </c>
    </row>
    <row r="30" spans="1:15" x14ac:dyDescent="0.3">
      <c r="A30" s="3">
        <v>26</v>
      </c>
      <c r="B30" s="8">
        <v>-8.3390137826946098E-3</v>
      </c>
      <c r="C30" s="8">
        <v>-2.09442203018133E-2</v>
      </c>
      <c r="D30" s="9">
        <v>-2.43521236062032E-3</v>
      </c>
      <c r="F30" s="13">
        <f t="shared" si="3"/>
        <v>-7.7913710021908604E-3</v>
      </c>
      <c r="G30" s="13">
        <f t="shared" si="4"/>
        <v>-2.3170741535621032E-2</v>
      </c>
      <c r="H30" s="13">
        <f t="shared" si="5"/>
        <v>-4.5139984147973232E-3</v>
      </c>
    </row>
    <row r="31" spans="1:15" x14ac:dyDescent="0.3">
      <c r="A31" s="3">
        <v>27</v>
      </c>
      <c r="B31" s="8">
        <v>1.4287936993648101E-2</v>
      </c>
      <c r="C31" s="8">
        <v>-4.55357391803482E-2</v>
      </c>
      <c r="D31" s="9">
        <v>9.1496917678770308E-3</v>
      </c>
      <c r="F31" s="13">
        <f t="shared" si="3"/>
        <v>1.483557977415185E-2</v>
      </c>
      <c r="G31" s="13">
        <f t="shared" si="4"/>
        <v>-4.7762260414155933E-2</v>
      </c>
      <c r="H31" s="13">
        <f t="shared" si="5"/>
        <v>7.0709057137000268E-3</v>
      </c>
    </row>
    <row r="32" spans="1:15" x14ac:dyDescent="0.3">
      <c r="A32" s="3">
        <v>28</v>
      </c>
      <c r="B32" s="8">
        <v>-2.2008737795609499E-2</v>
      </c>
      <c r="C32" s="8">
        <v>-1.83516150324632E-2</v>
      </c>
      <c r="D32" s="9">
        <v>-4.796218566056E-2</v>
      </c>
      <c r="F32" s="13">
        <f t="shared" si="3"/>
        <v>-2.1461095015105749E-2</v>
      </c>
      <c r="G32" s="13">
        <f t="shared" si="4"/>
        <v>-2.0578136266270933E-2</v>
      </c>
      <c r="H32" s="13">
        <f t="shared" si="5"/>
        <v>-5.0040971714737002E-2</v>
      </c>
    </row>
    <row r="33" spans="1:8" x14ac:dyDescent="0.3">
      <c r="A33" s="3">
        <v>29</v>
      </c>
      <c r="B33" s="8">
        <v>3.70273118540376E-3</v>
      </c>
      <c r="C33" s="8">
        <v>1.81074337549736E-2</v>
      </c>
      <c r="D33" s="9">
        <v>-1.2321715953071601E-4</v>
      </c>
      <c r="F33" s="13">
        <f t="shared" si="3"/>
        <v>4.2503739659075094E-3</v>
      </c>
      <c r="G33" s="13">
        <f t="shared" si="4"/>
        <v>1.5880912521165868E-2</v>
      </c>
      <c r="H33" s="13">
        <f t="shared" si="5"/>
        <v>-2.2020032137077196E-3</v>
      </c>
    </row>
    <row r="34" spans="1:8" x14ac:dyDescent="0.3">
      <c r="A34" s="3">
        <v>30</v>
      </c>
      <c r="B34" s="8">
        <v>-4.0342836409065497E-2</v>
      </c>
      <c r="C34" s="8">
        <v>8.83850504241873E-3</v>
      </c>
      <c r="D34" s="9">
        <v>-8.30986488257576E-4</v>
      </c>
      <c r="F34" s="13">
        <f t="shared" si="3"/>
        <v>-3.9795193628561751E-2</v>
      </c>
      <c r="G34" s="13">
        <f t="shared" si="4"/>
        <v>6.611983808610996E-3</v>
      </c>
      <c r="H34" s="13">
        <f t="shared" si="5"/>
        <v>-2.9097725424345796E-3</v>
      </c>
    </row>
    <row r="35" spans="1:8" x14ac:dyDescent="0.3">
      <c r="A35" s="3">
        <v>31</v>
      </c>
      <c r="B35" s="8">
        <v>-8.6391263172236801E-3</v>
      </c>
      <c r="C35" s="8">
        <v>-9.0567220626705004E-3</v>
      </c>
      <c r="D35" s="9">
        <v>1.7480560571183901E-2</v>
      </c>
      <c r="F35" s="13">
        <f t="shared" si="3"/>
        <v>-8.0914835367199307E-3</v>
      </c>
      <c r="G35" s="13">
        <f t="shared" si="4"/>
        <v>-1.1283243296478234E-2</v>
      </c>
      <c r="H35" s="13">
        <f t="shared" si="5"/>
        <v>1.5401774517006897E-2</v>
      </c>
    </row>
    <row r="36" spans="1:8" x14ac:dyDescent="0.3">
      <c r="A36" s="3">
        <v>32</v>
      </c>
      <c r="B36" s="8">
        <v>-6.9426812120504996E-3</v>
      </c>
      <c r="C36" s="8">
        <v>-3.2756702996798802E-2</v>
      </c>
      <c r="D36" s="9">
        <v>-2.0330382878049999E-3</v>
      </c>
      <c r="F36" s="13">
        <f t="shared" si="3"/>
        <v>-6.3950384315467502E-3</v>
      </c>
      <c r="G36" s="13">
        <f t="shared" si="4"/>
        <v>-3.4983224230606534E-2</v>
      </c>
      <c r="H36" s="13">
        <f t="shared" si="5"/>
        <v>-4.1118243419820035E-3</v>
      </c>
    </row>
    <row r="37" spans="1:8" x14ac:dyDescent="0.3">
      <c r="A37" s="3">
        <v>33</v>
      </c>
      <c r="B37" s="8">
        <v>2.1593467591477001E-2</v>
      </c>
      <c r="C37" s="8">
        <v>2.03040286116534E-2</v>
      </c>
      <c r="D37" s="9">
        <v>3.5578481794917002E-2</v>
      </c>
      <c r="F37" s="13">
        <f t="shared" si="3"/>
        <v>2.214111037198075E-2</v>
      </c>
      <c r="G37" s="13">
        <f t="shared" si="4"/>
        <v>1.8077507377845668E-2</v>
      </c>
      <c r="H37" s="13">
        <f t="shared" si="5"/>
        <v>3.349969574074E-2</v>
      </c>
    </row>
    <row r="38" spans="1:8" x14ac:dyDescent="0.3">
      <c r="A38" s="3">
        <v>34</v>
      </c>
      <c r="B38" s="8">
        <v>-9.1471899295176608E-3</v>
      </c>
      <c r="C38" s="8">
        <v>3.4885160546564101E-3</v>
      </c>
      <c r="D38" s="9">
        <v>-1.89718401207302E-2</v>
      </c>
      <c r="F38" s="13">
        <f t="shared" si="3"/>
        <v>-8.5995471490139114E-3</v>
      </c>
      <c r="G38" s="13">
        <f t="shared" si="4"/>
        <v>1.2619948208486766E-3</v>
      </c>
      <c r="H38" s="13">
        <f t="shared" si="5"/>
        <v>-2.1050626174907203E-2</v>
      </c>
    </row>
    <row r="39" spans="1:8" x14ac:dyDescent="0.3">
      <c r="A39" s="3">
        <v>35</v>
      </c>
      <c r="B39" s="8">
        <v>4.2660232355498699E-2</v>
      </c>
      <c r="C39" s="8">
        <v>-2.3635806074270699E-2</v>
      </c>
      <c r="D39" s="9">
        <v>1.6149318405174001E-2</v>
      </c>
      <c r="F39" s="13">
        <f t="shared" si="3"/>
        <v>4.3207875136002445E-2</v>
      </c>
      <c r="G39" s="13">
        <f t="shared" si="4"/>
        <v>-2.5862327308078432E-2</v>
      </c>
      <c r="H39" s="13">
        <f t="shared" si="5"/>
        <v>1.4070532350996997E-2</v>
      </c>
    </row>
    <row r="40" spans="1:8" x14ac:dyDescent="0.3">
      <c r="A40" s="3">
        <v>36</v>
      </c>
      <c r="B40" s="8">
        <v>-1.0517201901312801E-2</v>
      </c>
      <c r="C40" s="8">
        <v>5.8224623977712496E-3</v>
      </c>
      <c r="D40" s="9">
        <v>-1.9586899416216001E-2</v>
      </c>
      <c r="F40" s="13">
        <f t="shared" si="3"/>
        <v>-9.9695591208090514E-3</v>
      </c>
      <c r="G40" s="13">
        <f t="shared" si="4"/>
        <v>3.595941163963516E-3</v>
      </c>
      <c r="H40" s="13">
        <f t="shared" si="5"/>
        <v>-2.1665685470393003E-2</v>
      </c>
    </row>
    <row r="41" spans="1:8" x14ac:dyDescent="0.3">
      <c r="A41" s="3">
        <v>37</v>
      </c>
      <c r="B41" s="8">
        <v>1.8852759490921401E-2</v>
      </c>
      <c r="C41" s="8">
        <v>-3.7335823348717801E-3</v>
      </c>
      <c r="D41" s="9">
        <v>-3.4048936262319799E-3</v>
      </c>
      <c r="F41" s="13">
        <f t="shared" si="3"/>
        <v>1.940040227142515E-2</v>
      </c>
      <c r="G41" s="13">
        <f t="shared" si="4"/>
        <v>-5.9601035686795137E-3</v>
      </c>
      <c r="H41" s="13">
        <f t="shared" si="5"/>
        <v>-5.4836796804089835E-3</v>
      </c>
    </row>
    <row r="42" spans="1:8" x14ac:dyDescent="0.3">
      <c r="A42" s="3">
        <v>38</v>
      </c>
      <c r="B42" s="8">
        <v>9.9468041700577596E-3</v>
      </c>
      <c r="C42" s="8">
        <v>-2.9612727555152602E-3</v>
      </c>
      <c r="D42" s="9">
        <v>3.0457139620353901E-2</v>
      </c>
      <c r="F42" s="13">
        <f t="shared" si="3"/>
        <v>1.0494446950561509E-2</v>
      </c>
      <c r="G42" s="13">
        <f t="shared" si="4"/>
        <v>-5.1877939893229938E-3</v>
      </c>
      <c r="H42" s="13">
        <f t="shared" si="5"/>
        <v>2.8378353566176899E-2</v>
      </c>
    </row>
    <row r="43" spans="1:8" x14ac:dyDescent="0.3">
      <c r="A43" s="3">
        <v>39</v>
      </c>
      <c r="B43" s="8">
        <v>3.6172266834348502E-2</v>
      </c>
      <c r="C43" s="8">
        <v>-1.4623176203639799E-2</v>
      </c>
      <c r="D43" s="9">
        <v>5.21570969052649E-3</v>
      </c>
      <c r="F43" s="13">
        <f t="shared" si="3"/>
        <v>3.6719909614852247E-2</v>
      </c>
      <c r="G43" s="13">
        <f t="shared" si="4"/>
        <v>-1.6849697437447533E-2</v>
      </c>
      <c r="H43" s="13">
        <f t="shared" si="5"/>
        <v>3.1369236363494864E-3</v>
      </c>
    </row>
    <row r="44" spans="1:8" x14ac:dyDescent="0.3">
      <c r="A44" s="3">
        <v>40</v>
      </c>
      <c r="B44" s="8">
        <v>5.3300161049994197E-3</v>
      </c>
      <c r="C44" s="8">
        <v>1.09942897473404E-2</v>
      </c>
      <c r="D44" s="9">
        <v>2.2395296754845199E-2</v>
      </c>
      <c r="F44" s="13">
        <f t="shared" si="3"/>
        <v>5.8776588855031691E-3</v>
      </c>
      <c r="G44" s="13">
        <f t="shared" si="4"/>
        <v>8.7677685135326665E-3</v>
      </c>
      <c r="H44" s="13">
        <f t="shared" si="5"/>
        <v>2.0316510700668197E-2</v>
      </c>
    </row>
    <row r="45" spans="1:8" x14ac:dyDescent="0.3">
      <c r="A45" s="3">
        <v>41</v>
      </c>
      <c r="B45" s="8">
        <v>-1.7697137884247101E-2</v>
      </c>
      <c r="C45" s="8">
        <v>3.7047795430389299E-3</v>
      </c>
      <c r="D45" s="9">
        <v>1.0929836574960999E-3</v>
      </c>
      <c r="F45" s="13">
        <f t="shared" si="3"/>
        <v>-1.7149495103743351E-2</v>
      </c>
      <c r="G45" s="13">
        <f t="shared" si="4"/>
        <v>1.4782583092311963E-3</v>
      </c>
      <c r="H45" s="13">
        <f t="shared" si="5"/>
        <v>-9.8580239668090365E-4</v>
      </c>
    </row>
    <row r="46" spans="1:8" x14ac:dyDescent="0.3">
      <c r="A46" s="3">
        <v>42</v>
      </c>
      <c r="B46" s="8">
        <v>-4.3655450580761604E-3</v>
      </c>
      <c r="C46" s="8">
        <v>-5.2326713870372498E-3</v>
      </c>
      <c r="D46" s="9">
        <v>-2.6097739669759998E-3</v>
      </c>
      <c r="F46" s="13">
        <f t="shared" si="3"/>
        <v>-3.8179022775724114E-3</v>
      </c>
      <c r="G46" s="13">
        <f t="shared" si="4"/>
        <v>-7.459192620844983E-3</v>
      </c>
      <c r="H46" s="13">
        <f t="shared" si="5"/>
        <v>-4.6885600211530034E-3</v>
      </c>
    </row>
    <row r="47" spans="1:8" x14ac:dyDescent="0.3">
      <c r="A47" s="3">
        <v>43</v>
      </c>
      <c r="B47" s="8">
        <v>3.5080038829709398E-3</v>
      </c>
      <c r="C47" s="8">
        <v>5.9503208645343197E-2</v>
      </c>
      <c r="D47" s="9">
        <v>2.10664379085597E-2</v>
      </c>
      <c r="F47" s="13">
        <f t="shared" si="3"/>
        <v>4.0556466634746888E-3</v>
      </c>
      <c r="G47" s="13">
        <f t="shared" si="4"/>
        <v>5.7276687411535465E-2</v>
      </c>
      <c r="H47" s="13">
        <f t="shared" si="5"/>
        <v>1.8987651854382698E-2</v>
      </c>
    </row>
    <row r="48" spans="1:8" x14ac:dyDescent="0.3">
      <c r="A48" s="3">
        <v>44</v>
      </c>
      <c r="B48" s="8">
        <v>3.08567294951527E-3</v>
      </c>
      <c r="C48" s="8">
        <v>2.5609419862769298E-2</v>
      </c>
      <c r="D48" s="9">
        <v>3.2481073343010598E-2</v>
      </c>
      <c r="F48" s="13">
        <f t="shared" si="3"/>
        <v>3.633315730019019E-3</v>
      </c>
      <c r="G48" s="13">
        <f t="shared" si="4"/>
        <v>2.3382898628961566E-2</v>
      </c>
      <c r="H48" s="13">
        <f t="shared" si="5"/>
        <v>3.0402287288833596E-2</v>
      </c>
    </row>
    <row r="49" spans="1:8" x14ac:dyDescent="0.3">
      <c r="A49" s="3">
        <v>45</v>
      </c>
      <c r="B49" s="8">
        <v>8.0898395949037798E-4</v>
      </c>
      <c r="C49" s="8">
        <v>2.1669991941675902E-3</v>
      </c>
      <c r="D49" s="9">
        <v>1.22720243776348E-2</v>
      </c>
      <c r="F49" s="13">
        <f t="shared" si="3"/>
        <v>1.3566267399941271E-3</v>
      </c>
      <c r="G49" s="13">
        <f t="shared" si="4"/>
        <v>-5.9522039640143385E-5</v>
      </c>
      <c r="H49" s="13">
        <f t="shared" si="5"/>
        <v>1.0193238323457796E-2</v>
      </c>
    </row>
    <row r="50" spans="1:8" x14ac:dyDescent="0.3">
      <c r="A50" s="3">
        <v>46</v>
      </c>
      <c r="B50" s="8">
        <v>1.1986179480399701E-2</v>
      </c>
      <c r="C50" s="8">
        <v>5.5188921469014E-3</v>
      </c>
      <c r="D50" s="9">
        <v>-4.6799918487979604E-3</v>
      </c>
      <c r="F50" s="13">
        <f t="shared" si="3"/>
        <v>1.253382226090345E-2</v>
      </c>
      <c r="G50" s="13">
        <f t="shared" si="4"/>
        <v>3.2923709130936664E-3</v>
      </c>
      <c r="H50" s="13">
        <f t="shared" si="5"/>
        <v>-6.7587779029749644E-3</v>
      </c>
    </row>
    <row r="51" spans="1:8" x14ac:dyDescent="0.3">
      <c r="A51" s="3">
        <v>47</v>
      </c>
      <c r="B51" s="8">
        <v>-3.15899697906806E-3</v>
      </c>
      <c r="C51" s="8">
        <v>-2.80995317986985E-2</v>
      </c>
      <c r="D51" s="9">
        <v>-1.25955100339311E-2</v>
      </c>
      <c r="F51" s="13">
        <f t="shared" si="3"/>
        <v>-2.611354198564311E-3</v>
      </c>
      <c r="G51" s="13">
        <f t="shared" si="4"/>
        <v>-3.0326053032506232E-2</v>
      </c>
      <c r="H51" s="13">
        <f t="shared" si="5"/>
        <v>-1.4674296088108104E-2</v>
      </c>
    </row>
    <row r="52" spans="1:8" x14ac:dyDescent="0.3">
      <c r="A52" s="3">
        <v>48</v>
      </c>
      <c r="B52" s="8">
        <v>6.0374019230337297E-3</v>
      </c>
      <c r="C52" s="8">
        <v>9.2184256965229005E-4</v>
      </c>
      <c r="D52" s="9">
        <v>-4.9313659821396599E-2</v>
      </c>
      <c r="F52" s="13">
        <f t="shared" si="3"/>
        <v>6.5850447035374791E-3</v>
      </c>
      <c r="G52" s="13">
        <f t="shared" si="4"/>
        <v>-1.3046786641554434E-3</v>
      </c>
      <c r="H52" s="13">
        <f t="shared" si="5"/>
        <v>-5.1392445875573602E-2</v>
      </c>
    </row>
    <row r="53" spans="1:8" x14ac:dyDescent="0.3">
      <c r="A53" s="3">
        <v>49</v>
      </c>
      <c r="B53" s="8">
        <v>-1.9945261026081601E-2</v>
      </c>
      <c r="C53" s="8">
        <v>-2.1110480047778098E-2</v>
      </c>
      <c r="D53" s="9">
        <v>-1.7551884998274699E-2</v>
      </c>
      <c r="F53" s="13">
        <f t="shared" si="3"/>
        <v>-1.9397618245577852E-2</v>
      </c>
      <c r="G53" s="13">
        <f t="shared" si="4"/>
        <v>-2.3337001281585831E-2</v>
      </c>
      <c r="H53" s="13">
        <f t="shared" si="5"/>
        <v>-1.9630671052451702E-2</v>
      </c>
    </row>
    <row r="54" spans="1:8" x14ac:dyDescent="0.3">
      <c r="A54" s="3">
        <v>50</v>
      </c>
      <c r="B54" s="8">
        <v>1.4448490289109101E-2</v>
      </c>
      <c r="C54" s="8">
        <v>-3.0723859405694401E-2</v>
      </c>
      <c r="D54" s="9">
        <v>4.3211053487247804E-3</v>
      </c>
      <c r="F54" s="13">
        <f t="shared" si="3"/>
        <v>1.499613306961285E-2</v>
      </c>
      <c r="G54" s="13">
        <f t="shared" si="4"/>
        <v>-3.2950380639502133E-2</v>
      </c>
      <c r="H54" s="13">
        <f t="shared" si="5"/>
        <v>2.2423192945477768E-3</v>
      </c>
    </row>
    <row r="55" spans="1:8" x14ac:dyDescent="0.3">
      <c r="A55" s="3">
        <v>51</v>
      </c>
      <c r="B55" s="8">
        <v>-3.2174745511457398E-3</v>
      </c>
      <c r="C55" s="8">
        <v>4.5865378831496099E-2</v>
      </c>
      <c r="D55" s="9">
        <v>3.1772345441148701E-2</v>
      </c>
      <c r="F55" s="13">
        <f t="shared" si="3"/>
        <v>-2.6698317706419909E-3</v>
      </c>
      <c r="G55" s="13">
        <f t="shared" si="4"/>
        <v>4.3638857597688367E-2</v>
      </c>
      <c r="H55" s="13">
        <f t="shared" si="5"/>
        <v>2.9693559386971699E-2</v>
      </c>
    </row>
    <row r="56" spans="1:8" x14ac:dyDescent="0.3">
      <c r="A56" s="3">
        <v>52</v>
      </c>
      <c r="B56" s="8">
        <v>8.8005797618457508E-3</v>
      </c>
      <c r="C56" s="8">
        <v>6.2639832372128196E-3</v>
      </c>
      <c r="D56" s="9">
        <v>-9.5410313473040693E-3</v>
      </c>
      <c r="F56" s="13">
        <f t="shared" si="3"/>
        <v>9.3482225423495002E-3</v>
      </c>
      <c r="G56" s="13">
        <f t="shared" si="4"/>
        <v>4.0374620034050856E-3</v>
      </c>
      <c r="H56" s="13">
        <f t="shared" si="5"/>
        <v>-1.1619817401481073E-2</v>
      </c>
    </row>
    <row r="57" spans="1:8" x14ac:dyDescent="0.3">
      <c r="A57" s="3">
        <v>53</v>
      </c>
      <c r="B57" s="8">
        <v>-2.67149184109273E-3</v>
      </c>
      <c r="C57" s="8">
        <v>5.4119915207315197E-2</v>
      </c>
      <c r="D57" s="9">
        <v>1.36731932374484E-2</v>
      </c>
      <c r="F57" s="13">
        <f t="shared" si="3"/>
        <v>-2.123849060588981E-3</v>
      </c>
      <c r="G57" s="13">
        <f t="shared" si="4"/>
        <v>5.1893393973507465E-2</v>
      </c>
      <c r="H57" s="13">
        <f t="shared" si="5"/>
        <v>1.1594407183271396E-2</v>
      </c>
    </row>
    <row r="58" spans="1:8" x14ac:dyDescent="0.3">
      <c r="A58" s="3">
        <v>54</v>
      </c>
      <c r="B58" s="8">
        <v>-1.18974365610208E-2</v>
      </c>
      <c r="C58" s="8">
        <v>-2.0451266441532299E-3</v>
      </c>
      <c r="D58" s="9">
        <v>2.2823438820942701E-2</v>
      </c>
      <c r="F58" s="13">
        <f t="shared" si="3"/>
        <v>-1.1349793780517051E-2</v>
      </c>
      <c r="G58" s="13">
        <f t="shared" si="4"/>
        <v>-4.2716478779609634E-3</v>
      </c>
      <c r="H58" s="13">
        <f t="shared" si="5"/>
        <v>2.0744652766765698E-2</v>
      </c>
    </row>
    <row r="59" spans="1:8" x14ac:dyDescent="0.3">
      <c r="A59" s="3">
        <v>55</v>
      </c>
      <c r="B59" s="8">
        <v>3.1304943805927901E-3</v>
      </c>
      <c r="C59" s="8">
        <v>-7.8628306244505502E-4</v>
      </c>
      <c r="D59" s="9">
        <v>-2.8361403664040202E-2</v>
      </c>
      <c r="F59" s="13">
        <f t="shared" si="3"/>
        <v>3.678137161096539E-3</v>
      </c>
      <c r="G59" s="13">
        <f t="shared" si="4"/>
        <v>-3.0128042962527888E-3</v>
      </c>
      <c r="H59" s="13">
        <f t="shared" si="5"/>
        <v>-3.0440189718217204E-2</v>
      </c>
    </row>
    <row r="60" spans="1:8" x14ac:dyDescent="0.3">
      <c r="A60" s="3">
        <v>56</v>
      </c>
      <c r="B60" s="8">
        <v>1.14704085425257E-4</v>
      </c>
      <c r="C60" s="8">
        <v>-5.09236527440615E-2</v>
      </c>
      <c r="D60" s="9">
        <v>1.97585908021988E-2</v>
      </c>
      <c r="F60" s="13">
        <f t="shared" si="3"/>
        <v>6.6234686592900609E-4</v>
      </c>
      <c r="G60" s="13">
        <f t="shared" si="4"/>
        <v>-5.3150173977869232E-2</v>
      </c>
      <c r="H60" s="13">
        <f t="shared" si="5"/>
        <v>1.7679804748021798E-2</v>
      </c>
    </row>
    <row r="61" spans="1:8" x14ac:dyDescent="0.3">
      <c r="A61" s="3">
        <v>57</v>
      </c>
      <c r="B61" s="8">
        <v>1.5664173914667701E-3</v>
      </c>
      <c r="C61" s="8">
        <v>-1.88919489932611E-3</v>
      </c>
      <c r="D61" s="9">
        <v>-1.0153437008522E-2</v>
      </c>
      <c r="F61" s="13">
        <f t="shared" si="3"/>
        <v>2.1140601719705191E-3</v>
      </c>
      <c r="G61" s="13">
        <f t="shared" si="4"/>
        <v>-4.1157161331338435E-3</v>
      </c>
      <c r="H61" s="13">
        <f t="shared" si="5"/>
        <v>-1.2232223062699004E-2</v>
      </c>
    </row>
    <row r="62" spans="1:8" x14ac:dyDescent="0.3">
      <c r="A62" s="3">
        <v>58</v>
      </c>
      <c r="B62" s="8">
        <v>4.5192777951659196E-3</v>
      </c>
      <c r="C62" s="8">
        <v>2.5563973243098899E-2</v>
      </c>
      <c r="D62" s="9">
        <v>1.8153449960506999E-2</v>
      </c>
      <c r="F62" s="13">
        <f t="shared" si="3"/>
        <v>5.066920575669669E-3</v>
      </c>
      <c r="G62" s="13">
        <f t="shared" si="4"/>
        <v>2.3337452009291167E-2</v>
      </c>
      <c r="H62" s="13">
        <f t="shared" si="5"/>
        <v>1.6074663906329997E-2</v>
      </c>
    </row>
    <row r="63" spans="1:8" x14ac:dyDescent="0.3">
      <c r="A63" s="3">
        <v>59</v>
      </c>
      <c r="B63" s="8">
        <v>1.21145307617786E-2</v>
      </c>
      <c r="C63" s="8">
        <v>-2.7163639529221399E-2</v>
      </c>
      <c r="D63" s="9">
        <v>-1.36694238587183E-2</v>
      </c>
      <c r="F63" s="13">
        <f t="shared" si="3"/>
        <v>1.266217354228235E-2</v>
      </c>
      <c r="G63" s="13">
        <f t="shared" si="4"/>
        <v>-2.9390160763029131E-2</v>
      </c>
      <c r="H63" s="13">
        <f t="shared" si="5"/>
        <v>-1.5748209912895304E-2</v>
      </c>
    </row>
    <row r="64" spans="1:8" x14ac:dyDescent="0.3">
      <c r="A64" s="3">
        <v>60</v>
      </c>
      <c r="B64" s="8">
        <v>-2.1363443589512199E-2</v>
      </c>
      <c r="C64" s="8">
        <v>1.25450873130745E-2</v>
      </c>
      <c r="D64" s="9">
        <v>1.93828062438282E-2</v>
      </c>
      <c r="F64" s="13">
        <f t="shared" si="3"/>
        <v>-2.0815800809008449E-2</v>
      </c>
      <c r="G64" s="13">
        <f t="shared" si="4"/>
        <v>1.0318566079266766E-2</v>
      </c>
      <c r="H64" s="13">
        <f t="shared" si="5"/>
        <v>1.7304020189651197E-2</v>
      </c>
    </row>
    <row r="65" spans="1:8" x14ac:dyDescent="0.3">
      <c r="A65" s="3">
        <v>61</v>
      </c>
      <c r="B65" s="8">
        <v>1.26052267433597E-4</v>
      </c>
      <c r="C65" s="8">
        <v>1.70229443191794E-2</v>
      </c>
      <c r="D65" s="9">
        <v>6.5231187131417198E-3</v>
      </c>
      <c r="F65" s="13">
        <f t="shared" si="3"/>
        <v>6.7369504793734613E-4</v>
      </c>
      <c r="G65" s="13">
        <f t="shared" si="4"/>
        <v>1.4796423085371666E-2</v>
      </c>
      <c r="H65" s="13">
        <f t="shared" si="5"/>
        <v>4.4443326589647166E-3</v>
      </c>
    </row>
    <row r="66" spans="1:8" x14ac:dyDescent="0.3">
      <c r="A66" s="3">
        <v>62</v>
      </c>
      <c r="B66" s="8">
        <v>1.1123863836604001E-2</v>
      </c>
      <c r="C66" s="8">
        <v>-9.1241344740337696E-3</v>
      </c>
      <c r="D66" s="9">
        <v>-1.9003776130619002E-2</v>
      </c>
      <c r="F66" s="13">
        <f t="shared" si="3"/>
        <v>1.167150661710775E-2</v>
      </c>
      <c r="G66" s="13">
        <f t="shared" si="4"/>
        <v>-1.1350655707841504E-2</v>
      </c>
      <c r="H66" s="13">
        <f t="shared" si="5"/>
        <v>-2.1082562184796004E-2</v>
      </c>
    </row>
    <row r="67" spans="1:8" x14ac:dyDescent="0.3">
      <c r="A67" s="3">
        <v>63</v>
      </c>
      <c r="B67" s="8">
        <v>-6.9027351999043898E-4</v>
      </c>
      <c r="C67" s="8">
        <v>1.9343216859714801E-3</v>
      </c>
      <c r="D67" s="9">
        <v>-1.1180559485318001E-2</v>
      </c>
      <c r="F67" s="13">
        <f t="shared" si="3"/>
        <v>-1.4263073948668991E-4</v>
      </c>
      <c r="G67" s="13">
        <f t="shared" si="4"/>
        <v>-2.9219954783625351E-4</v>
      </c>
      <c r="H67" s="13">
        <f t="shared" si="5"/>
        <v>-1.3259345539495005E-2</v>
      </c>
    </row>
    <row r="68" spans="1:8" x14ac:dyDescent="0.3">
      <c r="A68" s="3">
        <v>64</v>
      </c>
      <c r="B68" s="8">
        <v>-9.4107905057978398E-3</v>
      </c>
      <c r="C68" s="8">
        <v>-1.4039216286572699E-3</v>
      </c>
      <c r="D68" s="9">
        <v>-7.4242566224025797E-4</v>
      </c>
      <c r="F68" s="13">
        <f t="shared" si="3"/>
        <v>-8.8631477252940905E-3</v>
      </c>
      <c r="G68" s="13">
        <f t="shared" si="4"/>
        <v>-3.6304428624650033E-3</v>
      </c>
      <c r="H68" s="13">
        <f t="shared" si="5"/>
        <v>-2.8212117164172616E-3</v>
      </c>
    </row>
    <row r="69" spans="1:8" x14ac:dyDescent="0.3">
      <c r="A69" s="3">
        <v>65</v>
      </c>
      <c r="B69" s="8">
        <v>8.6652589648501307E-3</v>
      </c>
      <c r="C69" s="8">
        <v>2.9796296625186201E-2</v>
      </c>
      <c r="D69" s="9">
        <v>-2.19642197825826E-2</v>
      </c>
      <c r="F69" s="13">
        <f t="shared" ref="F69:F132" si="10">B69-L$4</f>
        <v>9.2129017453538801E-3</v>
      </c>
      <c r="G69" s="13">
        <f t="shared" ref="G69:G132" si="11">C69-M$4</f>
        <v>2.7569775391378469E-2</v>
      </c>
      <c r="H69" s="13">
        <f t="shared" ref="H69:H132" si="12">D69-N$4</f>
        <v>-2.4043005836759602E-2</v>
      </c>
    </row>
    <row r="70" spans="1:8" x14ac:dyDescent="0.3">
      <c r="A70" s="3">
        <v>66</v>
      </c>
      <c r="B70" s="8">
        <v>2.51136023517586E-2</v>
      </c>
      <c r="C70" s="8">
        <v>9.9488109863504707E-3</v>
      </c>
      <c r="D70" s="9">
        <v>4.1645375923172398E-2</v>
      </c>
      <c r="F70" s="13">
        <f t="shared" si="10"/>
        <v>2.566124513226235E-2</v>
      </c>
      <c r="G70" s="13">
        <f t="shared" si="11"/>
        <v>7.7222897525427367E-3</v>
      </c>
      <c r="H70" s="13">
        <f t="shared" si="12"/>
        <v>3.9566589868995396E-2</v>
      </c>
    </row>
    <row r="71" spans="1:8" x14ac:dyDescent="0.3">
      <c r="A71" s="3">
        <v>67</v>
      </c>
      <c r="B71" s="8">
        <v>2.2775298950770701E-2</v>
      </c>
      <c r="C71" s="8">
        <v>7.0059343684762796E-4</v>
      </c>
      <c r="D71" s="9">
        <v>-1.3664342124422199E-2</v>
      </c>
      <c r="F71" s="13">
        <f t="shared" si="10"/>
        <v>2.3322941731274451E-2</v>
      </c>
      <c r="G71" s="13">
        <f t="shared" si="11"/>
        <v>-1.5259277969601056E-3</v>
      </c>
      <c r="H71" s="13">
        <f t="shared" si="12"/>
        <v>-1.5743128178599203E-2</v>
      </c>
    </row>
    <row r="72" spans="1:8" x14ac:dyDescent="0.3">
      <c r="A72" s="3">
        <v>68</v>
      </c>
      <c r="B72" s="8">
        <v>2.1080645771071101E-2</v>
      </c>
      <c r="C72" s="8">
        <v>4.34728452473854E-2</v>
      </c>
      <c r="D72" s="9">
        <v>1.38358195103225E-2</v>
      </c>
      <c r="F72" s="13">
        <f t="shared" si="10"/>
        <v>2.1628288551574851E-2</v>
      </c>
      <c r="G72" s="13">
        <f t="shared" si="11"/>
        <v>4.1246324013577668E-2</v>
      </c>
      <c r="H72" s="13">
        <f t="shared" si="12"/>
        <v>1.1757033456145496E-2</v>
      </c>
    </row>
    <row r="73" spans="1:8" x14ac:dyDescent="0.3">
      <c r="A73" s="3">
        <v>69</v>
      </c>
      <c r="B73" s="8">
        <v>5.7804527386609104E-3</v>
      </c>
      <c r="C73" s="8">
        <v>-4.33208039715576E-3</v>
      </c>
      <c r="D73" s="9">
        <v>-1.59988445360848E-2</v>
      </c>
      <c r="F73" s="13">
        <f t="shared" si="10"/>
        <v>6.3280955191646598E-3</v>
      </c>
      <c r="G73" s="13">
        <f t="shared" si="11"/>
        <v>-6.558601630963494E-3</v>
      </c>
      <c r="H73" s="13">
        <f t="shared" si="12"/>
        <v>-1.8077630590261802E-2</v>
      </c>
    </row>
    <row r="74" spans="1:8" x14ac:dyDescent="0.3">
      <c r="A74" s="3">
        <v>70</v>
      </c>
      <c r="B74" s="8">
        <v>-3.9525778660872103E-3</v>
      </c>
      <c r="C74" s="8">
        <v>6.3158981786964094E-2</v>
      </c>
      <c r="D74" s="9">
        <v>9.6120441862223797E-3</v>
      </c>
      <c r="F74" s="13">
        <f t="shared" si="10"/>
        <v>-3.4049350855834613E-3</v>
      </c>
      <c r="G74" s="13">
        <f t="shared" si="11"/>
        <v>6.0932460553156362E-2</v>
      </c>
      <c r="H74" s="13">
        <f t="shared" si="12"/>
        <v>7.5332581320453756E-3</v>
      </c>
    </row>
    <row r="75" spans="1:8" x14ac:dyDescent="0.3">
      <c r="A75" s="3">
        <v>71</v>
      </c>
      <c r="B75" s="8">
        <v>-2.7306718087791301E-3</v>
      </c>
      <c r="C75" s="8">
        <v>-2.1375746870247299E-2</v>
      </c>
      <c r="D75" s="9">
        <v>-2.1067572252813901E-2</v>
      </c>
      <c r="F75" s="13">
        <f t="shared" si="10"/>
        <v>-2.1830290282753811E-3</v>
      </c>
      <c r="G75" s="13">
        <f t="shared" si="11"/>
        <v>-2.3602268104055031E-2</v>
      </c>
      <c r="H75" s="13">
        <f t="shared" si="12"/>
        <v>-2.3146358306990904E-2</v>
      </c>
    </row>
    <row r="76" spans="1:8" x14ac:dyDescent="0.3">
      <c r="A76" s="3">
        <v>72</v>
      </c>
      <c r="B76" s="8">
        <v>-1.7144213327442499E-2</v>
      </c>
      <c r="C76" s="8">
        <v>3.5401682176424497E-2</v>
      </c>
      <c r="D76" s="9">
        <v>-2.6003457211593701E-3</v>
      </c>
      <c r="F76" s="13">
        <f t="shared" si="10"/>
        <v>-1.6596570546938749E-2</v>
      </c>
      <c r="G76" s="13">
        <f t="shared" si="11"/>
        <v>3.3175160942616765E-2</v>
      </c>
      <c r="H76" s="13">
        <f t="shared" si="12"/>
        <v>-4.6791317753363737E-3</v>
      </c>
    </row>
    <row r="77" spans="1:8" x14ac:dyDescent="0.3">
      <c r="A77" s="3">
        <v>73</v>
      </c>
      <c r="B77" s="8">
        <v>-1.2121598806970399E-2</v>
      </c>
      <c r="C77" s="8">
        <v>4.4868896214847201E-2</v>
      </c>
      <c r="D77" s="9">
        <v>-1.99215080729866E-2</v>
      </c>
      <c r="F77" s="13">
        <f t="shared" si="10"/>
        <v>-1.157395602646665E-2</v>
      </c>
      <c r="G77" s="13">
        <f t="shared" si="11"/>
        <v>4.2642374981039469E-2</v>
      </c>
      <c r="H77" s="13">
        <f t="shared" si="12"/>
        <v>-2.2000294127163603E-2</v>
      </c>
    </row>
    <row r="78" spans="1:8" x14ac:dyDescent="0.3">
      <c r="A78" s="3">
        <v>74</v>
      </c>
      <c r="B78" s="8">
        <v>-1.7767624803616999E-2</v>
      </c>
      <c r="C78" s="8">
        <v>-1.5743690366144501E-2</v>
      </c>
      <c r="D78" s="9">
        <v>-1.4731012490119599E-2</v>
      </c>
      <c r="F78" s="13">
        <f t="shared" si="10"/>
        <v>-1.7219982023113249E-2</v>
      </c>
      <c r="G78" s="13">
        <f t="shared" si="11"/>
        <v>-1.7970211599952234E-2</v>
      </c>
      <c r="H78" s="13">
        <f t="shared" si="12"/>
        <v>-1.6809798544296602E-2</v>
      </c>
    </row>
    <row r="79" spans="1:8" x14ac:dyDescent="0.3">
      <c r="A79" s="3">
        <v>75</v>
      </c>
      <c r="B79" s="8">
        <v>1.12213219648309E-2</v>
      </c>
      <c r="C79" s="8">
        <v>-1.2814996800097199E-3</v>
      </c>
      <c r="D79" s="9">
        <v>1.5201251839075801E-2</v>
      </c>
      <c r="F79" s="13">
        <f t="shared" si="10"/>
        <v>1.176896474533465E-2</v>
      </c>
      <c r="G79" s="13">
        <f t="shared" si="11"/>
        <v>-3.5080209138174537E-3</v>
      </c>
      <c r="H79" s="13">
        <f t="shared" si="12"/>
        <v>1.3122465784898797E-2</v>
      </c>
    </row>
    <row r="80" spans="1:8" x14ac:dyDescent="0.3">
      <c r="A80" s="3">
        <v>76</v>
      </c>
      <c r="B80" s="8">
        <v>8.7467860223741003E-3</v>
      </c>
      <c r="C80" s="8">
        <v>-3.5010264279850402E-3</v>
      </c>
      <c r="D80" s="9">
        <v>1.0205578721832E-2</v>
      </c>
      <c r="F80" s="13">
        <f t="shared" si="10"/>
        <v>9.2944288028778497E-3</v>
      </c>
      <c r="G80" s="13">
        <f t="shared" si="11"/>
        <v>-5.7275476617927737E-3</v>
      </c>
      <c r="H80" s="13">
        <f t="shared" si="12"/>
        <v>8.1267926676549963E-3</v>
      </c>
    </row>
    <row r="81" spans="1:8" x14ac:dyDescent="0.3">
      <c r="A81" s="3">
        <v>77</v>
      </c>
      <c r="B81" s="8">
        <v>8.1908597212042005E-3</v>
      </c>
      <c r="C81" s="8">
        <v>-2.6341027037637799E-2</v>
      </c>
      <c r="D81" s="9">
        <v>-2.03466163624001E-3</v>
      </c>
      <c r="F81" s="13">
        <f t="shared" si="10"/>
        <v>8.7385025017079499E-3</v>
      </c>
      <c r="G81" s="13">
        <f t="shared" si="11"/>
        <v>-2.8567548271445531E-2</v>
      </c>
      <c r="H81" s="13">
        <f t="shared" si="12"/>
        <v>-4.1134476904170136E-3</v>
      </c>
    </row>
    <row r="82" spans="1:8" x14ac:dyDescent="0.3">
      <c r="A82" s="3">
        <v>78</v>
      </c>
      <c r="B82" s="8">
        <v>2.1050076213036801E-2</v>
      </c>
      <c r="C82" s="8">
        <v>3.1227989770646399E-2</v>
      </c>
      <c r="D82" s="9">
        <v>9.3531507216534793E-3</v>
      </c>
      <c r="F82" s="13">
        <f t="shared" si="10"/>
        <v>2.159771899354055E-2</v>
      </c>
      <c r="G82" s="13">
        <f t="shared" si="11"/>
        <v>2.9001468536838666E-2</v>
      </c>
      <c r="H82" s="13">
        <f t="shared" si="12"/>
        <v>7.2743646674764753E-3</v>
      </c>
    </row>
    <row r="83" spans="1:8" x14ac:dyDescent="0.3">
      <c r="A83" s="3">
        <v>79</v>
      </c>
      <c r="B83" s="8">
        <v>1.14415370147972E-2</v>
      </c>
      <c r="C83" s="8">
        <v>9.8988507147042808E-3</v>
      </c>
      <c r="D83" s="9">
        <v>-5.3837708077261498E-4</v>
      </c>
      <c r="F83" s="13">
        <f t="shared" si="10"/>
        <v>1.1989179795300949E-2</v>
      </c>
      <c r="G83" s="13">
        <f t="shared" si="11"/>
        <v>7.6723294808965468E-3</v>
      </c>
      <c r="H83" s="13">
        <f t="shared" si="12"/>
        <v>-2.6171631349496188E-3</v>
      </c>
    </row>
    <row r="84" spans="1:8" x14ac:dyDescent="0.3">
      <c r="A84" s="3">
        <v>80</v>
      </c>
      <c r="B84" s="8">
        <v>-6.5766572391599797E-3</v>
      </c>
      <c r="C84" s="8">
        <v>-1.93376842944618E-2</v>
      </c>
      <c r="D84" s="9">
        <v>-2.0950070144362402E-2</v>
      </c>
      <c r="F84" s="13">
        <f t="shared" si="10"/>
        <v>-6.0290144586562303E-3</v>
      </c>
      <c r="G84" s="13">
        <f t="shared" si="11"/>
        <v>-2.1564205528269532E-2</v>
      </c>
      <c r="H84" s="13">
        <f t="shared" si="12"/>
        <v>-2.3028856198539404E-2</v>
      </c>
    </row>
    <row r="85" spans="1:8" x14ac:dyDescent="0.3">
      <c r="A85" s="3">
        <v>81</v>
      </c>
      <c r="B85" s="8">
        <v>-1.50707006344364E-2</v>
      </c>
      <c r="C85" s="8">
        <v>-4.7795207907122697E-3</v>
      </c>
      <c r="D85" s="9">
        <v>-2.7699070462208299E-2</v>
      </c>
      <c r="F85" s="13">
        <f t="shared" si="10"/>
        <v>-1.4523057853932651E-2</v>
      </c>
      <c r="G85" s="13">
        <f t="shared" si="11"/>
        <v>-7.0060420245200029E-3</v>
      </c>
      <c r="H85" s="13">
        <f t="shared" si="12"/>
        <v>-2.9777856516385301E-2</v>
      </c>
    </row>
    <row r="86" spans="1:8" x14ac:dyDescent="0.3">
      <c r="A86" s="3">
        <v>82</v>
      </c>
      <c r="B86" s="8">
        <v>-2.69608585149557E-2</v>
      </c>
      <c r="C86" s="8">
        <v>3.2195779674409002E-2</v>
      </c>
      <c r="D86" s="9">
        <v>1.03336034911845E-2</v>
      </c>
      <c r="F86" s="13">
        <f t="shared" si="10"/>
        <v>-2.6413215734451951E-2</v>
      </c>
      <c r="G86" s="13">
        <f t="shared" si="11"/>
        <v>2.9969258440601269E-2</v>
      </c>
      <c r="H86" s="13">
        <f t="shared" si="12"/>
        <v>8.2548174370074955E-3</v>
      </c>
    </row>
    <row r="87" spans="1:8" x14ac:dyDescent="0.3">
      <c r="A87" s="3">
        <v>83</v>
      </c>
      <c r="B87" s="8">
        <v>1.09172768591631E-2</v>
      </c>
      <c r="C87" s="8">
        <v>-6.00692252575942E-3</v>
      </c>
      <c r="D87" s="9">
        <v>1.6766047867902499E-2</v>
      </c>
      <c r="F87" s="13">
        <f t="shared" si="10"/>
        <v>1.146491963966685E-2</v>
      </c>
      <c r="G87" s="13">
        <f t="shared" si="11"/>
        <v>-8.233443759567154E-3</v>
      </c>
      <c r="H87" s="13">
        <f t="shared" si="12"/>
        <v>1.4687261813725495E-2</v>
      </c>
    </row>
    <row r="88" spans="1:8" x14ac:dyDescent="0.3">
      <c r="A88" s="3">
        <v>84</v>
      </c>
      <c r="B88" s="8">
        <v>-3.3752493776315499E-2</v>
      </c>
      <c r="C88" s="8">
        <v>-4.73633005895167E-4</v>
      </c>
      <c r="D88" s="9">
        <v>-1.5346235002988101E-2</v>
      </c>
      <c r="F88" s="13">
        <f t="shared" si="10"/>
        <v>-3.3204850995811754E-2</v>
      </c>
      <c r="G88" s="13">
        <f t="shared" si="11"/>
        <v>-2.7001542397029005E-3</v>
      </c>
      <c r="H88" s="13">
        <f t="shared" si="12"/>
        <v>-1.7425021057165105E-2</v>
      </c>
    </row>
    <row r="89" spans="1:8" x14ac:dyDescent="0.3">
      <c r="A89" s="3">
        <v>85</v>
      </c>
      <c r="B89" s="8">
        <v>-7.8361254458477504E-3</v>
      </c>
      <c r="C89" s="8">
        <v>4.6048224013298198E-3</v>
      </c>
      <c r="D89" s="9">
        <v>1.08062682317195E-2</v>
      </c>
      <c r="F89" s="13">
        <f t="shared" si="10"/>
        <v>-7.288482665344001E-3</v>
      </c>
      <c r="G89" s="13">
        <f t="shared" si="11"/>
        <v>2.3783011675220862E-3</v>
      </c>
      <c r="H89" s="13">
        <f t="shared" si="12"/>
        <v>8.7274821775424963E-3</v>
      </c>
    </row>
    <row r="90" spans="1:8" x14ac:dyDescent="0.3">
      <c r="A90" s="3">
        <v>86</v>
      </c>
      <c r="B90" s="8">
        <v>-1.1216267652012999E-2</v>
      </c>
      <c r="C90" s="8">
        <v>2.4444100884369602E-2</v>
      </c>
      <c r="D90" s="9">
        <v>-1.3205067075098199E-2</v>
      </c>
      <c r="F90" s="13">
        <f t="shared" si="10"/>
        <v>-1.066862487150925E-2</v>
      </c>
      <c r="G90" s="13">
        <f t="shared" si="11"/>
        <v>2.2217579650561869E-2</v>
      </c>
      <c r="H90" s="13">
        <f t="shared" si="12"/>
        <v>-1.5283853129275203E-2</v>
      </c>
    </row>
    <row r="91" spans="1:8" x14ac:dyDescent="0.3">
      <c r="A91" s="3">
        <v>87</v>
      </c>
      <c r="B91" s="8">
        <v>3.7938752094226198E-3</v>
      </c>
      <c r="C91" s="8">
        <v>1.76030500960568E-2</v>
      </c>
      <c r="D91" s="9">
        <v>-3.1575770617912502E-2</v>
      </c>
      <c r="F91" s="13">
        <f t="shared" si="10"/>
        <v>4.3415179899263688E-3</v>
      </c>
      <c r="G91" s="13">
        <f t="shared" si="11"/>
        <v>1.5376528862249066E-2</v>
      </c>
      <c r="H91" s="13">
        <f t="shared" si="12"/>
        <v>-3.3654556672089504E-2</v>
      </c>
    </row>
    <row r="92" spans="1:8" x14ac:dyDescent="0.3">
      <c r="A92" s="3">
        <v>88</v>
      </c>
      <c r="B92" s="8">
        <v>-1.8589176202622099E-2</v>
      </c>
      <c r="C92" s="8">
        <v>-2.3625843489255401E-2</v>
      </c>
      <c r="D92" s="9">
        <v>6.33037409451718E-4</v>
      </c>
      <c r="F92" s="13">
        <f t="shared" si="10"/>
        <v>-1.8041533422118349E-2</v>
      </c>
      <c r="G92" s="13">
        <f t="shared" si="11"/>
        <v>-2.5852364723063133E-2</v>
      </c>
      <c r="H92" s="13">
        <f t="shared" si="12"/>
        <v>-1.4457486447252855E-3</v>
      </c>
    </row>
    <row r="93" spans="1:8" x14ac:dyDescent="0.3">
      <c r="A93" s="3">
        <v>89</v>
      </c>
      <c r="B93" s="8">
        <v>-1.3345356750318E-2</v>
      </c>
      <c r="C93" s="8">
        <v>1.8448708481835E-2</v>
      </c>
      <c r="D93" s="9">
        <v>2.21851048700803E-2</v>
      </c>
      <c r="F93" s="13">
        <f t="shared" si="10"/>
        <v>-1.279771396981425E-2</v>
      </c>
      <c r="G93" s="13">
        <f t="shared" si="11"/>
        <v>1.6222187248027268E-2</v>
      </c>
      <c r="H93" s="13">
        <f t="shared" si="12"/>
        <v>2.0106318815903298E-2</v>
      </c>
    </row>
    <row r="94" spans="1:8" x14ac:dyDescent="0.3">
      <c r="A94" s="3">
        <v>90</v>
      </c>
      <c r="B94" s="8">
        <v>-2.01602829304879E-2</v>
      </c>
      <c r="C94" s="8">
        <v>1.8346282464967799E-2</v>
      </c>
      <c r="D94" s="9">
        <v>3.9152864649165996E-3</v>
      </c>
      <c r="F94" s="13">
        <f t="shared" si="10"/>
        <v>-1.9612640149984151E-2</v>
      </c>
      <c r="G94" s="13">
        <f t="shared" si="11"/>
        <v>1.6119761231160067E-2</v>
      </c>
      <c r="H94" s="13">
        <f t="shared" si="12"/>
        <v>1.836500410739596E-3</v>
      </c>
    </row>
    <row r="95" spans="1:8" x14ac:dyDescent="0.3">
      <c r="A95" s="3">
        <v>91</v>
      </c>
      <c r="B95" s="8">
        <v>-3.3466092819176602E-3</v>
      </c>
      <c r="C95" s="8">
        <v>-5.2220079022968102E-2</v>
      </c>
      <c r="D95" s="9">
        <v>-1.10595792980729E-2</v>
      </c>
      <c r="F95" s="13">
        <f t="shared" si="10"/>
        <v>-2.7989665014139112E-3</v>
      </c>
      <c r="G95" s="13">
        <f t="shared" si="11"/>
        <v>-5.4446600256775834E-2</v>
      </c>
      <c r="H95" s="13">
        <f t="shared" si="12"/>
        <v>-1.3138365352249904E-2</v>
      </c>
    </row>
    <row r="96" spans="1:8" x14ac:dyDescent="0.3">
      <c r="A96" s="3">
        <v>92</v>
      </c>
      <c r="B96" s="8">
        <v>1.23563135291084E-2</v>
      </c>
      <c r="C96" s="8">
        <v>2.9445121009491398E-2</v>
      </c>
      <c r="D96" s="9">
        <v>2.28270942735888E-3</v>
      </c>
      <c r="F96" s="13">
        <f t="shared" si="10"/>
        <v>1.290395630961215E-2</v>
      </c>
      <c r="G96" s="13">
        <f t="shared" si="11"/>
        <v>2.7218599775683666E-2</v>
      </c>
      <c r="H96" s="13">
        <f t="shared" si="12"/>
        <v>2.0392337318187641E-4</v>
      </c>
    </row>
    <row r="97" spans="1:8" x14ac:dyDescent="0.3">
      <c r="A97" s="3">
        <v>93</v>
      </c>
      <c r="B97" s="8">
        <v>-7.6688513734465497E-3</v>
      </c>
      <c r="C97" s="8">
        <v>3.5096302690812702E-2</v>
      </c>
      <c r="D97" s="9">
        <v>9.5849792020223593E-3</v>
      </c>
      <c r="F97" s="13">
        <f t="shared" si="10"/>
        <v>-7.1212085929428003E-3</v>
      </c>
      <c r="G97" s="13">
        <f t="shared" si="11"/>
        <v>3.2869781457004969E-2</v>
      </c>
      <c r="H97" s="13">
        <f t="shared" si="12"/>
        <v>7.5061931478453553E-3</v>
      </c>
    </row>
    <row r="98" spans="1:8" x14ac:dyDescent="0.3">
      <c r="A98" s="3">
        <v>94</v>
      </c>
      <c r="B98" s="8">
        <v>-1.5577999089878501E-2</v>
      </c>
      <c r="C98" s="8">
        <v>6.0496975266333399E-3</v>
      </c>
      <c r="D98" s="9">
        <v>1.9006789837334798E-2</v>
      </c>
      <c r="F98" s="13">
        <f t="shared" si="10"/>
        <v>-1.5030356309374751E-2</v>
      </c>
      <c r="G98" s="13">
        <f t="shared" si="11"/>
        <v>3.8231762928256064E-3</v>
      </c>
      <c r="H98" s="13">
        <f t="shared" si="12"/>
        <v>1.6928003783157796E-2</v>
      </c>
    </row>
    <row r="99" spans="1:8" x14ac:dyDescent="0.3">
      <c r="A99" s="3">
        <v>95</v>
      </c>
      <c r="B99" s="8">
        <v>-5.9645169329056204E-3</v>
      </c>
      <c r="C99" s="8">
        <v>1.6918055597668701E-2</v>
      </c>
      <c r="D99" s="9">
        <v>-2.13966545505282E-2</v>
      </c>
      <c r="F99" s="13">
        <f t="shared" si="10"/>
        <v>-5.416874152401871E-3</v>
      </c>
      <c r="G99" s="13">
        <f t="shared" si="11"/>
        <v>1.4691534363860967E-2</v>
      </c>
      <c r="H99" s="13">
        <f t="shared" si="12"/>
        <v>-2.3475440604705203E-2</v>
      </c>
    </row>
    <row r="100" spans="1:8" x14ac:dyDescent="0.3">
      <c r="A100" s="3">
        <v>96</v>
      </c>
      <c r="B100" s="8">
        <v>-4.5302625696227502E-3</v>
      </c>
      <c r="C100" s="8">
        <v>5.2862048782014196E-3</v>
      </c>
      <c r="D100" s="9">
        <v>1.6430716051378799E-2</v>
      </c>
      <c r="F100" s="13">
        <f t="shared" si="10"/>
        <v>-3.9826197891190008E-3</v>
      </c>
      <c r="G100" s="13">
        <f t="shared" si="11"/>
        <v>3.0596836443936861E-3</v>
      </c>
      <c r="H100" s="13">
        <f t="shared" si="12"/>
        <v>1.4351929997201794E-2</v>
      </c>
    </row>
    <row r="101" spans="1:8" x14ac:dyDescent="0.3">
      <c r="A101" s="3">
        <v>97</v>
      </c>
      <c r="B101" s="8">
        <v>9.27868189208109E-3</v>
      </c>
      <c r="C101" s="8">
        <v>3.3446396038847902E-3</v>
      </c>
      <c r="D101" s="9">
        <v>-1.9945342997832001E-3</v>
      </c>
      <c r="F101" s="13">
        <f t="shared" si="10"/>
        <v>9.8263246725848394E-3</v>
      </c>
      <c r="G101" s="13">
        <f t="shared" si="11"/>
        <v>1.1181183700770566E-3</v>
      </c>
      <c r="H101" s="13">
        <f t="shared" si="12"/>
        <v>-4.0733203539602032E-3</v>
      </c>
    </row>
    <row r="102" spans="1:8" x14ac:dyDescent="0.3">
      <c r="A102" s="3">
        <v>98</v>
      </c>
      <c r="B102" s="8">
        <v>-1.4041683434782499E-2</v>
      </c>
      <c r="C102" s="8">
        <v>-2.10669409958428E-2</v>
      </c>
      <c r="D102" s="9">
        <v>-3.0810211403080401E-3</v>
      </c>
      <c r="F102" s="13">
        <f t="shared" si="10"/>
        <v>-1.349404065427875E-2</v>
      </c>
      <c r="G102" s="13">
        <f t="shared" si="11"/>
        <v>-2.3293462229650532E-2</v>
      </c>
      <c r="H102" s="13">
        <f t="shared" si="12"/>
        <v>-5.1598071944850433E-3</v>
      </c>
    </row>
    <row r="103" spans="1:8" x14ac:dyDescent="0.3">
      <c r="A103" s="3">
        <v>99</v>
      </c>
      <c r="B103" s="8">
        <v>-1.49340299610295E-2</v>
      </c>
      <c r="C103" s="8">
        <v>-1.7450271538773401E-2</v>
      </c>
      <c r="D103" s="9">
        <v>-7.5600738989342296E-3</v>
      </c>
      <c r="F103" s="13">
        <f t="shared" si="10"/>
        <v>-1.4386387180525751E-2</v>
      </c>
      <c r="G103" s="13">
        <f t="shared" si="11"/>
        <v>-1.9676792772581133E-2</v>
      </c>
      <c r="H103" s="13">
        <f t="shared" si="12"/>
        <v>-9.6388599531112337E-3</v>
      </c>
    </row>
    <row r="104" spans="1:8" x14ac:dyDescent="0.3">
      <c r="A104" s="3">
        <v>100</v>
      </c>
      <c r="B104" s="8">
        <v>3.1848111748051301E-3</v>
      </c>
      <c r="C104" s="8">
        <v>2.0948663147314899E-3</v>
      </c>
      <c r="D104" s="9">
        <v>4.0013278860903997E-3</v>
      </c>
      <c r="F104" s="13">
        <f t="shared" si="10"/>
        <v>3.732453955308879E-3</v>
      </c>
      <c r="G104" s="13">
        <f t="shared" si="11"/>
        <v>-1.3165491907624364E-4</v>
      </c>
      <c r="H104" s="13">
        <f t="shared" si="12"/>
        <v>1.9225418319133961E-3</v>
      </c>
    </row>
    <row r="105" spans="1:8" x14ac:dyDescent="0.3">
      <c r="A105" s="3">
        <v>101</v>
      </c>
      <c r="B105" s="8">
        <v>-6.3712387832240702E-3</v>
      </c>
      <c r="C105" s="8">
        <v>3.4134782675119102E-2</v>
      </c>
      <c r="D105" s="9">
        <v>4.3598301291536599E-2</v>
      </c>
      <c r="F105" s="13">
        <f t="shared" si="10"/>
        <v>-5.8235960027203208E-3</v>
      </c>
      <c r="G105" s="13">
        <f t="shared" si="11"/>
        <v>3.190826144131137E-2</v>
      </c>
      <c r="H105" s="13">
        <f t="shared" si="12"/>
        <v>4.1519515237359597E-2</v>
      </c>
    </row>
    <row r="106" spans="1:8" x14ac:dyDescent="0.3">
      <c r="A106" s="3">
        <v>102</v>
      </c>
      <c r="B106" s="8">
        <v>9.8922893608102899E-3</v>
      </c>
      <c r="C106" s="8">
        <v>1.76400667122487E-2</v>
      </c>
      <c r="D106" s="9">
        <v>1.26948067528683E-2</v>
      </c>
      <c r="F106" s="13">
        <f t="shared" si="10"/>
        <v>1.0439932141314039E-2</v>
      </c>
      <c r="G106" s="13">
        <f t="shared" si="11"/>
        <v>1.5413545478440966E-2</v>
      </c>
      <c r="H106" s="13">
        <f t="shared" si="12"/>
        <v>1.0616020698691296E-2</v>
      </c>
    </row>
    <row r="107" spans="1:8" x14ac:dyDescent="0.3">
      <c r="A107" s="3">
        <v>103</v>
      </c>
      <c r="B107" s="8">
        <v>8.1813913428200604E-4</v>
      </c>
      <c r="C107" s="8">
        <v>1.1347184306214799E-3</v>
      </c>
      <c r="D107" s="9">
        <v>6.1293051962443904E-3</v>
      </c>
      <c r="F107" s="13">
        <f t="shared" si="10"/>
        <v>1.3657819147857551E-3</v>
      </c>
      <c r="G107" s="13">
        <f t="shared" si="11"/>
        <v>-1.0918028031862536E-3</v>
      </c>
      <c r="H107" s="13">
        <f t="shared" si="12"/>
        <v>4.0505191420673863E-3</v>
      </c>
    </row>
    <row r="108" spans="1:8" x14ac:dyDescent="0.3">
      <c r="A108" s="3">
        <v>104</v>
      </c>
      <c r="B108" s="8">
        <v>-1.3112108931826599E-2</v>
      </c>
      <c r="C108" s="8">
        <v>8.1938888718534504E-3</v>
      </c>
      <c r="D108" s="9">
        <v>-2.1611127000028801E-2</v>
      </c>
      <c r="F108" s="13">
        <f t="shared" si="10"/>
        <v>-1.256446615132285E-2</v>
      </c>
      <c r="G108" s="13">
        <f t="shared" si="11"/>
        <v>5.9673676380457164E-3</v>
      </c>
      <c r="H108" s="13">
        <f t="shared" si="12"/>
        <v>-2.3689913054205803E-2</v>
      </c>
    </row>
    <row r="109" spans="1:8" x14ac:dyDescent="0.3">
      <c r="A109" s="3">
        <v>105</v>
      </c>
      <c r="B109" s="8">
        <v>7.4967864593104803E-3</v>
      </c>
      <c r="C109" s="8">
        <v>2.02053616283531E-2</v>
      </c>
      <c r="D109" s="9">
        <v>-1.9106862374278302E-2</v>
      </c>
      <c r="F109" s="13">
        <f t="shared" si="10"/>
        <v>8.0444292398142297E-3</v>
      </c>
      <c r="G109" s="13">
        <f t="shared" si="11"/>
        <v>1.7978840394545368E-2</v>
      </c>
      <c r="H109" s="13">
        <f t="shared" si="12"/>
        <v>-2.1185648428455304E-2</v>
      </c>
    </row>
    <row r="110" spans="1:8" x14ac:dyDescent="0.3">
      <c r="A110" s="3">
        <v>106</v>
      </c>
      <c r="B110" s="8">
        <v>4.8113183018467397E-4</v>
      </c>
      <c r="C110" s="8">
        <v>1.66564308963381E-3</v>
      </c>
      <c r="D110" s="9">
        <v>1.5025981341794E-2</v>
      </c>
      <c r="F110" s="13">
        <f t="shared" si="10"/>
        <v>1.0287746106884231E-3</v>
      </c>
      <c r="G110" s="13">
        <f t="shared" si="11"/>
        <v>-5.6087814417392357E-4</v>
      </c>
      <c r="H110" s="13">
        <f t="shared" si="12"/>
        <v>1.2947195287616996E-2</v>
      </c>
    </row>
    <row r="111" spans="1:8" x14ac:dyDescent="0.3">
      <c r="A111" s="3">
        <v>107</v>
      </c>
      <c r="B111" s="8">
        <v>4.2171538900363001E-2</v>
      </c>
      <c r="C111" s="8">
        <v>1.37828678105561E-2</v>
      </c>
      <c r="D111" s="9">
        <v>3.8335459757114103E-2</v>
      </c>
      <c r="F111" s="13">
        <f t="shared" si="10"/>
        <v>4.2719181680866747E-2</v>
      </c>
      <c r="G111" s="13">
        <f t="shared" si="11"/>
        <v>1.1556346576748366E-2</v>
      </c>
      <c r="H111" s="13">
        <f t="shared" si="12"/>
        <v>3.6256673702937101E-2</v>
      </c>
    </row>
    <row r="112" spans="1:8" x14ac:dyDescent="0.3">
      <c r="A112" s="3">
        <v>108</v>
      </c>
      <c r="B112" s="8">
        <v>1.10450414161401E-2</v>
      </c>
      <c r="C112" s="8">
        <v>-2.20394932352782E-2</v>
      </c>
      <c r="D112" s="9">
        <v>4.3737136563547496E-3</v>
      </c>
      <c r="F112" s="13">
        <f t="shared" si="10"/>
        <v>1.1592684196643849E-2</v>
      </c>
      <c r="G112" s="13">
        <f t="shared" si="11"/>
        <v>-2.4266014469085932E-2</v>
      </c>
      <c r="H112" s="13">
        <f t="shared" si="12"/>
        <v>2.294927602177746E-3</v>
      </c>
    </row>
    <row r="113" spans="1:8" x14ac:dyDescent="0.3">
      <c r="A113" s="3">
        <v>109</v>
      </c>
      <c r="B113" s="8">
        <v>1.0106851623052301E-2</v>
      </c>
      <c r="C113" s="8">
        <v>3.7548677808782599E-3</v>
      </c>
      <c r="D113" s="9">
        <v>2.1403045905326198E-2</v>
      </c>
      <c r="F113" s="13">
        <f t="shared" si="10"/>
        <v>1.065449440355605E-2</v>
      </c>
      <c r="G113" s="13">
        <f t="shared" si="11"/>
        <v>1.5283465470705263E-3</v>
      </c>
      <c r="H113" s="13">
        <f t="shared" si="12"/>
        <v>1.9324259851149196E-2</v>
      </c>
    </row>
    <row r="114" spans="1:8" x14ac:dyDescent="0.3">
      <c r="A114" s="3">
        <v>110</v>
      </c>
      <c r="B114" s="8">
        <v>-6.3115639496374304E-3</v>
      </c>
      <c r="C114" s="8">
        <v>8.3194346688225999E-4</v>
      </c>
      <c r="D114" s="9">
        <v>-1.4532750838356001E-3</v>
      </c>
      <c r="F114" s="13">
        <f t="shared" si="10"/>
        <v>-5.763921169133681E-3</v>
      </c>
      <c r="G114" s="13">
        <f t="shared" si="11"/>
        <v>-1.3945777669254736E-3</v>
      </c>
      <c r="H114" s="13">
        <f t="shared" si="12"/>
        <v>-3.5320611380126035E-3</v>
      </c>
    </row>
    <row r="115" spans="1:8" x14ac:dyDescent="0.3">
      <c r="A115" s="3">
        <v>111</v>
      </c>
      <c r="B115" s="8">
        <v>-3.5224362643400897E-2</v>
      </c>
      <c r="C115" s="8">
        <v>5.3636658175637703E-3</v>
      </c>
      <c r="D115" s="9">
        <v>2.0749026643996E-3</v>
      </c>
      <c r="F115" s="13">
        <f t="shared" si="10"/>
        <v>-3.4676719862897151E-2</v>
      </c>
      <c r="G115" s="13">
        <f t="shared" si="11"/>
        <v>3.1371445837560367E-3</v>
      </c>
      <c r="H115" s="13">
        <f t="shared" si="12"/>
        <v>-3.8833897774035939E-6</v>
      </c>
    </row>
    <row r="116" spans="1:8" x14ac:dyDescent="0.3">
      <c r="A116" s="3">
        <v>112</v>
      </c>
      <c r="B116" s="8">
        <v>5.6606408864400496E-3</v>
      </c>
      <c r="C116" s="8">
        <v>2.10962863559612E-2</v>
      </c>
      <c r="D116" s="9">
        <v>-8.1316829493107007E-3</v>
      </c>
      <c r="F116" s="13">
        <f t="shared" si="10"/>
        <v>6.208283666943799E-3</v>
      </c>
      <c r="G116" s="13">
        <f t="shared" si="11"/>
        <v>1.8869765122153468E-2</v>
      </c>
      <c r="H116" s="13">
        <f t="shared" si="12"/>
        <v>-1.0210469003487705E-2</v>
      </c>
    </row>
    <row r="117" spans="1:8" x14ac:dyDescent="0.3">
      <c r="A117" s="3">
        <v>113</v>
      </c>
      <c r="B117" s="8">
        <v>-8.9041961904227796E-3</v>
      </c>
      <c r="C117" s="8">
        <v>1.1679442205124501E-2</v>
      </c>
      <c r="D117" s="9">
        <v>-1.2998996457855501E-2</v>
      </c>
      <c r="F117" s="13">
        <f t="shared" si="10"/>
        <v>-8.3565534099190302E-3</v>
      </c>
      <c r="G117" s="13">
        <f t="shared" si="11"/>
        <v>9.4529209713167667E-3</v>
      </c>
      <c r="H117" s="13">
        <f t="shared" si="12"/>
        <v>-1.5077782512032505E-2</v>
      </c>
    </row>
    <row r="118" spans="1:8" x14ac:dyDescent="0.3">
      <c r="A118" s="3">
        <v>114</v>
      </c>
      <c r="B118" s="8">
        <v>9.2728472298926907E-3</v>
      </c>
      <c r="C118" s="8">
        <v>3.9411144743526E-2</v>
      </c>
      <c r="D118" s="9">
        <v>-2.5903580452319198E-2</v>
      </c>
      <c r="F118" s="13">
        <f t="shared" si="10"/>
        <v>9.8204900103964401E-3</v>
      </c>
      <c r="G118" s="13">
        <f t="shared" si="11"/>
        <v>3.7184623509718268E-2</v>
      </c>
      <c r="H118" s="13">
        <f t="shared" si="12"/>
        <v>-2.7982366506496201E-2</v>
      </c>
    </row>
    <row r="119" spans="1:8" x14ac:dyDescent="0.3">
      <c r="A119" s="3">
        <v>115</v>
      </c>
      <c r="B119" s="8">
        <v>-1.46650228874517E-2</v>
      </c>
      <c r="C119" s="8">
        <v>-7.3782205679670402E-3</v>
      </c>
      <c r="D119" s="9">
        <v>2.8629703911943E-2</v>
      </c>
      <c r="F119" s="13">
        <f t="shared" si="10"/>
        <v>-1.4117380106947951E-2</v>
      </c>
      <c r="G119" s="13">
        <f t="shared" si="11"/>
        <v>-9.6047418017747733E-3</v>
      </c>
      <c r="H119" s="13">
        <f t="shared" si="12"/>
        <v>2.6550917857765997E-2</v>
      </c>
    </row>
    <row r="120" spans="1:8" x14ac:dyDescent="0.3">
      <c r="A120" s="3">
        <v>116</v>
      </c>
      <c r="B120" s="8">
        <v>8.1431563904786897E-3</v>
      </c>
      <c r="C120" s="8">
        <v>-4.2244929782106599E-3</v>
      </c>
      <c r="D120" s="9">
        <v>1.0151254046899E-2</v>
      </c>
      <c r="F120" s="13">
        <f t="shared" si="10"/>
        <v>8.6907991709824391E-3</v>
      </c>
      <c r="G120" s="13">
        <f t="shared" si="11"/>
        <v>-6.4510142120183939E-3</v>
      </c>
      <c r="H120" s="13">
        <f t="shared" si="12"/>
        <v>8.0724679927219965E-3</v>
      </c>
    </row>
    <row r="121" spans="1:8" x14ac:dyDescent="0.3">
      <c r="A121" s="3">
        <v>117</v>
      </c>
      <c r="B121" s="8">
        <v>3.1039175556060402E-3</v>
      </c>
      <c r="C121" s="8">
        <v>1.9173180878890299E-2</v>
      </c>
      <c r="D121" s="9">
        <v>-3.8401198151010499E-3</v>
      </c>
      <c r="F121" s="13">
        <f t="shared" si="10"/>
        <v>3.6515603361097892E-3</v>
      </c>
      <c r="G121" s="13">
        <f t="shared" si="11"/>
        <v>1.6946659645082567E-2</v>
      </c>
      <c r="H121" s="13">
        <f t="shared" si="12"/>
        <v>-5.9189058692780535E-3</v>
      </c>
    </row>
    <row r="122" spans="1:8" x14ac:dyDescent="0.3">
      <c r="A122" s="3">
        <v>118</v>
      </c>
      <c r="B122" s="8">
        <v>6.6249133672647096E-3</v>
      </c>
      <c r="C122" s="8">
        <v>-3.2574563314023398E-2</v>
      </c>
      <c r="D122" s="9">
        <v>-1.4824332227965699E-2</v>
      </c>
      <c r="F122" s="13">
        <f t="shared" si="10"/>
        <v>7.172556147768459E-3</v>
      </c>
      <c r="G122" s="13">
        <f t="shared" si="11"/>
        <v>-3.4801084547831131E-2</v>
      </c>
      <c r="H122" s="13">
        <f t="shared" si="12"/>
        <v>-1.6903118282142703E-2</v>
      </c>
    </row>
    <row r="123" spans="1:8" x14ac:dyDescent="0.3">
      <c r="A123" s="3">
        <v>119</v>
      </c>
      <c r="B123" s="8">
        <v>-2.47821228322855E-3</v>
      </c>
      <c r="C123" s="8">
        <v>-1.91401911376059E-2</v>
      </c>
      <c r="D123" s="9">
        <v>3.04325465281131E-2</v>
      </c>
      <c r="F123" s="13">
        <f t="shared" si="10"/>
        <v>-1.9305695027248011E-3</v>
      </c>
      <c r="G123" s="13">
        <f t="shared" si="11"/>
        <v>-2.1366712371413632E-2</v>
      </c>
      <c r="H123" s="13">
        <f t="shared" si="12"/>
        <v>2.8353760473936097E-2</v>
      </c>
    </row>
    <row r="124" spans="1:8" x14ac:dyDescent="0.3">
      <c r="A124" s="3">
        <v>120</v>
      </c>
      <c r="B124" s="8">
        <v>1.7680844539480298E-2</v>
      </c>
      <c r="C124" s="8">
        <v>3.8697694929932299E-3</v>
      </c>
      <c r="D124" s="9">
        <v>2.5114166682821898E-3</v>
      </c>
      <c r="F124" s="13">
        <f t="shared" si="10"/>
        <v>1.8228487319984048E-2</v>
      </c>
      <c r="G124" s="13">
        <f t="shared" si="11"/>
        <v>1.6432482591854963E-3</v>
      </c>
      <c r="H124" s="13">
        <f t="shared" si="12"/>
        <v>4.3263061410518623E-4</v>
      </c>
    </row>
    <row r="125" spans="1:8" x14ac:dyDescent="0.3">
      <c r="A125" s="3">
        <v>121</v>
      </c>
      <c r="B125" s="8">
        <v>2.4073204675083899E-2</v>
      </c>
      <c r="C125" s="8">
        <v>-1.3582820754761899E-2</v>
      </c>
      <c r="D125" s="9">
        <v>2.1499824805237398E-2</v>
      </c>
      <c r="F125" s="13">
        <f t="shared" si="10"/>
        <v>2.4620847455587649E-2</v>
      </c>
      <c r="G125" s="13">
        <f t="shared" si="11"/>
        <v>-1.5809341988569633E-2</v>
      </c>
      <c r="H125" s="13">
        <f t="shared" si="12"/>
        <v>1.9421038751060396E-2</v>
      </c>
    </row>
    <row r="126" spans="1:8" x14ac:dyDescent="0.3">
      <c r="A126" s="3">
        <v>122</v>
      </c>
      <c r="B126" s="8">
        <v>-2.67285508499546E-2</v>
      </c>
      <c r="C126" s="8">
        <v>-1.8850501776600002E-2</v>
      </c>
      <c r="D126" s="9">
        <v>-1.7367861061410399E-2</v>
      </c>
      <c r="F126" s="13">
        <f t="shared" si="10"/>
        <v>-2.6180908069450851E-2</v>
      </c>
      <c r="G126" s="13">
        <f t="shared" si="11"/>
        <v>-2.1077023010407734E-2</v>
      </c>
      <c r="H126" s="13">
        <f t="shared" si="12"/>
        <v>-1.9446647115587402E-2</v>
      </c>
    </row>
    <row r="127" spans="1:8" x14ac:dyDescent="0.3">
      <c r="A127" s="3">
        <v>123</v>
      </c>
      <c r="B127" s="8">
        <v>-7.2123897653573301E-3</v>
      </c>
      <c r="C127" s="8">
        <v>7.5882565568552302E-3</v>
      </c>
      <c r="D127" s="9">
        <v>2.21139193327822E-2</v>
      </c>
      <c r="F127" s="13">
        <f t="shared" si="10"/>
        <v>-6.6647469848535807E-3</v>
      </c>
      <c r="G127" s="13">
        <f t="shared" si="11"/>
        <v>5.3617353230474962E-3</v>
      </c>
      <c r="H127" s="13">
        <f t="shared" si="12"/>
        <v>2.0035133278605198E-2</v>
      </c>
    </row>
    <row r="128" spans="1:8" x14ac:dyDescent="0.3">
      <c r="A128" s="3">
        <v>124</v>
      </c>
      <c r="B128" s="8">
        <v>1.261648637429E-2</v>
      </c>
      <c r="C128" s="8">
        <v>9.5914247586354594E-3</v>
      </c>
      <c r="D128" s="9">
        <v>2.51109246464673E-2</v>
      </c>
      <c r="F128" s="13">
        <f t="shared" si="10"/>
        <v>1.3164129154793749E-2</v>
      </c>
      <c r="G128" s="13">
        <f t="shared" si="11"/>
        <v>7.3649035248277255E-3</v>
      </c>
      <c r="H128" s="13">
        <f t="shared" si="12"/>
        <v>2.3032138592290297E-2</v>
      </c>
    </row>
    <row r="129" spans="1:8" x14ac:dyDescent="0.3">
      <c r="A129" s="3">
        <v>125</v>
      </c>
      <c r="B129" s="8">
        <v>2.7220785050371999E-2</v>
      </c>
      <c r="C129" s="8">
        <v>7.2161542314253596E-3</v>
      </c>
      <c r="D129" s="9">
        <v>5.5212162275155904E-3</v>
      </c>
      <c r="F129" s="13">
        <f t="shared" si="10"/>
        <v>2.7768427830875748E-2</v>
      </c>
      <c r="G129" s="13">
        <f t="shared" si="11"/>
        <v>4.9896329976176265E-3</v>
      </c>
      <c r="H129" s="13">
        <f t="shared" si="12"/>
        <v>3.4424301733385868E-3</v>
      </c>
    </row>
    <row r="130" spans="1:8" x14ac:dyDescent="0.3">
      <c r="A130" s="3">
        <v>126</v>
      </c>
      <c r="B130" s="8">
        <v>-1.4142928084951699E-2</v>
      </c>
      <c r="C130" s="8">
        <v>-4.9191350393362802E-2</v>
      </c>
      <c r="D130" s="9">
        <v>-1.7080638847193401E-2</v>
      </c>
      <c r="F130" s="13">
        <f t="shared" si="10"/>
        <v>-1.359528530444795E-2</v>
      </c>
      <c r="G130" s="13">
        <f t="shared" si="11"/>
        <v>-5.1417871627170535E-2</v>
      </c>
      <c r="H130" s="13">
        <f t="shared" si="12"/>
        <v>-1.9159424901370403E-2</v>
      </c>
    </row>
    <row r="131" spans="1:8" x14ac:dyDescent="0.3">
      <c r="A131" s="3">
        <v>127</v>
      </c>
      <c r="B131" s="8">
        <v>6.9335727650852398E-3</v>
      </c>
      <c r="C131" s="8">
        <v>-1.18845399583962E-2</v>
      </c>
      <c r="D131" s="9">
        <v>-7.9896546948090403E-4</v>
      </c>
      <c r="F131" s="13">
        <f t="shared" si="10"/>
        <v>7.4812155455889892E-3</v>
      </c>
      <c r="G131" s="13">
        <f t="shared" si="11"/>
        <v>-1.4111061192203934E-2</v>
      </c>
      <c r="H131" s="13">
        <f t="shared" si="12"/>
        <v>-2.8777515236579074E-3</v>
      </c>
    </row>
    <row r="132" spans="1:8" x14ac:dyDescent="0.3">
      <c r="A132" s="3">
        <v>128</v>
      </c>
      <c r="B132" s="8">
        <v>1.8127487596445599E-2</v>
      </c>
      <c r="C132" s="8">
        <v>-2.7982090660684002E-2</v>
      </c>
      <c r="D132" s="9">
        <v>4.8004657289174302E-3</v>
      </c>
      <c r="F132" s="13">
        <f t="shared" si="10"/>
        <v>1.8675130376949348E-2</v>
      </c>
      <c r="G132" s="13">
        <f t="shared" si="11"/>
        <v>-3.0208611894491734E-2</v>
      </c>
      <c r="H132" s="13">
        <f t="shared" si="12"/>
        <v>2.7216796747404266E-3</v>
      </c>
    </row>
    <row r="133" spans="1:8" x14ac:dyDescent="0.3">
      <c r="A133" s="3">
        <v>129</v>
      </c>
      <c r="B133" s="8">
        <v>7.1876603732030301E-4</v>
      </c>
      <c r="C133" s="8">
        <v>5.04671660817178E-3</v>
      </c>
      <c r="D133" s="9">
        <v>3.0824721034843701E-3</v>
      </c>
      <c r="F133" s="13">
        <f t="shared" ref="F133:F196" si="13">B133-L$4</f>
        <v>1.2664088178240521E-3</v>
      </c>
      <c r="G133" s="13">
        <f t="shared" ref="G133:G196" si="14">C133-M$4</f>
        <v>2.8201953743640464E-3</v>
      </c>
      <c r="H133" s="13">
        <f t="shared" ref="H133:H196" si="15">D133-N$4</f>
        <v>1.0036860493073665E-3</v>
      </c>
    </row>
    <row r="134" spans="1:8" x14ac:dyDescent="0.3">
      <c r="A134" s="3">
        <v>130</v>
      </c>
      <c r="B134" s="8">
        <v>-2.4880431819695101E-2</v>
      </c>
      <c r="C134" s="8">
        <v>-3.8427924307480499E-3</v>
      </c>
      <c r="D134" s="9">
        <v>-5.6008903703856902E-2</v>
      </c>
      <c r="F134" s="13">
        <f t="shared" si="13"/>
        <v>-2.4332789039191352E-2</v>
      </c>
      <c r="G134" s="13">
        <f t="shared" si="14"/>
        <v>-6.0693136645557835E-3</v>
      </c>
      <c r="H134" s="13">
        <f t="shared" si="15"/>
        <v>-5.8087689758033904E-2</v>
      </c>
    </row>
    <row r="135" spans="1:8" x14ac:dyDescent="0.3">
      <c r="A135" s="3">
        <v>131</v>
      </c>
      <c r="B135" s="8">
        <v>-3.2339437634313503E-2</v>
      </c>
      <c r="C135" s="8">
        <v>4.2958901162723998E-3</v>
      </c>
      <c r="D135" s="9">
        <v>2.1158096079983701E-3</v>
      </c>
      <c r="F135" s="13">
        <f t="shared" si="13"/>
        <v>-3.1791794853809757E-2</v>
      </c>
      <c r="G135" s="13">
        <f t="shared" si="14"/>
        <v>2.0693688824646663E-3</v>
      </c>
      <c r="H135" s="13">
        <f t="shared" si="15"/>
        <v>3.7023553821366548E-5</v>
      </c>
    </row>
    <row r="136" spans="1:8" x14ac:dyDescent="0.3">
      <c r="A136" s="3">
        <v>132</v>
      </c>
      <c r="B136" s="8">
        <v>-1.3879947889770101E-3</v>
      </c>
      <c r="C136" s="8">
        <v>4.0263427927633997E-3</v>
      </c>
      <c r="D136" s="9">
        <v>9.3141952239489002E-3</v>
      </c>
      <c r="F136" s="13">
        <f t="shared" si="13"/>
        <v>-8.4035200847326099E-4</v>
      </c>
      <c r="G136" s="13">
        <f t="shared" si="14"/>
        <v>1.7998215589556661E-3</v>
      </c>
      <c r="H136" s="13">
        <f t="shared" si="15"/>
        <v>7.2354091697718961E-3</v>
      </c>
    </row>
    <row r="137" spans="1:8" x14ac:dyDescent="0.3">
      <c r="A137" s="3">
        <v>133</v>
      </c>
      <c r="B137" s="8">
        <v>3.6792543220887999E-3</v>
      </c>
      <c r="C137" s="8">
        <v>5.4170716797868898E-3</v>
      </c>
      <c r="D137" s="9">
        <v>2.6131726413612302E-2</v>
      </c>
      <c r="F137" s="13">
        <f t="shared" si="13"/>
        <v>4.2268971025925493E-3</v>
      </c>
      <c r="G137" s="13">
        <f t="shared" si="14"/>
        <v>3.1905504459791563E-3</v>
      </c>
      <c r="H137" s="13">
        <f t="shared" si="15"/>
        <v>2.4052940359435299E-2</v>
      </c>
    </row>
    <row r="138" spans="1:8" x14ac:dyDescent="0.3">
      <c r="A138" s="3">
        <v>134</v>
      </c>
      <c r="B138" s="8">
        <v>-5.4688057371750903E-3</v>
      </c>
      <c r="C138" s="8">
        <v>-1.1854661265058001E-2</v>
      </c>
      <c r="D138" s="9">
        <v>-1.37131085961632E-2</v>
      </c>
      <c r="F138" s="13">
        <f t="shared" si="13"/>
        <v>-4.9211629566713409E-3</v>
      </c>
      <c r="G138" s="13">
        <f t="shared" si="14"/>
        <v>-1.4081182498865735E-2</v>
      </c>
      <c r="H138" s="13">
        <f t="shared" si="15"/>
        <v>-1.5791894650340203E-2</v>
      </c>
    </row>
    <row r="139" spans="1:8" x14ac:dyDescent="0.3">
      <c r="A139" s="3">
        <v>135</v>
      </c>
      <c r="B139" s="8">
        <v>6.2603175411950996E-3</v>
      </c>
      <c r="C139" s="8">
        <v>-1.55716741200861E-2</v>
      </c>
      <c r="D139" s="9">
        <v>-1.35213641858795E-2</v>
      </c>
      <c r="F139" s="13">
        <f t="shared" si="13"/>
        <v>6.807960321698849E-3</v>
      </c>
      <c r="G139" s="13">
        <f t="shared" si="14"/>
        <v>-1.7798195353893834E-2</v>
      </c>
      <c r="H139" s="13">
        <f t="shared" si="15"/>
        <v>-1.5600150240056504E-2</v>
      </c>
    </row>
    <row r="140" spans="1:8" x14ac:dyDescent="0.3">
      <c r="A140" s="3">
        <v>136</v>
      </c>
      <c r="B140" s="8">
        <v>-5.8903160547789596E-3</v>
      </c>
      <c r="C140" s="8">
        <v>1.2873592577551799E-2</v>
      </c>
      <c r="D140" s="9">
        <v>-5.7674785962140004E-3</v>
      </c>
      <c r="F140" s="13">
        <f t="shared" si="13"/>
        <v>-5.3426732742752102E-3</v>
      </c>
      <c r="G140" s="13">
        <f t="shared" si="14"/>
        <v>1.0647071343744065E-2</v>
      </c>
      <c r="H140" s="13">
        <f t="shared" si="15"/>
        <v>-7.8462646503910036E-3</v>
      </c>
    </row>
    <row r="141" spans="1:8" x14ac:dyDescent="0.3">
      <c r="A141" s="3">
        <v>137</v>
      </c>
      <c r="B141" s="8">
        <v>1.1537477820701299E-2</v>
      </c>
      <c r="C141" s="8">
        <v>7.46499702169676E-3</v>
      </c>
      <c r="D141" s="9">
        <v>-6.2271728649539899E-3</v>
      </c>
      <c r="F141" s="13">
        <f t="shared" si="13"/>
        <v>1.2085120601205049E-2</v>
      </c>
      <c r="G141" s="13">
        <f t="shared" si="14"/>
        <v>5.238475787889026E-3</v>
      </c>
      <c r="H141" s="13">
        <f t="shared" si="15"/>
        <v>-8.305958919130994E-3</v>
      </c>
    </row>
    <row r="142" spans="1:8" x14ac:dyDescent="0.3">
      <c r="A142" s="3">
        <v>138</v>
      </c>
      <c r="B142" s="8">
        <v>-1.9688924578726199E-2</v>
      </c>
      <c r="C142" s="8">
        <v>-6.7862275002651701E-3</v>
      </c>
      <c r="D142" s="9">
        <v>-4.1682834156665897E-3</v>
      </c>
      <c r="F142" s="13">
        <f t="shared" si="13"/>
        <v>-1.914128179822245E-2</v>
      </c>
      <c r="G142" s="13">
        <f t="shared" si="14"/>
        <v>-9.0127487340729041E-3</v>
      </c>
      <c r="H142" s="13">
        <f t="shared" si="15"/>
        <v>-6.2470694698435938E-3</v>
      </c>
    </row>
    <row r="143" spans="1:8" x14ac:dyDescent="0.3">
      <c r="A143" s="3">
        <v>139</v>
      </c>
      <c r="B143" s="8">
        <v>2.3827239472075702E-2</v>
      </c>
      <c r="C143" s="8">
        <v>2.9489498925551499E-2</v>
      </c>
      <c r="D143" s="9">
        <v>4.91541442387173E-2</v>
      </c>
      <c r="F143" s="13">
        <f t="shared" si="13"/>
        <v>2.4374882252579451E-2</v>
      </c>
      <c r="G143" s="13">
        <f t="shared" si="14"/>
        <v>2.7262977691743767E-2</v>
      </c>
      <c r="H143" s="13">
        <f t="shared" si="15"/>
        <v>4.7075358184540297E-2</v>
      </c>
    </row>
    <row r="144" spans="1:8" x14ac:dyDescent="0.3">
      <c r="A144" s="3">
        <v>140</v>
      </c>
      <c r="B144" s="8">
        <v>1.7785623433058301E-2</v>
      </c>
      <c r="C144" s="8">
        <v>-7.9049985846439894E-3</v>
      </c>
      <c r="D144" s="9">
        <v>2.4162580473236599E-2</v>
      </c>
      <c r="F144" s="13">
        <f t="shared" si="13"/>
        <v>1.8333266213562051E-2</v>
      </c>
      <c r="G144" s="13">
        <f t="shared" si="14"/>
        <v>-1.0131519818451723E-2</v>
      </c>
      <c r="H144" s="13">
        <f t="shared" si="15"/>
        <v>2.2083794419059596E-2</v>
      </c>
    </row>
    <row r="145" spans="1:8" x14ac:dyDescent="0.3">
      <c r="A145" s="3">
        <v>141</v>
      </c>
      <c r="B145" s="8">
        <v>-3.09315449812353E-2</v>
      </c>
      <c r="C145" s="8">
        <v>9.0178272102876805E-3</v>
      </c>
      <c r="D145" s="9">
        <v>-3.7932899251747502E-3</v>
      </c>
      <c r="F145" s="13">
        <f t="shared" si="13"/>
        <v>-3.038390220073155E-2</v>
      </c>
      <c r="G145" s="13">
        <f t="shared" si="14"/>
        <v>6.7913059764799465E-3</v>
      </c>
      <c r="H145" s="13">
        <f t="shared" si="15"/>
        <v>-5.8720759793517534E-3</v>
      </c>
    </row>
    <row r="146" spans="1:8" x14ac:dyDescent="0.3">
      <c r="A146" s="3">
        <v>142</v>
      </c>
      <c r="B146" s="8">
        <v>-1.36185093354887E-2</v>
      </c>
      <c r="C146" s="8">
        <v>2.6001852236339301E-2</v>
      </c>
      <c r="D146" s="9">
        <v>8.3261694305954495E-3</v>
      </c>
      <c r="F146" s="13">
        <f t="shared" si="13"/>
        <v>-1.3070866554984951E-2</v>
      </c>
      <c r="G146" s="13">
        <f t="shared" si="14"/>
        <v>2.3775331002531569E-2</v>
      </c>
      <c r="H146" s="13">
        <f t="shared" si="15"/>
        <v>6.2473833764184455E-3</v>
      </c>
    </row>
    <row r="147" spans="1:8" x14ac:dyDescent="0.3">
      <c r="A147" s="3">
        <v>143</v>
      </c>
      <c r="B147" s="8">
        <v>7.5626067788547397E-3</v>
      </c>
      <c r="C147" s="8">
        <v>2.5837046086481098E-3</v>
      </c>
      <c r="D147" s="9">
        <v>8.6813638452141999E-3</v>
      </c>
      <c r="F147" s="13">
        <f t="shared" si="13"/>
        <v>8.1102495593584883E-3</v>
      </c>
      <c r="G147" s="13">
        <f t="shared" si="14"/>
        <v>3.5718337484037625E-4</v>
      </c>
      <c r="H147" s="13">
        <f t="shared" si="15"/>
        <v>6.6025777910371959E-3</v>
      </c>
    </row>
    <row r="148" spans="1:8" x14ac:dyDescent="0.3">
      <c r="A148" s="3">
        <v>144</v>
      </c>
      <c r="B148" s="8">
        <v>8.9266004741818793E-3</v>
      </c>
      <c r="C148" s="8">
        <v>1.7998913569679701E-2</v>
      </c>
      <c r="D148" s="9">
        <v>-5.9211737460189099E-3</v>
      </c>
      <c r="F148" s="13">
        <f t="shared" si="13"/>
        <v>9.4742432546856287E-3</v>
      </c>
      <c r="G148" s="13">
        <f t="shared" si="14"/>
        <v>1.5772392335871969E-2</v>
      </c>
      <c r="H148" s="13">
        <f t="shared" si="15"/>
        <v>-7.9999598001959139E-3</v>
      </c>
    </row>
    <row r="149" spans="1:8" x14ac:dyDescent="0.3">
      <c r="A149" s="3">
        <v>145</v>
      </c>
      <c r="B149" s="8">
        <v>4.2849449383190802E-3</v>
      </c>
      <c r="C149" s="8">
        <v>1.64522925691017E-2</v>
      </c>
      <c r="D149" s="9">
        <v>2.2238025617204199E-2</v>
      </c>
      <c r="F149" s="13">
        <f t="shared" si="13"/>
        <v>4.8325877188228296E-3</v>
      </c>
      <c r="G149" s="13">
        <f t="shared" si="14"/>
        <v>1.4225771335293966E-2</v>
      </c>
      <c r="H149" s="13">
        <f t="shared" si="15"/>
        <v>2.0159239563027197E-2</v>
      </c>
    </row>
    <row r="150" spans="1:8" x14ac:dyDescent="0.3">
      <c r="A150" s="3">
        <v>146</v>
      </c>
      <c r="B150" s="8">
        <v>-5.9650475483202896E-3</v>
      </c>
      <c r="C150" s="8">
        <v>-4.5622147399129301E-2</v>
      </c>
      <c r="D150" s="9">
        <v>-3.3882561796237297E-2</v>
      </c>
      <c r="F150" s="13">
        <f t="shared" si="13"/>
        <v>-5.4174047678165402E-3</v>
      </c>
      <c r="G150" s="13">
        <f t="shared" si="14"/>
        <v>-4.7848668632937033E-2</v>
      </c>
      <c r="H150" s="13">
        <f t="shared" si="15"/>
        <v>-3.5961347850414299E-2</v>
      </c>
    </row>
    <row r="151" spans="1:8" x14ac:dyDescent="0.3">
      <c r="A151" s="3">
        <v>147</v>
      </c>
      <c r="B151" s="8">
        <v>3.69114947206168E-3</v>
      </c>
      <c r="C151" s="8">
        <v>-5.4990379142823599E-3</v>
      </c>
      <c r="D151" s="9">
        <v>2.1561784340252702E-2</v>
      </c>
      <c r="F151" s="13">
        <f t="shared" si="13"/>
        <v>4.2387922525654294E-3</v>
      </c>
      <c r="G151" s="13">
        <f t="shared" si="14"/>
        <v>-7.7255591480900939E-3</v>
      </c>
      <c r="H151" s="13">
        <f t="shared" si="15"/>
        <v>1.9482998286075699E-2</v>
      </c>
    </row>
    <row r="152" spans="1:8" x14ac:dyDescent="0.3">
      <c r="A152" s="3">
        <v>148</v>
      </c>
      <c r="B152" s="8">
        <v>-1.28270428791685E-2</v>
      </c>
      <c r="C152" s="8">
        <v>-1.9220443036751501E-3</v>
      </c>
      <c r="D152" s="9">
        <v>9.9351834377065899E-3</v>
      </c>
      <c r="F152" s="13">
        <f t="shared" si="13"/>
        <v>-1.2279400098664751E-2</v>
      </c>
      <c r="G152" s="13">
        <f t="shared" si="14"/>
        <v>-4.1485655374828836E-3</v>
      </c>
      <c r="H152" s="13">
        <f t="shared" si="15"/>
        <v>7.8563973835295859E-3</v>
      </c>
    </row>
    <row r="153" spans="1:8" x14ac:dyDescent="0.3">
      <c r="A153" s="3">
        <v>149</v>
      </c>
      <c r="B153" s="8">
        <v>-6.01478697827702E-4</v>
      </c>
      <c r="C153" s="8">
        <v>-1.61677099309286E-2</v>
      </c>
      <c r="D153" s="9">
        <v>1.59216239809317E-2</v>
      </c>
      <c r="F153" s="13">
        <f t="shared" si="13"/>
        <v>-5.3835917323952925E-5</v>
      </c>
      <c r="G153" s="13">
        <f t="shared" si="14"/>
        <v>-1.8394231164736333E-2</v>
      </c>
      <c r="H153" s="13">
        <f t="shared" si="15"/>
        <v>1.3842837926754696E-2</v>
      </c>
    </row>
    <row r="154" spans="1:8" x14ac:dyDescent="0.3">
      <c r="A154" s="3">
        <v>150</v>
      </c>
      <c r="B154" s="8">
        <v>-1.9513214331920301E-2</v>
      </c>
      <c r="C154" s="8">
        <v>-2.1627055011399301E-2</v>
      </c>
      <c r="D154" s="9">
        <v>-2.7718694576655402E-3</v>
      </c>
      <c r="F154" s="13">
        <f t="shared" si="13"/>
        <v>-1.8965571551416552E-2</v>
      </c>
      <c r="G154" s="13">
        <f t="shared" si="14"/>
        <v>-2.3853576245207033E-2</v>
      </c>
      <c r="H154" s="13">
        <f t="shared" si="15"/>
        <v>-4.8506555118425438E-3</v>
      </c>
    </row>
    <row r="155" spans="1:8" x14ac:dyDescent="0.3">
      <c r="A155" s="3">
        <v>151</v>
      </c>
      <c r="B155" s="8">
        <v>-8.3097713228675492E-3</v>
      </c>
      <c r="C155" s="8">
        <v>-1.74780908224332E-2</v>
      </c>
      <c r="D155" s="9">
        <v>-2.5066941189721199E-2</v>
      </c>
      <c r="F155" s="13">
        <f t="shared" si="13"/>
        <v>-7.7621285423637998E-3</v>
      </c>
      <c r="G155" s="13">
        <f t="shared" si="14"/>
        <v>-1.9704612056240932E-2</v>
      </c>
      <c r="H155" s="13">
        <f t="shared" si="15"/>
        <v>-2.7145727243898202E-2</v>
      </c>
    </row>
    <row r="156" spans="1:8" x14ac:dyDescent="0.3">
      <c r="A156" s="3">
        <v>152</v>
      </c>
      <c r="B156" s="8">
        <v>-1.6707804462358599E-2</v>
      </c>
      <c r="C156" s="8">
        <v>-4.8502893025323202E-3</v>
      </c>
      <c r="D156" s="9">
        <v>-1.3957898882776499E-2</v>
      </c>
      <c r="F156" s="13">
        <f t="shared" si="13"/>
        <v>-1.616016168185485E-2</v>
      </c>
      <c r="G156" s="13">
        <f t="shared" si="14"/>
        <v>-7.0768105363400533E-3</v>
      </c>
      <c r="H156" s="13">
        <f t="shared" si="15"/>
        <v>-1.6036684936953503E-2</v>
      </c>
    </row>
    <row r="157" spans="1:8" x14ac:dyDescent="0.3">
      <c r="A157" s="3">
        <v>153</v>
      </c>
      <c r="B157" s="8">
        <v>-4.7572139480930604E-3</v>
      </c>
      <c r="C157" s="8">
        <v>2.5566044677800302E-2</v>
      </c>
      <c r="D157" s="9">
        <v>-3.3707972870066299E-2</v>
      </c>
      <c r="F157" s="13">
        <f t="shared" si="13"/>
        <v>-4.209571167589311E-3</v>
      </c>
      <c r="G157" s="13">
        <f t="shared" si="14"/>
        <v>2.3339523443992569E-2</v>
      </c>
      <c r="H157" s="13">
        <f t="shared" si="15"/>
        <v>-3.5786758924243302E-2</v>
      </c>
    </row>
    <row r="158" spans="1:8" x14ac:dyDescent="0.3">
      <c r="A158" s="3">
        <v>154</v>
      </c>
      <c r="B158" s="8">
        <v>-3.7421976744728401E-3</v>
      </c>
      <c r="C158" s="8">
        <v>-1.8455150516615199E-2</v>
      </c>
      <c r="D158" s="9">
        <v>-1.4303457249919899E-2</v>
      </c>
      <c r="F158" s="13">
        <f t="shared" si="13"/>
        <v>-3.1945548939690911E-3</v>
      </c>
      <c r="G158" s="13">
        <f t="shared" si="14"/>
        <v>-2.0681671750422931E-2</v>
      </c>
      <c r="H158" s="13">
        <f t="shared" si="15"/>
        <v>-1.6382243304096902E-2</v>
      </c>
    </row>
    <row r="159" spans="1:8" x14ac:dyDescent="0.3">
      <c r="A159" s="3">
        <v>155</v>
      </c>
      <c r="B159" s="8">
        <v>-3.5002742412698302E-2</v>
      </c>
      <c r="C159" s="8">
        <v>-6.0687787998905403E-2</v>
      </c>
      <c r="D159" s="9">
        <v>-1.27225813636157E-2</v>
      </c>
      <c r="F159" s="13">
        <f t="shared" si="13"/>
        <v>-3.4455099632194557E-2</v>
      </c>
      <c r="G159" s="13">
        <f t="shared" si="14"/>
        <v>-6.2914309232713142E-2</v>
      </c>
      <c r="H159" s="13">
        <f t="shared" si="15"/>
        <v>-1.4801367417792704E-2</v>
      </c>
    </row>
    <row r="160" spans="1:8" x14ac:dyDescent="0.3">
      <c r="A160" s="3">
        <v>156</v>
      </c>
      <c r="B160" s="8">
        <v>-7.2117445515452203E-4</v>
      </c>
      <c r="C160" s="8">
        <v>1.34798944523945E-2</v>
      </c>
      <c r="D160" s="9">
        <v>3.1965345221868099E-2</v>
      </c>
      <c r="F160" s="13">
        <f t="shared" si="13"/>
        <v>-1.7353167465077295E-4</v>
      </c>
      <c r="G160" s="13">
        <f t="shared" si="14"/>
        <v>1.1253373218586766E-2</v>
      </c>
      <c r="H160" s="13">
        <f t="shared" si="15"/>
        <v>2.9886559167691097E-2</v>
      </c>
    </row>
    <row r="161" spans="1:8" x14ac:dyDescent="0.3">
      <c r="A161" s="3">
        <v>157</v>
      </c>
      <c r="B161" s="8">
        <v>1.3582602681917799E-2</v>
      </c>
      <c r="C161" s="8">
        <v>2.6487958999625999E-2</v>
      </c>
      <c r="D161" s="9">
        <v>-2.1148358998768602E-2</v>
      </c>
      <c r="F161" s="13">
        <f t="shared" si="13"/>
        <v>1.4130245462421549E-2</v>
      </c>
      <c r="G161" s="13">
        <f t="shared" si="14"/>
        <v>2.4261437765818267E-2</v>
      </c>
      <c r="H161" s="13">
        <f t="shared" si="15"/>
        <v>-2.3227145052945604E-2</v>
      </c>
    </row>
    <row r="162" spans="1:8" x14ac:dyDescent="0.3">
      <c r="A162" s="3">
        <v>158</v>
      </c>
      <c r="B162" s="8">
        <v>-1.5970882794443898E-2</v>
      </c>
      <c r="C162" s="8">
        <v>-2.3740860578821102E-3</v>
      </c>
      <c r="D162" s="9">
        <v>6.0136562323324797E-3</v>
      </c>
      <c r="F162" s="13">
        <f t="shared" si="13"/>
        <v>-1.5423240013940149E-2</v>
      </c>
      <c r="G162" s="13">
        <f t="shared" si="14"/>
        <v>-4.6006072916898438E-3</v>
      </c>
      <c r="H162" s="13">
        <f t="shared" si="15"/>
        <v>3.9348701781554765E-3</v>
      </c>
    </row>
    <row r="163" spans="1:8" x14ac:dyDescent="0.3">
      <c r="A163" s="3">
        <v>159</v>
      </c>
      <c r="B163" s="8">
        <v>-7.4103207362941195E-5</v>
      </c>
      <c r="C163" s="8">
        <v>4.1860815625749098E-3</v>
      </c>
      <c r="D163" s="9">
        <v>3.0901702042831599E-2</v>
      </c>
      <c r="F163" s="13">
        <f t="shared" si="13"/>
        <v>4.7353957314080785E-4</v>
      </c>
      <c r="G163" s="13">
        <f t="shared" si="14"/>
        <v>1.9595603287671762E-3</v>
      </c>
      <c r="H163" s="13">
        <f t="shared" si="15"/>
        <v>2.8822915988654597E-2</v>
      </c>
    </row>
    <row r="164" spans="1:8" x14ac:dyDescent="0.3">
      <c r="A164" s="3">
        <v>160</v>
      </c>
      <c r="B164" s="8">
        <v>-4.2843471008739299E-3</v>
      </c>
      <c r="C164" s="8">
        <v>3.8358496513565998E-3</v>
      </c>
      <c r="D164" s="9">
        <v>2.85647531918323E-3</v>
      </c>
      <c r="F164" s="13">
        <f t="shared" si="13"/>
        <v>-3.7367043203701809E-3</v>
      </c>
      <c r="G164" s="13">
        <f t="shared" si="14"/>
        <v>1.6093284175488663E-3</v>
      </c>
      <c r="H164" s="13">
        <f t="shared" si="15"/>
        <v>7.7768926500622641E-4</v>
      </c>
    </row>
    <row r="165" spans="1:8" x14ac:dyDescent="0.3">
      <c r="A165" s="3">
        <v>161</v>
      </c>
      <c r="B165" s="8">
        <v>8.7965678467508794E-3</v>
      </c>
      <c r="C165" s="8">
        <v>-3.1985580312718601E-2</v>
      </c>
      <c r="D165" s="9">
        <v>-1.3193708296073499E-2</v>
      </c>
      <c r="F165" s="13">
        <f t="shared" si="13"/>
        <v>9.3442106272546288E-3</v>
      </c>
      <c r="G165" s="13">
        <f t="shared" si="14"/>
        <v>-3.4212101546526333E-2</v>
      </c>
      <c r="H165" s="13">
        <f t="shared" si="15"/>
        <v>-1.5272494350250503E-2</v>
      </c>
    </row>
    <row r="166" spans="1:8" x14ac:dyDescent="0.3">
      <c r="A166" s="3">
        <v>162</v>
      </c>
      <c r="B166" s="8">
        <v>8.4759771648777807E-3</v>
      </c>
      <c r="C166" s="8">
        <v>1.32060818787031E-2</v>
      </c>
      <c r="D166" s="9">
        <v>3.3983128448101203E-2</v>
      </c>
      <c r="F166" s="13">
        <f t="shared" si="13"/>
        <v>9.0236199453815301E-3</v>
      </c>
      <c r="G166" s="13">
        <f t="shared" si="14"/>
        <v>1.0979560644895366E-2</v>
      </c>
      <c r="H166" s="13">
        <f t="shared" si="15"/>
        <v>3.1904342393924201E-2</v>
      </c>
    </row>
    <row r="167" spans="1:8" x14ac:dyDescent="0.3">
      <c r="A167" s="3">
        <v>163</v>
      </c>
      <c r="B167" s="8">
        <v>-5.7564013350028401E-3</v>
      </c>
      <c r="C167" s="8">
        <v>6.9035496092276494E-2</v>
      </c>
      <c r="D167" s="9">
        <v>1.5538359781258899E-2</v>
      </c>
      <c r="F167" s="13">
        <f t="shared" si="13"/>
        <v>-5.2087585544990907E-3</v>
      </c>
      <c r="G167" s="13">
        <f t="shared" si="14"/>
        <v>6.6808974858468761E-2</v>
      </c>
      <c r="H167" s="13">
        <f t="shared" si="15"/>
        <v>1.3459573727081895E-2</v>
      </c>
    </row>
    <row r="168" spans="1:8" x14ac:dyDescent="0.3">
      <c r="A168" s="3">
        <v>164</v>
      </c>
      <c r="B168" s="8">
        <v>-1.9919525308241901E-2</v>
      </c>
      <c r="C168" s="8">
        <v>8.8234644216236505E-3</v>
      </c>
      <c r="D168" s="9">
        <v>2.6748999816442399E-2</v>
      </c>
      <c r="F168" s="13">
        <f t="shared" si="13"/>
        <v>-1.9371882527738152E-2</v>
      </c>
      <c r="G168" s="13">
        <f t="shared" si="14"/>
        <v>6.5969431878159165E-3</v>
      </c>
      <c r="H168" s="13">
        <f t="shared" si="15"/>
        <v>2.4670213762265397E-2</v>
      </c>
    </row>
    <row r="169" spans="1:8" x14ac:dyDescent="0.3">
      <c r="A169" s="3">
        <v>165</v>
      </c>
      <c r="B169" s="8">
        <v>6.74679868486235E-3</v>
      </c>
      <c r="C169" s="8">
        <v>1.2541106640604999E-2</v>
      </c>
      <c r="D169" s="9">
        <v>1.8154286559734199E-2</v>
      </c>
      <c r="F169" s="13">
        <f t="shared" si="13"/>
        <v>7.2944414653660994E-3</v>
      </c>
      <c r="G169" s="13">
        <f t="shared" si="14"/>
        <v>1.0314585406797265E-2</v>
      </c>
      <c r="H169" s="13">
        <f t="shared" si="15"/>
        <v>1.6075500505557196E-2</v>
      </c>
    </row>
    <row r="170" spans="1:8" x14ac:dyDescent="0.3">
      <c r="A170" s="3">
        <v>166</v>
      </c>
      <c r="B170" s="8">
        <v>2.6065700158206702E-3</v>
      </c>
      <c r="C170" s="8">
        <v>1.7531192273417599E-2</v>
      </c>
      <c r="D170" s="9">
        <v>4.6143570441761501E-3</v>
      </c>
      <c r="F170" s="13">
        <f t="shared" si="13"/>
        <v>3.1542127963244192E-3</v>
      </c>
      <c r="G170" s="13">
        <f t="shared" si="14"/>
        <v>1.5304671039609865E-2</v>
      </c>
      <c r="H170" s="13">
        <f t="shared" si="15"/>
        <v>2.5355709899991465E-3</v>
      </c>
    </row>
    <row r="171" spans="1:8" x14ac:dyDescent="0.3">
      <c r="A171" s="3">
        <v>167</v>
      </c>
      <c r="B171" s="8">
        <v>1.1632288725644001E-2</v>
      </c>
      <c r="C171" s="8">
        <v>-2.5613724983513698E-2</v>
      </c>
      <c r="D171" s="9">
        <v>-2.65226562819516E-2</v>
      </c>
      <c r="F171" s="13">
        <f t="shared" si="13"/>
        <v>1.217993150614775E-2</v>
      </c>
      <c r="G171" s="13">
        <f t="shared" si="14"/>
        <v>-2.7840246217321431E-2</v>
      </c>
      <c r="H171" s="13">
        <f t="shared" si="15"/>
        <v>-2.8601442336128602E-2</v>
      </c>
    </row>
    <row r="172" spans="1:8" x14ac:dyDescent="0.3">
      <c r="A172" s="3">
        <v>168</v>
      </c>
      <c r="B172" s="8">
        <v>-1.73393964291641E-2</v>
      </c>
      <c r="C172" s="8">
        <v>-5.87280391623307E-2</v>
      </c>
      <c r="D172" s="9">
        <v>6.4782855119116002E-3</v>
      </c>
      <c r="F172" s="13">
        <f t="shared" si="13"/>
        <v>-1.6791753648660351E-2</v>
      </c>
      <c r="G172" s="13">
        <f t="shared" si="14"/>
        <v>-6.0954560396138432E-2</v>
      </c>
      <c r="H172" s="13">
        <f t="shared" si="15"/>
        <v>4.3994994577345962E-3</v>
      </c>
    </row>
    <row r="173" spans="1:8" x14ac:dyDescent="0.3">
      <c r="A173" s="3">
        <v>169</v>
      </c>
      <c r="B173" s="8">
        <v>-1.3204442508008099E-2</v>
      </c>
      <c r="C173" s="8">
        <v>-3.5827774158622601E-2</v>
      </c>
      <c r="D173" s="9">
        <v>2.3540054715039199E-2</v>
      </c>
      <c r="F173" s="13">
        <f t="shared" si="13"/>
        <v>-1.265679972750435E-2</v>
      </c>
      <c r="G173" s="13">
        <f t="shared" si="14"/>
        <v>-3.8054295392430333E-2</v>
      </c>
      <c r="H173" s="13">
        <f t="shared" si="15"/>
        <v>2.1461268660862197E-2</v>
      </c>
    </row>
    <row r="174" spans="1:8" x14ac:dyDescent="0.3">
      <c r="A174" s="3">
        <v>170</v>
      </c>
      <c r="B174" s="8">
        <v>-1.9295007991951899E-2</v>
      </c>
      <c r="C174" s="8">
        <v>9.5844882876318805E-4</v>
      </c>
      <c r="D174" s="9">
        <v>2.05690194051617E-2</v>
      </c>
      <c r="F174" s="13">
        <f t="shared" si="13"/>
        <v>-1.8747365211448149E-2</v>
      </c>
      <c r="G174" s="13">
        <f t="shared" si="14"/>
        <v>-1.2680724050445455E-3</v>
      </c>
      <c r="H174" s="13">
        <f t="shared" si="15"/>
        <v>1.8490233350984698E-2</v>
      </c>
    </row>
    <row r="175" spans="1:8" x14ac:dyDescent="0.3">
      <c r="A175" s="3">
        <v>171</v>
      </c>
      <c r="B175" s="8">
        <v>2.9722296176815399E-3</v>
      </c>
      <c r="C175" s="8">
        <v>-2.8306572310241901E-3</v>
      </c>
      <c r="D175" s="9">
        <v>4.6679438699295302E-3</v>
      </c>
      <c r="F175" s="13">
        <f t="shared" si="13"/>
        <v>3.5198723981852888E-3</v>
      </c>
      <c r="G175" s="13">
        <f t="shared" si="14"/>
        <v>-5.0571784648319237E-3</v>
      </c>
      <c r="H175" s="13">
        <f t="shared" si="15"/>
        <v>2.5891578157525266E-3</v>
      </c>
    </row>
    <row r="176" spans="1:8" x14ac:dyDescent="0.3">
      <c r="A176" s="3">
        <v>172</v>
      </c>
      <c r="B176" s="8">
        <v>9.5033689304914702E-3</v>
      </c>
      <c r="C176" s="8">
        <v>-1.1413019268658399E-2</v>
      </c>
      <c r="D176" s="9">
        <v>-1.3441765214200299E-2</v>
      </c>
      <c r="F176" s="13">
        <f t="shared" si="13"/>
        <v>1.005101171099522E-2</v>
      </c>
      <c r="G176" s="13">
        <f t="shared" si="14"/>
        <v>-1.3639540502466133E-2</v>
      </c>
      <c r="H176" s="13">
        <f t="shared" si="15"/>
        <v>-1.5520551268377304E-2</v>
      </c>
    </row>
    <row r="177" spans="1:8" x14ac:dyDescent="0.3">
      <c r="A177" s="3">
        <v>173</v>
      </c>
      <c r="B177" s="8">
        <v>-1.4242529078669601E-2</v>
      </c>
      <c r="C177" s="8">
        <v>-1.5804917828787499E-2</v>
      </c>
      <c r="D177" s="9">
        <v>-1.6275332201008099E-2</v>
      </c>
      <c r="F177" s="13">
        <f t="shared" si="13"/>
        <v>-1.3694886298165851E-2</v>
      </c>
      <c r="G177" s="13">
        <f t="shared" si="14"/>
        <v>-1.8031439062595231E-2</v>
      </c>
      <c r="H177" s="13">
        <f t="shared" si="15"/>
        <v>-1.8354118255185101E-2</v>
      </c>
    </row>
    <row r="178" spans="1:8" x14ac:dyDescent="0.3">
      <c r="A178" s="3">
        <v>174</v>
      </c>
      <c r="B178" s="8">
        <v>1.3929264249754399E-6</v>
      </c>
      <c r="C178" s="8">
        <v>-2.0196716345724699E-2</v>
      </c>
      <c r="D178" s="9">
        <v>1.31623451521059E-3</v>
      </c>
      <c r="F178" s="13">
        <f t="shared" si="13"/>
        <v>5.4903570692872456E-4</v>
      </c>
      <c r="G178" s="13">
        <f t="shared" si="14"/>
        <v>-2.2423237579532431E-2</v>
      </c>
      <c r="H178" s="13">
        <f t="shared" si="15"/>
        <v>-7.6255153896641358E-4</v>
      </c>
    </row>
    <row r="179" spans="1:8" x14ac:dyDescent="0.3">
      <c r="A179" s="3">
        <v>175</v>
      </c>
      <c r="B179" s="8">
        <v>-1.12762103924637E-2</v>
      </c>
      <c r="C179" s="8">
        <v>-3.3163013840297899E-2</v>
      </c>
      <c r="D179" s="9">
        <v>-1.02845856860093E-2</v>
      </c>
      <c r="F179" s="13">
        <f t="shared" si="13"/>
        <v>-1.0728567611959951E-2</v>
      </c>
      <c r="G179" s="13">
        <f t="shared" si="14"/>
        <v>-3.5389535074105631E-2</v>
      </c>
      <c r="H179" s="13">
        <f t="shared" si="15"/>
        <v>-1.2363371740186304E-2</v>
      </c>
    </row>
    <row r="180" spans="1:8" x14ac:dyDescent="0.3">
      <c r="A180" s="3">
        <v>176</v>
      </c>
      <c r="B180" s="8">
        <v>1.07239541289594E-2</v>
      </c>
      <c r="C180" s="8">
        <v>2.7158119525428001E-2</v>
      </c>
      <c r="D180" s="9">
        <v>1.41327886657819E-2</v>
      </c>
      <c r="F180" s="13">
        <f t="shared" si="13"/>
        <v>1.1271596909463149E-2</v>
      </c>
      <c r="G180" s="13">
        <f t="shared" si="14"/>
        <v>2.4931598291620269E-2</v>
      </c>
      <c r="H180" s="13">
        <f t="shared" si="15"/>
        <v>1.2054002611604896E-2</v>
      </c>
    </row>
    <row r="181" spans="1:8" x14ac:dyDescent="0.3">
      <c r="A181" s="3">
        <v>177</v>
      </c>
      <c r="B181" s="8">
        <v>2.55642092098048E-3</v>
      </c>
      <c r="C181" s="8">
        <v>2.2336974772123899E-2</v>
      </c>
      <c r="D181" s="9">
        <v>5.2378362184247696E-3</v>
      </c>
      <c r="F181" s="13">
        <f t="shared" si="13"/>
        <v>3.104063701484229E-3</v>
      </c>
      <c r="G181" s="13">
        <f t="shared" si="14"/>
        <v>2.0110453538316166E-2</v>
      </c>
      <c r="H181" s="13">
        <f t="shared" si="15"/>
        <v>3.159050164247766E-3</v>
      </c>
    </row>
    <row r="182" spans="1:8" x14ac:dyDescent="0.3">
      <c r="A182" s="3">
        <v>178</v>
      </c>
      <c r="B182" s="8">
        <v>3.9506100743180398E-3</v>
      </c>
      <c r="C182" s="8">
        <v>3.7427209446235399E-2</v>
      </c>
      <c r="D182" s="9">
        <v>-2.5543522393873599E-2</v>
      </c>
      <c r="F182" s="13">
        <f t="shared" si="13"/>
        <v>4.4982528548217892E-3</v>
      </c>
      <c r="G182" s="13">
        <f t="shared" si="14"/>
        <v>3.5200688212427667E-2</v>
      </c>
      <c r="H182" s="13">
        <f t="shared" si="15"/>
        <v>-2.7622308448050602E-2</v>
      </c>
    </row>
    <row r="183" spans="1:8" x14ac:dyDescent="0.3">
      <c r="A183" s="3">
        <v>179</v>
      </c>
      <c r="B183" s="8">
        <v>-1.32090596983387E-2</v>
      </c>
      <c r="C183" s="8">
        <v>-8.3049464341290492E-3</v>
      </c>
      <c r="D183" s="9">
        <v>1.0659717035035401E-2</v>
      </c>
      <c r="F183" s="13">
        <f t="shared" si="13"/>
        <v>-1.266141691783495E-2</v>
      </c>
      <c r="G183" s="13">
        <f t="shared" si="14"/>
        <v>-1.0531467667936783E-2</v>
      </c>
      <c r="H183" s="13">
        <f t="shared" si="15"/>
        <v>8.5809309808583967E-3</v>
      </c>
    </row>
    <row r="184" spans="1:8" x14ac:dyDescent="0.3">
      <c r="A184" s="3">
        <v>180</v>
      </c>
      <c r="B184" s="8">
        <v>1.2699156488733199E-2</v>
      </c>
      <c r="C184" s="8">
        <v>1.6514417479389001E-2</v>
      </c>
      <c r="D184" s="9">
        <v>1.7446627584415401E-2</v>
      </c>
      <c r="F184" s="13">
        <f t="shared" si="13"/>
        <v>1.3246799269236949E-2</v>
      </c>
      <c r="G184" s="13">
        <f t="shared" si="14"/>
        <v>1.4287896245581267E-2</v>
      </c>
      <c r="H184" s="13">
        <f t="shared" si="15"/>
        <v>1.5367841530238397E-2</v>
      </c>
    </row>
    <row r="185" spans="1:8" x14ac:dyDescent="0.3">
      <c r="A185" s="3">
        <v>181</v>
      </c>
      <c r="B185" s="8">
        <v>1.9661525504435302E-2</v>
      </c>
      <c r="C185" s="8">
        <v>1.0881119743087701E-2</v>
      </c>
      <c r="D185" s="9">
        <v>-1.5078477497173301E-2</v>
      </c>
      <c r="F185" s="13">
        <f t="shared" si="13"/>
        <v>2.0209168284939051E-2</v>
      </c>
      <c r="G185" s="13">
        <f t="shared" si="14"/>
        <v>8.6545985092799666E-3</v>
      </c>
      <c r="H185" s="13">
        <f t="shared" si="15"/>
        <v>-1.7157263551350305E-2</v>
      </c>
    </row>
    <row r="186" spans="1:8" x14ac:dyDescent="0.3">
      <c r="A186" s="3">
        <v>182</v>
      </c>
      <c r="B186" s="8">
        <v>-4.2047093433146996E-3</v>
      </c>
      <c r="C186" s="8">
        <v>1.35422969652835E-2</v>
      </c>
      <c r="D186" s="9">
        <v>1.53287243048387E-2</v>
      </c>
      <c r="F186" s="13">
        <f t="shared" si="13"/>
        <v>-3.6570665628109507E-3</v>
      </c>
      <c r="G186" s="13">
        <f t="shared" si="14"/>
        <v>1.1315775731475766E-2</v>
      </c>
      <c r="H186" s="13">
        <f t="shared" si="15"/>
        <v>1.3249938250661696E-2</v>
      </c>
    </row>
    <row r="187" spans="1:8" x14ac:dyDescent="0.3">
      <c r="A187" s="3">
        <v>183</v>
      </c>
      <c r="B187" s="8">
        <v>-3.6645681542768799E-3</v>
      </c>
      <c r="C187" s="8">
        <v>1.08263381285364E-2</v>
      </c>
      <c r="D187" s="9">
        <v>1.14717917969764E-2</v>
      </c>
      <c r="F187" s="13">
        <f t="shared" si="13"/>
        <v>-3.1169253737731309E-3</v>
      </c>
      <c r="G187" s="13">
        <f t="shared" si="14"/>
        <v>8.5998168947286659E-3</v>
      </c>
      <c r="H187" s="13">
        <f t="shared" si="15"/>
        <v>9.3930057427993961E-3</v>
      </c>
    </row>
    <row r="188" spans="1:8" x14ac:dyDescent="0.3">
      <c r="A188" s="3">
        <v>184</v>
      </c>
      <c r="B188" s="8">
        <v>-3.7286028715043801E-2</v>
      </c>
      <c r="C188" s="8">
        <v>1.76516691218326E-3</v>
      </c>
      <c r="D188" s="9">
        <v>-2.3737723073626499E-4</v>
      </c>
      <c r="F188" s="13">
        <f t="shared" si="13"/>
        <v>-3.6738385934540055E-2</v>
      </c>
      <c r="G188" s="13">
        <f t="shared" si="14"/>
        <v>-4.6135432162447356E-4</v>
      </c>
      <c r="H188" s="13">
        <f t="shared" si="15"/>
        <v>-2.3161632849132687E-3</v>
      </c>
    </row>
    <row r="189" spans="1:8" x14ac:dyDescent="0.3">
      <c r="A189" s="3">
        <v>185</v>
      </c>
      <c r="B189" s="8">
        <v>-2.2254304475580501E-3</v>
      </c>
      <c r="C189" s="8">
        <v>1.54132149118884E-2</v>
      </c>
      <c r="D189" s="9">
        <v>-2.3651310818587099E-2</v>
      </c>
      <c r="F189" s="13">
        <f t="shared" si="13"/>
        <v>-1.6777876670543011E-3</v>
      </c>
      <c r="G189" s="13">
        <f t="shared" si="14"/>
        <v>1.3186693678080666E-2</v>
      </c>
      <c r="H189" s="13">
        <f t="shared" si="15"/>
        <v>-2.5730096872764101E-2</v>
      </c>
    </row>
    <row r="190" spans="1:8" x14ac:dyDescent="0.3">
      <c r="A190" s="3">
        <v>186</v>
      </c>
      <c r="B190" s="8">
        <v>1.36092724880719E-3</v>
      </c>
      <c r="C190" s="8">
        <v>2.4811793227663401E-2</v>
      </c>
      <c r="D190" s="9">
        <v>3.63405421711411E-3</v>
      </c>
      <c r="F190" s="13">
        <f t="shared" si="13"/>
        <v>1.9085700293109392E-3</v>
      </c>
      <c r="G190" s="13">
        <f t="shared" si="14"/>
        <v>2.2585271993855668E-2</v>
      </c>
      <c r="H190" s="13">
        <f t="shared" si="15"/>
        <v>1.5552681629371064E-3</v>
      </c>
    </row>
    <row r="191" spans="1:8" x14ac:dyDescent="0.3">
      <c r="A191" s="3">
        <v>187</v>
      </c>
      <c r="B191" s="8">
        <v>-2.38643392721134E-2</v>
      </c>
      <c r="C191" s="8">
        <v>-1.5567613304952601E-2</v>
      </c>
      <c r="D191" s="9">
        <v>1.1744927728423201E-2</v>
      </c>
      <c r="F191" s="13">
        <f t="shared" si="13"/>
        <v>-2.331669649160965E-2</v>
      </c>
      <c r="G191" s="13">
        <f t="shared" si="14"/>
        <v>-1.7794134538760335E-2</v>
      </c>
      <c r="H191" s="13">
        <f t="shared" si="15"/>
        <v>9.6661416742461967E-3</v>
      </c>
    </row>
    <row r="192" spans="1:8" x14ac:dyDescent="0.3">
      <c r="A192" s="3">
        <v>188</v>
      </c>
      <c r="B192" s="8">
        <v>-9.3863717353612503E-3</v>
      </c>
      <c r="C192" s="8">
        <v>3.0147547351621101E-2</v>
      </c>
      <c r="D192" s="9">
        <v>-3.0463184032256301E-3</v>
      </c>
      <c r="F192" s="13">
        <f t="shared" si="13"/>
        <v>-8.8387289548575009E-3</v>
      </c>
      <c r="G192" s="13">
        <f t="shared" si="14"/>
        <v>2.7921026117813368E-2</v>
      </c>
      <c r="H192" s="13">
        <f t="shared" si="15"/>
        <v>-5.1251044574026332E-3</v>
      </c>
    </row>
    <row r="193" spans="1:8" x14ac:dyDescent="0.3">
      <c r="A193" s="3">
        <v>189</v>
      </c>
      <c r="B193" s="8">
        <v>-8.3117713286491503E-3</v>
      </c>
      <c r="C193" s="8">
        <v>-1.7161421371522899E-2</v>
      </c>
      <c r="D193" s="9">
        <v>-1.26344508454468E-2</v>
      </c>
      <c r="F193" s="13">
        <f t="shared" si="13"/>
        <v>-7.7641285481454009E-3</v>
      </c>
      <c r="G193" s="13">
        <f t="shared" si="14"/>
        <v>-1.9387942605330631E-2</v>
      </c>
      <c r="H193" s="13">
        <f t="shared" si="15"/>
        <v>-1.4713236899623804E-2</v>
      </c>
    </row>
    <row r="194" spans="1:8" x14ac:dyDescent="0.3">
      <c r="A194" s="3">
        <v>190</v>
      </c>
      <c r="B194" s="8">
        <v>-2.6061015035337799E-2</v>
      </c>
      <c r="C194" s="8">
        <v>-6.4244395843717902E-3</v>
      </c>
      <c r="D194" s="9">
        <v>-3.3304334160742001E-2</v>
      </c>
      <c r="F194" s="13">
        <f t="shared" si="13"/>
        <v>-2.5513372254834049E-2</v>
      </c>
      <c r="G194" s="13">
        <f t="shared" si="14"/>
        <v>-8.6509608181795233E-3</v>
      </c>
      <c r="H194" s="13">
        <f t="shared" si="15"/>
        <v>-3.5383120214919003E-2</v>
      </c>
    </row>
    <row r="195" spans="1:8" x14ac:dyDescent="0.3">
      <c r="A195" s="3">
        <v>191</v>
      </c>
      <c r="B195" s="8">
        <v>3.0342795714039701E-2</v>
      </c>
      <c r="C195" s="8">
        <v>-5.55827656123873E-3</v>
      </c>
      <c r="D195" s="9">
        <v>2.1708731611069801E-2</v>
      </c>
      <c r="F195" s="13">
        <f t="shared" si="13"/>
        <v>3.0890438494543451E-2</v>
      </c>
      <c r="G195" s="13">
        <f t="shared" si="14"/>
        <v>-7.784797795046464E-3</v>
      </c>
      <c r="H195" s="13">
        <f t="shared" si="15"/>
        <v>1.9629945556892799E-2</v>
      </c>
    </row>
    <row r="196" spans="1:8" x14ac:dyDescent="0.3">
      <c r="A196" s="3">
        <v>192</v>
      </c>
      <c r="B196" s="8">
        <v>1.79475430756714E-2</v>
      </c>
      <c r="C196" s="8">
        <v>-3.8119817833503502E-3</v>
      </c>
      <c r="D196" s="9">
        <v>2.8379094776063E-3</v>
      </c>
      <c r="F196" s="13">
        <f t="shared" si="13"/>
        <v>1.8495185856175149E-2</v>
      </c>
      <c r="G196" s="13">
        <f t="shared" si="14"/>
        <v>-6.0385030171580837E-3</v>
      </c>
      <c r="H196" s="13">
        <f t="shared" si="15"/>
        <v>7.591234234292964E-4</v>
      </c>
    </row>
    <row r="197" spans="1:8" x14ac:dyDescent="0.3">
      <c r="A197" s="3">
        <v>193</v>
      </c>
      <c r="B197" s="8">
        <v>1.0531208148493299E-2</v>
      </c>
      <c r="C197" s="8">
        <v>-3.9736501775832498E-3</v>
      </c>
      <c r="D197" s="9">
        <v>-5.6875630127335899E-3</v>
      </c>
      <c r="F197" s="13">
        <f t="shared" ref="F197:F254" si="16">B197-L$4</f>
        <v>1.1078850928997049E-2</v>
      </c>
      <c r="G197" s="13">
        <f t="shared" ref="G197:G254" si="17">C197-M$4</f>
        <v>-6.2001714113909829E-3</v>
      </c>
      <c r="H197" s="13">
        <f t="shared" ref="H197:H254" si="18">D197-N$4</f>
        <v>-7.7663490669105939E-3</v>
      </c>
    </row>
    <row r="198" spans="1:8" x14ac:dyDescent="0.3">
      <c r="A198" s="3">
        <v>194</v>
      </c>
      <c r="B198" s="8">
        <v>1.41152152435892E-3</v>
      </c>
      <c r="C198" s="8">
        <v>-1.74757310168729E-2</v>
      </c>
      <c r="D198" s="9">
        <v>5.7192494691420698E-3</v>
      </c>
      <c r="F198" s="13">
        <f t="shared" si="16"/>
        <v>1.9591643048626692E-3</v>
      </c>
      <c r="G198" s="13">
        <f t="shared" si="17"/>
        <v>-1.9702252250680632E-2</v>
      </c>
      <c r="H198" s="13">
        <f t="shared" si="18"/>
        <v>3.6404634149650662E-3</v>
      </c>
    </row>
    <row r="199" spans="1:8" x14ac:dyDescent="0.3">
      <c r="A199" s="3">
        <v>195</v>
      </c>
      <c r="B199" s="8">
        <v>-6.4448867913529896E-3</v>
      </c>
      <c r="C199" s="8">
        <v>-1.8878802383146698E-2</v>
      </c>
      <c r="D199" s="9">
        <v>3.5146350049406702E-3</v>
      </c>
      <c r="F199" s="13">
        <f t="shared" si="16"/>
        <v>-5.8972440108492402E-3</v>
      </c>
      <c r="G199" s="13">
        <f t="shared" si="17"/>
        <v>-2.1105323616954431E-2</v>
      </c>
      <c r="H199" s="13">
        <f t="shared" si="18"/>
        <v>1.4358489507636666E-3</v>
      </c>
    </row>
    <row r="200" spans="1:8" x14ac:dyDescent="0.3">
      <c r="A200" s="3">
        <v>196</v>
      </c>
      <c r="B200" s="8">
        <v>-1.14402488084826E-2</v>
      </c>
      <c r="C200" s="8">
        <v>-1.82295628673124E-2</v>
      </c>
      <c r="D200" s="9">
        <v>1.5151239926308201E-2</v>
      </c>
      <c r="F200" s="13">
        <f t="shared" si="16"/>
        <v>-1.0892606027978851E-2</v>
      </c>
      <c r="G200" s="13">
        <f t="shared" si="17"/>
        <v>-2.0456084101120132E-2</v>
      </c>
      <c r="H200" s="13">
        <f t="shared" si="18"/>
        <v>1.3072453872131197E-2</v>
      </c>
    </row>
    <row r="201" spans="1:8" x14ac:dyDescent="0.3">
      <c r="A201" s="3">
        <v>197</v>
      </c>
      <c r="B201" s="8">
        <v>9.7477426988464393E-3</v>
      </c>
      <c r="C201" s="8">
        <v>1.7318291007481501E-2</v>
      </c>
      <c r="D201" s="9">
        <v>1.5703051025686501E-2</v>
      </c>
      <c r="F201" s="13">
        <f t="shared" si="16"/>
        <v>1.0295385479350189E-2</v>
      </c>
      <c r="G201" s="13">
        <f t="shared" si="17"/>
        <v>1.5091769773673767E-2</v>
      </c>
      <c r="H201" s="13">
        <f t="shared" si="18"/>
        <v>1.3624264971509497E-2</v>
      </c>
    </row>
    <row r="202" spans="1:8" x14ac:dyDescent="0.3">
      <c r="A202" s="3">
        <v>198</v>
      </c>
      <c r="B202" s="8">
        <v>1.7184642231682801E-2</v>
      </c>
      <c r="C202" s="8">
        <v>4.0925636571704303E-2</v>
      </c>
      <c r="D202" s="9">
        <v>4.8597801801827198E-2</v>
      </c>
      <c r="F202" s="13">
        <f t="shared" si="16"/>
        <v>1.7732285012186551E-2</v>
      </c>
      <c r="G202" s="13">
        <f t="shared" si="17"/>
        <v>3.8699115337896571E-2</v>
      </c>
      <c r="H202" s="13">
        <f t="shared" si="18"/>
        <v>4.6519015747650196E-2</v>
      </c>
    </row>
    <row r="203" spans="1:8" x14ac:dyDescent="0.3">
      <c r="A203" s="3">
        <v>199</v>
      </c>
      <c r="B203" s="8">
        <v>-1.7256833007705401E-2</v>
      </c>
      <c r="C203" s="8">
        <v>-2.2619586052185298E-2</v>
      </c>
      <c r="D203" s="9">
        <v>-1.5414383531731499E-2</v>
      </c>
      <c r="F203" s="13">
        <f t="shared" si="16"/>
        <v>-1.6709190227201652E-2</v>
      </c>
      <c r="G203" s="13">
        <f t="shared" si="17"/>
        <v>-2.4846107285993031E-2</v>
      </c>
      <c r="H203" s="13">
        <f t="shared" si="18"/>
        <v>-1.7493169585908502E-2</v>
      </c>
    </row>
    <row r="204" spans="1:8" x14ac:dyDescent="0.3">
      <c r="A204" s="3">
        <v>200</v>
      </c>
      <c r="B204" s="8">
        <v>-1.4053595707148101E-2</v>
      </c>
      <c r="C204" s="8">
        <v>-3.5429641772689403E-2</v>
      </c>
      <c r="D204" s="9">
        <v>-2.2579353009866299E-2</v>
      </c>
      <c r="F204" s="13">
        <f t="shared" si="16"/>
        <v>-1.3505952926644351E-2</v>
      </c>
      <c r="G204" s="13">
        <f t="shared" si="17"/>
        <v>-3.7656163006497136E-2</v>
      </c>
      <c r="H204" s="13">
        <f t="shared" si="18"/>
        <v>-2.4658139064043301E-2</v>
      </c>
    </row>
    <row r="205" spans="1:8" x14ac:dyDescent="0.3">
      <c r="A205" s="3">
        <v>201</v>
      </c>
      <c r="B205" s="8">
        <v>2.89409100305448E-3</v>
      </c>
      <c r="C205" s="8">
        <v>-3.9329082412331903E-3</v>
      </c>
      <c r="D205" s="9">
        <v>2.6035155001291999E-2</v>
      </c>
      <c r="F205" s="13">
        <f t="shared" si="16"/>
        <v>3.4417337835582289E-3</v>
      </c>
      <c r="G205" s="13">
        <f t="shared" si="17"/>
        <v>-6.1594294750409243E-3</v>
      </c>
      <c r="H205" s="13">
        <f t="shared" si="18"/>
        <v>2.3956368947114996E-2</v>
      </c>
    </row>
    <row r="206" spans="1:8" x14ac:dyDescent="0.3">
      <c r="A206" s="3">
        <v>202</v>
      </c>
      <c r="B206" s="8">
        <v>1.5083378284893799E-2</v>
      </c>
      <c r="C206" s="8">
        <v>2.80410532072802E-2</v>
      </c>
      <c r="D206" s="9">
        <v>1.6201523787396799E-2</v>
      </c>
      <c r="F206" s="13">
        <f t="shared" si="16"/>
        <v>1.5631021065397547E-2</v>
      </c>
      <c r="G206" s="13">
        <f t="shared" si="17"/>
        <v>2.5814531973472468E-2</v>
      </c>
      <c r="H206" s="13">
        <f t="shared" si="18"/>
        <v>1.4122737733219795E-2</v>
      </c>
    </row>
    <row r="207" spans="1:8" x14ac:dyDescent="0.3">
      <c r="A207" s="3">
        <v>203</v>
      </c>
      <c r="B207" s="8">
        <v>1.17485377645763E-2</v>
      </c>
      <c r="C207" s="8">
        <v>-7.7102708141564601E-3</v>
      </c>
      <c r="D207" s="9">
        <v>1.1870847850529999E-2</v>
      </c>
      <c r="F207" s="13">
        <f t="shared" si="16"/>
        <v>1.2296180545080049E-2</v>
      </c>
      <c r="G207" s="13">
        <f t="shared" si="17"/>
        <v>-9.9367920479641932E-3</v>
      </c>
      <c r="H207" s="13">
        <f t="shared" si="18"/>
        <v>9.7920617963529952E-3</v>
      </c>
    </row>
    <row r="208" spans="1:8" x14ac:dyDescent="0.3">
      <c r="A208" s="3">
        <v>204</v>
      </c>
      <c r="B208" s="8">
        <v>-4.0265204650459501E-3</v>
      </c>
      <c r="C208" s="8">
        <v>9.7336355570736607E-3</v>
      </c>
      <c r="D208" s="9">
        <v>2.1008650998988101E-2</v>
      </c>
      <c r="F208" s="13">
        <f t="shared" si="16"/>
        <v>-3.4788776845422011E-3</v>
      </c>
      <c r="G208" s="13">
        <f t="shared" si="17"/>
        <v>7.5071143232659267E-3</v>
      </c>
      <c r="H208" s="13">
        <f t="shared" si="18"/>
        <v>1.8929864944811099E-2</v>
      </c>
    </row>
    <row r="209" spans="1:8" x14ac:dyDescent="0.3">
      <c r="A209" s="3">
        <v>205</v>
      </c>
      <c r="B209" s="8">
        <v>3.77188016815838E-2</v>
      </c>
      <c r="C209" s="8">
        <v>-1.7711494295332001E-3</v>
      </c>
      <c r="D209" s="9">
        <v>1.1189258205562699E-2</v>
      </c>
      <c r="F209" s="13">
        <f t="shared" si="16"/>
        <v>3.8266444462087545E-2</v>
      </c>
      <c r="G209" s="13">
        <f t="shared" si="17"/>
        <v>-3.9976706633409334E-3</v>
      </c>
      <c r="H209" s="13">
        <f t="shared" si="18"/>
        <v>9.1104721513856953E-3</v>
      </c>
    </row>
    <row r="210" spans="1:8" x14ac:dyDescent="0.3">
      <c r="A210" s="3">
        <v>206</v>
      </c>
      <c r="B210" s="8">
        <v>-8.5194482945378496E-3</v>
      </c>
      <c r="C210" s="8">
        <v>-1.6638329431839301E-2</v>
      </c>
      <c r="D210" s="9">
        <v>-1.0987987913972401E-2</v>
      </c>
      <c r="F210" s="13">
        <f t="shared" si="16"/>
        <v>-7.9718055140341002E-3</v>
      </c>
      <c r="G210" s="13">
        <f t="shared" si="17"/>
        <v>-1.8864850665647033E-2</v>
      </c>
      <c r="H210" s="13">
        <f t="shared" si="18"/>
        <v>-1.3066773968149405E-2</v>
      </c>
    </row>
    <row r="211" spans="1:8" x14ac:dyDescent="0.3">
      <c r="A211" s="3">
        <v>207</v>
      </c>
      <c r="B211" s="8">
        <v>-5.3508128081268501E-3</v>
      </c>
      <c r="C211" s="8">
        <v>-1.8176437130428401E-2</v>
      </c>
      <c r="D211" s="9">
        <v>-6.0247764430876299E-3</v>
      </c>
      <c r="F211" s="13">
        <f t="shared" si="16"/>
        <v>-4.8031700276231007E-3</v>
      </c>
      <c r="G211" s="13">
        <f t="shared" si="17"/>
        <v>-2.0402958364236133E-2</v>
      </c>
      <c r="H211" s="13">
        <f t="shared" si="18"/>
        <v>-8.1035624972646339E-3</v>
      </c>
    </row>
    <row r="212" spans="1:8" x14ac:dyDescent="0.3">
      <c r="A212" s="3">
        <v>208</v>
      </c>
      <c r="B212" s="8">
        <v>6.77867107126961E-3</v>
      </c>
      <c r="C212" s="8">
        <v>6.1702511860835398E-2</v>
      </c>
      <c r="D212" s="9">
        <v>3.5928001369108002E-2</v>
      </c>
      <c r="F212" s="13">
        <f t="shared" si="16"/>
        <v>7.3263138517733594E-3</v>
      </c>
      <c r="G212" s="13">
        <f t="shared" si="17"/>
        <v>5.9475990627027665E-2</v>
      </c>
      <c r="H212" s="13">
        <f t="shared" si="18"/>
        <v>3.3849215314931E-2</v>
      </c>
    </row>
    <row r="213" spans="1:8" x14ac:dyDescent="0.3">
      <c r="A213" s="3">
        <v>209</v>
      </c>
      <c r="B213" s="8">
        <v>6.6037105446950899E-3</v>
      </c>
      <c r="C213" s="8">
        <v>3.05995435048045E-2</v>
      </c>
      <c r="D213" s="9">
        <v>6.04596542251905E-2</v>
      </c>
      <c r="F213" s="13">
        <f t="shared" si="16"/>
        <v>7.1513533251988393E-3</v>
      </c>
      <c r="G213" s="13">
        <f t="shared" si="17"/>
        <v>2.8373022270996768E-2</v>
      </c>
      <c r="H213" s="13">
        <f t="shared" si="18"/>
        <v>5.8380868171013497E-2</v>
      </c>
    </row>
    <row r="214" spans="1:8" x14ac:dyDescent="0.3">
      <c r="A214" s="3">
        <v>210</v>
      </c>
      <c r="B214" s="8">
        <v>8.7879526554053393E-3</v>
      </c>
      <c r="C214" s="8">
        <v>8.4221227926737502E-3</v>
      </c>
      <c r="D214" s="9">
        <v>-8.2372008007591795E-3</v>
      </c>
      <c r="F214" s="13">
        <f t="shared" si="16"/>
        <v>9.3355954359090887E-3</v>
      </c>
      <c r="G214" s="13">
        <f t="shared" si="17"/>
        <v>6.1956015588660162E-3</v>
      </c>
      <c r="H214" s="13">
        <f t="shared" si="18"/>
        <v>-1.0315986854936184E-2</v>
      </c>
    </row>
    <row r="215" spans="1:8" x14ac:dyDescent="0.3">
      <c r="A215" s="3">
        <v>211</v>
      </c>
      <c r="B215" s="8">
        <v>-2.0861480790792399E-2</v>
      </c>
      <c r="C215" s="8">
        <v>-1.0705961952931701E-2</v>
      </c>
      <c r="D215" s="9">
        <v>-2.5270774479103301E-2</v>
      </c>
      <c r="F215" s="13">
        <f t="shared" si="16"/>
        <v>-2.0313838010288649E-2</v>
      </c>
      <c r="G215" s="13">
        <f t="shared" si="17"/>
        <v>-1.2932483186739435E-2</v>
      </c>
      <c r="H215" s="13">
        <f t="shared" si="18"/>
        <v>-2.7349560533280304E-2</v>
      </c>
    </row>
    <row r="216" spans="1:8" x14ac:dyDescent="0.3">
      <c r="A216" s="3">
        <v>212</v>
      </c>
      <c r="B216" s="8">
        <v>4.2634163040560303E-3</v>
      </c>
      <c r="C216" s="8">
        <v>-7.68819388357018E-3</v>
      </c>
      <c r="D216" s="9">
        <v>1.7464225158636701E-2</v>
      </c>
      <c r="F216" s="13">
        <f t="shared" si="16"/>
        <v>4.8110590845597797E-3</v>
      </c>
      <c r="G216" s="13">
        <f t="shared" si="17"/>
        <v>-9.914715117377914E-3</v>
      </c>
      <c r="H216" s="13">
        <f t="shared" si="18"/>
        <v>1.5385439104459697E-2</v>
      </c>
    </row>
    <row r="217" spans="1:8" x14ac:dyDescent="0.3">
      <c r="A217" s="3">
        <v>213</v>
      </c>
      <c r="B217" s="8">
        <v>-4.8427323240214596E-3</v>
      </c>
      <c r="C217" s="8">
        <v>7.4877578632559401E-3</v>
      </c>
      <c r="D217" s="9">
        <v>-5.4992844135880702E-3</v>
      </c>
      <c r="F217" s="13">
        <f t="shared" si="16"/>
        <v>-4.2950895435177102E-3</v>
      </c>
      <c r="G217" s="13">
        <f t="shared" si="17"/>
        <v>5.2612366294482061E-3</v>
      </c>
      <c r="H217" s="13">
        <f t="shared" si="18"/>
        <v>-7.5780704677650742E-3</v>
      </c>
    </row>
    <row r="218" spans="1:8" x14ac:dyDescent="0.3">
      <c r="A218" s="3">
        <v>214</v>
      </c>
      <c r="B218" s="8">
        <v>4.8535170127205098E-4</v>
      </c>
      <c r="C218" s="8">
        <v>1.8089141202693301E-3</v>
      </c>
      <c r="D218" s="9">
        <v>-6.59867367768275E-4</v>
      </c>
      <c r="F218" s="13">
        <f t="shared" si="16"/>
        <v>1.0329944817758E-3</v>
      </c>
      <c r="G218" s="13">
        <f t="shared" si="17"/>
        <v>-4.1760711353840347E-4</v>
      </c>
      <c r="H218" s="13">
        <f t="shared" si="18"/>
        <v>-2.7386534219452788E-3</v>
      </c>
    </row>
    <row r="219" spans="1:8" x14ac:dyDescent="0.3">
      <c r="A219" s="3">
        <v>215</v>
      </c>
      <c r="B219" s="8">
        <v>1.22817123215441E-3</v>
      </c>
      <c r="C219" s="8">
        <v>4.8921605506971402E-3</v>
      </c>
      <c r="D219" s="9">
        <v>-6.9026144737492504E-3</v>
      </c>
      <c r="F219" s="13">
        <f t="shared" si="16"/>
        <v>1.7758140126581589E-3</v>
      </c>
      <c r="G219" s="13">
        <f t="shared" si="17"/>
        <v>2.6656393168894067E-3</v>
      </c>
      <c r="H219" s="13">
        <f t="shared" si="18"/>
        <v>-8.9814005279262536E-3</v>
      </c>
    </row>
    <row r="220" spans="1:8" x14ac:dyDescent="0.3">
      <c r="A220" s="3">
        <v>216</v>
      </c>
      <c r="B220" s="8">
        <v>5.7182561793530902E-3</v>
      </c>
      <c r="C220" s="8">
        <v>-7.3759472269991299E-4</v>
      </c>
      <c r="D220" s="9">
        <v>-5.9559658548410501E-3</v>
      </c>
      <c r="F220" s="13">
        <f t="shared" si="16"/>
        <v>6.2658989598568396E-3</v>
      </c>
      <c r="G220" s="13">
        <f t="shared" si="17"/>
        <v>-2.9641159565076463E-3</v>
      </c>
      <c r="H220" s="13">
        <f t="shared" si="18"/>
        <v>-8.0347519090180532E-3</v>
      </c>
    </row>
    <row r="221" spans="1:8" x14ac:dyDescent="0.3">
      <c r="A221" s="3">
        <v>217</v>
      </c>
      <c r="B221" s="8">
        <v>-3.82226627905789E-3</v>
      </c>
      <c r="C221" s="8">
        <v>2.0253111601109201E-2</v>
      </c>
      <c r="D221" s="9">
        <v>1.1238942041222199E-2</v>
      </c>
      <c r="F221" s="13">
        <f t="shared" si="16"/>
        <v>-3.2746234985541411E-3</v>
      </c>
      <c r="G221" s="13">
        <f t="shared" si="17"/>
        <v>1.8026590367301469E-2</v>
      </c>
      <c r="H221" s="13">
        <f t="shared" si="18"/>
        <v>9.1601559870451953E-3</v>
      </c>
    </row>
    <row r="222" spans="1:8" x14ac:dyDescent="0.3">
      <c r="A222" s="3">
        <v>218</v>
      </c>
      <c r="B222" s="8">
        <v>-1.8110615644135599E-4</v>
      </c>
      <c r="C222" s="8">
        <v>-6.4460662562459596E-3</v>
      </c>
      <c r="D222" s="9">
        <v>-3.0363989635456601E-2</v>
      </c>
      <c r="F222" s="13">
        <f t="shared" si="16"/>
        <v>3.6653662406239311E-4</v>
      </c>
      <c r="G222" s="13">
        <f t="shared" si="17"/>
        <v>-8.6725874900536928E-3</v>
      </c>
      <c r="H222" s="13">
        <f t="shared" si="18"/>
        <v>-3.2442775689633607E-2</v>
      </c>
    </row>
    <row r="223" spans="1:8" x14ac:dyDescent="0.3">
      <c r="A223" s="3">
        <v>219</v>
      </c>
      <c r="B223" s="8">
        <v>-1.3061320588052001E-3</v>
      </c>
      <c r="C223" s="8">
        <v>-1.42900084094008E-2</v>
      </c>
      <c r="D223" s="9">
        <v>1.0934242596284199E-2</v>
      </c>
      <c r="F223" s="13">
        <f t="shared" si="16"/>
        <v>-7.58489278301451E-4</v>
      </c>
      <c r="G223" s="13">
        <f t="shared" si="17"/>
        <v>-1.6516529643208534E-2</v>
      </c>
      <c r="H223" s="13">
        <f t="shared" si="18"/>
        <v>8.8554565421071953E-3</v>
      </c>
    </row>
    <row r="224" spans="1:8" x14ac:dyDescent="0.3">
      <c r="A224" s="3">
        <v>220</v>
      </c>
      <c r="B224" s="8">
        <v>-9.7273291955773805E-3</v>
      </c>
      <c r="C224" s="8">
        <v>-2.2645496310564998E-2</v>
      </c>
      <c r="D224" s="9">
        <v>-2.5807093174961802E-2</v>
      </c>
      <c r="F224" s="13">
        <f t="shared" si="16"/>
        <v>-9.1796864150736311E-3</v>
      </c>
      <c r="G224" s="13">
        <f t="shared" si="17"/>
        <v>-2.4872017544372731E-2</v>
      </c>
      <c r="H224" s="13">
        <f t="shared" si="18"/>
        <v>-2.7885879229138804E-2</v>
      </c>
    </row>
    <row r="225" spans="1:8" x14ac:dyDescent="0.3">
      <c r="A225" s="3">
        <v>221</v>
      </c>
      <c r="B225" s="8">
        <v>-1.05204952063445E-2</v>
      </c>
      <c r="C225" s="8">
        <v>1.27335795006798E-2</v>
      </c>
      <c r="D225" s="9">
        <v>-1.77381375702826E-2</v>
      </c>
      <c r="F225" s="13">
        <f t="shared" si="16"/>
        <v>-9.9728524258407506E-3</v>
      </c>
      <c r="G225" s="13">
        <f t="shared" si="17"/>
        <v>1.0507058266872066E-2</v>
      </c>
      <c r="H225" s="13">
        <f t="shared" si="18"/>
        <v>-1.9816923624459602E-2</v>
      </c>
    </row>
    <row r="226" spans="1:8" x14ac:dyDescent="0.3">
      <c r="A226" s="3">
        <v>222</v>
      </c>
      <c r="B226" s="8">
        <v>7.7782794122785101E-4</v>
      </c>
      <c r="C226" s="8">
        <v>-4.3446707930885099E-2</v>
      </c>
      <c r="D226" s="9">
        <v>-4.1242185066571596E-3</v>
      </c>
      <c r="F226" s="13">
        <f t="shared" si="16"/>
        <v>1.3254707217316001E-3</v>
      </c>
      <c r="G226" s="13">
        <f t="shared" si="17"/>
        <v>-4.5673229164692832E-2</v>
      </c>
      <c r="H226" s="13">
        <f t="shared" si="18"/>
        <v>-6.2030045608341636E-3</v>
      </c>
    </row>
    <row r="227" spans="1:8" x14ac:dyDescent="0.3">
      <c r="A227" s="3">
        <v>223</v>
      </c>
      <c r="B227" s="8">
        <v>-1.4668620723999E-2</v>
      </c>
      <c r="C227" s="8">
        <v>-5.40449551674951E-3</v>
      </c>
      <c r="D227" s="9">
        <v>-9.2087427207550691E-3</v>
      </c>
      <c r="F227" s="13">
        <f t="shared" si="16"/>
        <v>-1.4120977943495251E-2</v>
      </c>
      <c r="G227" s="13">
        <f t="shared" si="17"/>
        <v>-7.631016750557244E-3</v>
      </c>
      <c r="H227" s="13">
        <f t="shared" si="18"/>
        <v>-1.1287528774932073E-2</v>
      </c>
    </row>
    <row r="228" spans="1:8" x14ac:dyDescent="0.3">
      <c r="A228" s="3">
        <v>224</v>
      </c>
      <c r="B228" s="8">
        <v>-9.7347094930722595E-3</v>
      </c>
      <c r="C228" s="8">
        <v>-1.4347542828463901E-3</v>
      </c>
      <c r="D228" s="9">
        <v>-2.77853514699752E-3</v>
      </c>
      <c r="F228" s="13">
        <f t="shared" si="16"/>
        <v>-9.1870667125685101E-3</v>
      </c>
      <c r="G228" s="13">
        <f t="shared" si="17"/>
        <v>-3.6612755166541234E-3</v>
      </c>
      <c r="H228" s="13">
        <f t="shared" si="18"/>
        <v>-4.8573212011745236E-3</v>
      </c>
    </row>
    <row r="229" spans="1:8" x14ac:dyDescent="0.3">
      <c r="A229" s="3">
        <v>225</v>
      </c>
      <c r="B229" s="8">
        <v>8.9230960194618299E-3</v>
      </c>
      <c r="C229" s="8">
        <v>1.0948762193100399E-2</v>
      </c>
      <c r="D229" s="9">
        <v>3.2964388245470398E-2</v>
      </c>
      <c r="F229" s="13">
        <f t="shared" si="16"/>
        <v>9.4707387999655793E-3</v>
      </c>
      <c r="G229" s="13">
        <f t="shared" si="17"/>
        <v>8.7222409592926653E-3</v>
      </c>
      <c r="H229" s="13">
        <f t="shared" si="18"/>
        <v>3.0885602191293396E-2</v>
      </c>
    </row>
    <row r="230" spans="1:8" x14ac:dyDescent="0.3">
      <c r="A230" s="3">
        <v>226</v>
      </c>
      <c r="B230" s="8">
        <v>1.9104171134261699E-3</v>
      </c>
      <c r="C230" s="8">
        <v>4.2687940153772197E-2</v>
      </c>
      <c r="D230" s="9">
        <v>-5.0825404016872199E-3</v>
      </c>
      <c r="F230" s="13">
        <f t="shared" si="16"/>
        <v>2.4580598939299191E-3</v>
      </c>
      <c r="G230" s="13">
        <f t="shared" si="17"/>
        <v>4.0461418919964465E-2</v>
      </c>
      <c r="H230" s="13">
        <f t="shared" si="18"/>
        <v>-7.1613264558642239E-3</v>
      </c>
    </row>
    <row r="231" spans="1:8" x14ac:dyDescent="0.3">
      <c r="A231" s="3">
        <v>227</v>
      </c>
      <c r="B231" s="8">
        <v>3.7655347021125101E-3</v>
      </c>
      <c r="C231" s="8">
        <v>-7.8449652614172097E-3</v>
      </c>
      <c r="D231" s="9">
        <v>2.5194950750059299E-3</v>
      </c>
      <c r="F231" s="13">
        <f t="shared" si="16"/>
        <v>4.3131774826162591E-3</v>
      </c>
      <c r="G231" s="13">
        <f t="shared" si="17"/>
        <v>-1.0071486495224944E-2</v>
      </c>
      <c r="H231" s="13">
        <f t="shared" si="18"/>
        <v>4.4070902082892632E-4</v>
      </c>
    </row>
    <row r="232" spans="1:8" x14ac:dyDescent="0.3">
      <c r="A232" s="3">
        <v>228</v>
      </c>
      <c r="B232" s="8">
        <v>1.88839931399007E-2</v>
      </c>
      <c r="C232" s="8">
        <v>-2.9307528051694499E-2</v>
      </c>
      <c r="D232" s="9">
        <v>-7.7725543195584601E-4</v>
      </c>
      <c r="F232" s="13">
        <f t="shared" si="16"/>
        <v>1.943163592040445E-2</v>
      </c>
      <c r="G232" s="13">
        <f t="shared" si="17"/>
        <v>-3.1534049285502234E-2</v>
      </c>
      <c r="H232" s="13">
        <f t="shared" si="18"/>
        <v>-2.8560414861328494E-3</v>
      </c>
    </row>
    <row r="233" spans="1:8" x14ac:dyDescent="0.3">
      <c r="A233" s="3">
        <v>229</v>
      </c>
      <c r="B233" s="8">
        <v>-4.9364815098123004E-3</v>
      </c>
      <c r="C233" s="8">
        <v>-1.5939429222320702E-2</v>
      </c>
      <c r="D233" s="9">
        <v>1.44577105748526E-2</v>
      </c>
      <c r="F233" s="13">
        <f t="shared" si="16"/>
        <v>-4.388838729308551E-3</v>
      </c>
      <c r="G233" s="13">
        <f t="shared" si="17"/>
        <v>-1.8165950456128434E-2</v>
      </c>
      <c r="H233" s="13">
        <f t="shared" si="18"/>
        <v>1.2378924520675596E-2</v>
      </c>
    </row>
    <row r="234" spans="1:8" x14ac:dyDescent="0.3">
      <c r="A234" s="3">
        <v>230</v>
      </c>
      <c r="B234" s="8">
        <v>-6.9530818646678302E-3</v>
      </c>
      <c r="C234" s="8">
        <v>-7.7530795116226994E-5</v>
      </c>
      <c r="D234" s="9">
        <v>-1.41411722334504E-2</v>
      </c>
      <c r="F234" s="13">
        <f t="shared" si="16"/>
        <v>-6.4054390841640808E-3</v>
      </c>
      <c r="G234" s="13">
        <f t="shared" si="17"/>
        <v>-2.3040520289239605E-3</v>
      </c>
      <c r="H234" s="13">
        <f t="shared" si="18"/>
        <v>-1.6219958287627404E-2</v>
      </c>
    </row>
    <row r="235" spans="1:8" x14ac:dyDescent="0.3">
      <c r="A235" s="3">
        <v>231</v>
      </c>
      <c r="B235" s="8">
        <v>1.9215973944421101E-2</v>
      </c>
      <c r="C235" s="8">
        <v>-5.4942833819052097E-3</v>
      </c>
      <c r="D235" s="9">
        <v>-1.86245494751466E-2</v>
      </c>
      <c r="F235" s="13">
        <f t="shared" si="16"/>
        <v>1.9763616724924851E-2</v>
      </c>
      <c r="G235" s="13">
        <f t="shared" si="17"/>
        <v>-7.7208046157129437E-3</v>
      </c>
      <c r="H235" s="13">
        <f t="shared" si="18"/>
        <v>-2.0703335529323602E-2</v>
      </c>
    </row>
    <row r="236" spans="1:8" x14ac:dyDescent="0.3">
      <c r="A236" s="3">
        <v>232</v>
      </c>
      <c r="B236" s="8">
        <v>1.0626069552357001E-2</v>
      </c>
      <c r="C236" s="8">
        <v>-4.5257087021910399E-2</v>
      </c>
      <c r="D236" s="9">
        <v>-4.7406643716090303E-2</v>
      </c>
      <c r="F236" s="13">
        <f t="shared" si="16"/>
        <v>1.117371233286075E-2</v>
      </c>
      <c r="G236" s="13">
        <f t="shared" si="17"/>
        <v>-4.7483608255718131E-2</v>
      </c>
      <c r="H236" s="13">
        <f t="shared" si="18"/>
        <v>-4.9485429770267306E-2</v>
      </c>
    </row>
    <row r="237" spans="1:8" x14ac:dyDescent="0.3">
      <c r="A237" s="3">
        <v>233</v>
      </c>
      <c r="B237" s="8">
        <v>-3.7139501792872098E-3</v>
      </c>
      <c r="C237" s="8">
        <v>-1.89741546187812E-2</v>
      </c>
      <c r="D237" s="9">
        <v>-8.6370419286609396E-3</v>
      </c>
      <c r="F237" s="13">
        <f t="shared" si="16"/>
        <v>-3.1663073987834608E-3</v>
      </c>
      <c r="G237" s="13">
        <f t="shared" si="17"/>
        <v>-2.1200675852588932E-2</v>
      </c>
      <c r="H237" s="13">
        <f t="shared" si="18"/>
        <v>-1.0715827982837944E-2</v>
      </c>
    </row>
    <row r="238" spans="1:8" x14ac:dyDescent="0.3">
      <c r="A238" s="3">
        <v>234</v>
      </c>
      <c r="B238" s="8">
        <v>-1.0424891917298101E-2</v>
      </c>
      <c r="C238" s="8">
        <v>-2.6009840167884601E-2</v>
      </c>
      <c r="D238" s="9">
        <v>-1.32546235436423E-2</v>
      </c>
      <c r="F238" s="13">
        <f t="shared" si="16"/>
        <v>-9.8772491367943513E-3</v>
      </c>
      <c r="G238" s="13">
        <f t="shared" si="17"/>
        <v>-2.8236361401692334E-2</v>
      </c>
      <c r="H238" s="13">
        <f t="shared" si="18"/>
        <v>-1.5333409597819304E-2</v>
      </c>
    </row>
    <row r="239" spans="1:8" x14ac:dyDescent="0.3">
      <c r="A239" s="3">
        <v>235</v>
      </c>
      <c r="B239" s="8">
        <v>1.9518697533477802E-2</v>
      </c>
      <c r="C239" s="8">
        <v>2.3849297822021599E-2</v>
      </c>
      <c r="D239" s="9">
        <v>-9.89308120488421E-3</v>
      </c>
      <c r="F239" s="13">
        <f t="shared" si="16"/>
        <v>2.0066340313981551E-2</v>
      </c>
      <c r="G239" s="13">
        <f t="shared" si="17"/>
        <v>2.1622776588213866E-2</v>
      </c>
      <c r="H239" s="13">
        <f t="shared" si="18"/>
        <v>-1.1971867259061214E-2</v>
      </c>
    </row>
    <row r="240" spans="1:8" x14ac:dyDescent="0.3">
      <c r="A240" s="3">
        <v>236</v>
      </c>
      <c r="B240" s="8">
        <v>1.1066234417822601E-2</v>
      </c>
      <c r="C240" s="8">
        <v>1.52981777951907E-4</v>
      </c>
      <c r="D240" s="9">
        <v>2.1897193838575298E-2</v>
      </c>
      <c r="F240" s="13">
        <f t="shared" si="16"/>
        <v>1.161387719832635E-2</v>
      </c>
      <c r="G240" s="13">
        <f t="shared" si="17"/>
        <v>-2.0735394558558267E-3</v>
      </c>
      <c r="H240" s="13">
        <f t="shared" si="18"/>
        <v>1.9818407784398296E-2</v>
      </c>
    </row>
    <row r="241" spans="1:8" x14ac:dyDescent="0.3">
      <c r="A241" s="3">
        <v>237</v>
      </c>
      <c r="B241" s="8">
        <v>-1.4862386028697799E-2</v>
      </c>
      <c r="C241" s="8">
        <v>3.13526266721907E-2</v>
      </c>
      <c r="D241" s="9">
        <v>-4.2864436325309599E-3</v>
      </c>
      <c r="F241" s="13">
        <f t="shared" si="16"/>
        <v>-1.431474324819405E-2</v>
      </c>
      <c r="G241" s="13">
        <f t="shared" si="17"/>
        <v>2.9126105438382968E-2</v>
      </c>
      <c r="H241" s="13">
        <f t="shared" si="18"/>
        <v>-6.3652296867079631E-3</v>
      </c>
    </row>
    <row r="242" spans="1:8" x14ac:dyDescent="0.3">
      <c r="A242" s="3">
        <v>238</v>
      </c>
      <c r="B242" s="8">
        <v>2.5734505886755E-3</v>
      </c>
      <c r="C242" s="8">
        <v>1.1960720439309601E-3</v>
      </c>
      <c r="D242" s="9">
        <v>-8.4038370828514106E-3</v>
      </c>
      <c r="F242" s="13">
        <f t="shared" si="16"/>
        <v>3.1210933691792489E-3</v>
      </c>
      <c r="G242" s="13">
        <f t="shared" si="17"/>
        <v>-1.0304491898767735E-3</v>
      </c>
      <c r="H242" s="13">
        <f t="shared" si="18"/>
        <v>-1.0482623137028415E-2</v>
      </c>
    </row>
    <row r="243" spans="1:8" x14ac:dyDescent="0.3">
      <c r="A243" s="3">
        <v>239</v>
      </c>
      <c r="B243" s="8">
        <v>-2.40228514847559E-2</v>
      </c>
      <c r="C243" s="8">
        <v>-2.4292460359757202E-3</v>
      </c>
      <c r="D243" s="9">
        <v>-2.2447140080579901E-2</v>
      </c>
      <c r="F243" s="13">
        <f t="shared" si="16"/>
        <v>-2.3475208704252151E-2</v>
      </c>
      <c r="G243" s="13">
        <f t="shared" si="17"/>
        <v>-4.6557672697834541E-3</v>
      </c>
      <c r="H243" s="13">
        <f t="shared" si="18"/>
        <v>-2.4525926134756904E-2</v>
      </c>
    </row>
    <row r="244" spans="1:8" x14ac:dyDescent="0.3">
      <c r="A244" s="3">
        <v>240</v>
      </c>
      <c r="B244" s="8">
        <v>1.33970816143486E-2</v>
      </c>
      <c r="C244" s="8">
        <v>2.7783729217205799E-2</v>
      </c>
      <c r="D244" s="9">
        <v>2.1254914951984401E-2</v>
      </c>
      <c r="F244" s="13">
        <f t="shared" si="16"/>
        <v>1.3944724394852349E-2</v>
      </c>
      <c r="G244" s="13">
        <f t="shared" si="17"/>
        <v>2.5557207983398066E-2</v>
      </c>
      <c r="H244" s="13">
        <f t="shared" si="18"/>
        <v>1.9176128897807398E-2</v>
      </c>
    </row>
    <row r="245" spans="1:8" x14ac:dyDescent="0.3">
      <c r="A245" s="3">
        <v>241</v>
      </c>
      <c r="B245" s="8">
        <v>-7.9933695091037298E-3</v>
      </c>
      <c r="C245" s="8">
        <v>-3.32386182888521E-2</v>
      </c>
      <c r="D245" s="9">
        <v>-5.0982030928623705E-4</v>
      </c>
      <c r="F245" s="13">
        <f t="shared" si="16"/>
        <v>-7.4457267285999804E-3</v>
      </c>
      <c r="G245" s="13">
        <f t="shared" si="17"/>
        <v>-3.5465139522659832E-2</v>
      </c>
      <c r="H245" s="13">
        <f t="shared" si="18"/>
        <v>-2.5886063634632406E-3</v>
      </c>
    </row>
    <row r="246" spans="1:8" x14ac:dyDescent="0.3">
      <c r="A246" s="3">
        <v>242</v>
      </c>
      <c r="B246" s="8">
        <v>1.90048690412793E-2</v>
      </c>
      <c r="C246" s="8">
        <v>4.9810066888029803E-2</v>
      </c>
      <c r="D246" s="9">
        <v>2.3581518710666299E-2</v>
      </c>
      <c r="F246" s="13">
        <f t="shared" si="16"/>
        <v>1.9552511821783049E-2</v>
      </c>
      <c r="G246" s="13">
        <f t="shared" si="17"/>
        <v>4.758354565422207E-2</v>
      </c>
      <c r="H246" s="13">
        <f t="shared" si="18"/>
        <v>2.1502732656489297E-2</v>
      </c>
    </row>
    <row r="247" spans="1:8" x14ac:dyDescent="0.3">
      <c r="A247" s="3">
        <v>243</v>
      </c>
      <c r="B247" s="8">
        <v>-3.54105352135657E-2</v>
      </c>
      <c r="C247" s="8">
        <v>-1.41101040502028E-2</v>
      </c>
      <c r="D247" s="9">
        <v>-3.2351985357680003E-2</v>
      </c>
      <c r="F247" s="13">
        <f t="shared" si="16"/>
        <v>-3.4862892433061954E-2</v>
      </c>
      <c r="G247" s="13">
        <f t="shared" si="17"/>
        <v>-1.6336625284010534E-2</v>
      </c>
      <c r="H247" s="13">
        <f t="shared" si="18"/>
        <v>-3.4430771411857006E-2</v>
      </c>
    </row>
    <row r="248" spans="1:8" x14ac:dyDescent="0.3">
      <c r="A248" s="3">
        <v>244</v>
      </c>
      <c r="B248" s="8">
        <v>-9.5153237179303705E-3</v>
      </c>
      <c r="C248" s="8">
        <v>3.9895323661796496E-3</v>
      </c>
      <c r="D248" s="9">
        <v>-7.2499504611723596E-3</v>
      </c>
      <c r="F248" s="13">
        <f t="shared" si="16"/>
        <v>-8.9676809374266211E-3</v>
      </c>
      <c r="G248" s="13">
        <f t="shared" si="17"/>
        <v>1.763011132371916E-3</v>
      </c>
      <c r="H248" s="13">
        <f t="shared" si="18"/>
        <v>-9.3287365153493628E-3</v>
      </c>
    </row>
    <row r="249" spans="1:8" x14ac:dyDescent="0.3">
      <c r="A249" s="3">
        <v>245</v>
      </c>
      <c r="B249" s="8">
        <v>-1.0580403699425599E-2</v>
      </c>
      <c r="C249" s="8">
        <v>-6.8750884923874604E-3</v>
      </c>
      <c r="D249" s="9">
        <v>-2.16005689301829E-2</v>
      </c>
      <c r="F249" s="13">
        <f t="shared" si="16"/>
        <v>-1.003276091892185E-2</v>
      </c>
      <c r="G249" s="13">
        <f t="shared" si="17"/>
        <v>-9.1016097261951943E-3</v>
      </c>
      <c r="H249" s="13">
        <f t="shared" si="18"/>
        <v>-2.3679354984359902E-2</v>
      </c>
    </row>
    <row r="250" spans="1:8" x14ac:dyDescent="0.3">
      <c r="A250" s="3">
        <v>246</v>
      </c>
      <c r="B250" s="8">
        <v>-1.12430346132242E-2</v>
      </c>
      <c r="C250" s="8">
        <v>7.2731737573613795E-4</v>
      </c>
      <c r="D250" s="9">
        <v>3.08870500890354E-2</v>
      </c>
      <c r="F250" s="13">
        <f t="shared" si="16"/>
        <v>-1.069539183272045E-2</v>
      </c>
      <c r="G250" s="13">
        <f t="shared" si="17"/>
        <v>-1.4992038580715957E-3</v>
      </c>
      <c r="H250" s="13">
        <f t="shared" si="18"/>
        <v>2.8808264034858398E-2</v>
      </c>
    </row>
    <row r="251" spans="1:8" x14ac:dyDescent="0.3">
      <c r="A251" s="3">
        <v>247</v>
      </c>
      <c r="B251" s="8">
        <v>9.7776381872179303E-3</v>
      </c>
      <c r="C251" s="8">
        <v>1.7743178238880199E-2</v>
      </c>
      <c r="D251" s="9">
        <v>1.1146963425888E-2</v>
      </c>
      <c r="F251" s="13">
        <f t="shared" si="16"/>
        <v>1.032528096772168E-2</v>
      </c>
      <c r="G251" s="13">
        <f t="shared" si="17"/>
        <v>1.5516657005072465E-2</v>
      </c>
      <c r="H251" s="13">
        <f t="shared" si="18"/>
        <v>9.0681773717109955E-3</v>
      </c>
    </row>
    <row r="252" spans="1:8" x14ac:dyDescent="0.3">
      <c r="A252" s="3">
        <v>248</v>
      </c>
      <c r="B252" s="8">
        <v>3.10688329710939E-3</v>
      </c>
      <c r="C252" s="8">
        <v>3.8210850889750403E-2</v>
      </c>
      <c r="D252" s="9">
        <v>2.7826615204445401E-2</v>
      </c>
      <c r="F252" s="13">
        <f t="shared" si="16"/>
        <v>3.654526077613139E-3</v>
      </c>
      <c r="G252" s="13">
        <f t="shared" si="17"/>
        <v>3.5984329655942671E-2</v>
      </c>
      <c r="H252" s="13">
        <f t="shared" si="18"/>
        <v>2.5747829150268398E-2</v>
      </c>
    </row>
    <row r="253" spans="1:8" x14ac:dyDescent="0.3">
      <c r="A253" s="3">
        <v>249</v>
      </c>
      <c r="B253" s="8">
        <v>1.82265595626563E-2</v>
      </c>
      <c r="C253" s="8">
        <v>2.7336100616855399E-2</v>
      </c>
      <c r="D253" s="9">
        <v>1.1975818274096901E-2</v>
      </c>
      <c r="F253" s="13">
        <f t="shared" si="16"/>
        <v>1.8774202343160049E-2</v>
      </c>
      <c r="G253" s="13">
        <f t="shared" si="17"/>
        <v>2.5109579383047666E-2</v>
      </c>
      <c r="H253" s="13">
        <f t="shared" si="18"/>
        <v>9.8970322199198966E-3</v>
      </c>
    </row>
    <row r="254" spans="1:8" x14ac:dyDescent="0.3">
      <c r="A254" s="3">
        <v>250</v>
      </c>
      <c r="B254" s="10">
        <v>2.56327065419527E-2</v>
      </c>
      <c r="C254" s="10">
        <v>-1.16816539779075E-2</v>
      </c>
      <c r="D254" s="11">
        <v>-4.6895484785017098E-4</v>
      </c>
      <c r="F254" s="13">
        <f t="shared" si="16"/>
        <v>2.6180349322456449E-2</v>
      </c>
      <c r="G254" s="13">
        <f t="shared" si="17"/>
        <v>-1.3908175211715234E-2</v>
      </c>
      <c r="H254" s="13">
        <f t="shared" si="18"/>
        <v>-2.5477409020271745E-3</v>
      </c>
    </row>
  </sheetData>
  <mergeCells count="9">
    <mergeCell ref="J9:K9"/>
    <mergeCell ref="J15:K15"/>
    <mergeCell ref="J23:K23"/>
    <mergeCell ref="A1:D1"/>
    <mergeCell ref="F1:H1"/>
    <mergeCell ref="J1:O1"/>
    <mergeCell ref="B2:D2"/>
    <mergeCell ref="F2:H2"/>
    <mergeCell ref="J2:K2"/>
  </mergeCells>
  <phoneticPr fontId="2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Returns</vt:lpstr>
      <vt:lpstr>Calculations</vt:lpstr>
      <vt:lpstr>Calculations!Covmat_3s</vt:lpstr>
      <vt:lpstr>covmat_5s</vt:lpstr>
      <vt:lpstr>Calculations!Excess_returns</vt:lpstr>
      <vt:lpstr>N</vt:lpstr>
      <vt:lpstr>Xc_5s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Challis</dc:creator>
  <cp:lastModifiedBy>Menger Gilmour</cp:lastModifiedBy>
  <dcterms:created xsi:type="dcterms:W3CDTF">2022-08-25T08:39:57Z</dcterms:created>
  <dcterms:modified xsi:type="dcterms:W3CDTF">2024-06-28T10:57:42Z</dcterms:modified>
</cp:coreProperties>
</file>