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40" activeTab="1"/>
  </bookViews>
  <sheets>
    <sheet name="Sheet1" sheetId="1" r:id="rId1"/>
    <sheet name="Sheet2" sheetId="2" r:id="rId2"/>
    <sheet name="Sheet3" sheetId="3" r:id="rId3"/>
  </sheets>
  <calcPr calcId="144525" refMode="R1C1" concurrentCalc="0"/>
</workbook>
</file>

<file path=xl/sharedStrings.xml><?xml version="1.0" encoding="utf-8"?>
<sst xmlns="http://schemas.openxmlformats.org/spreadsheetml/2006/main" count="82">
  <si>
    <t>run01</t>
  </si>
  <si>
    <t>笨汉杰克</t>
  </si>
  <si>
    <t>onset_TR</t>
  </si>
  <si>
    <t>offset_TR</t>
  </si>
  <si>
    <t>round_TR</t>
  </si>
  <si>
    <t>run02</t>
  </si>
  <si>
    <t>三个愿望</t>
  </si>
  <si>
    <t>run03</t>
  </si>
  <si>
    <t>甲虫</t>
  </si>
  <si>
    <t>run04</t>
  </si>
  <si>
    <t>坚定的锡兵</t>
  </si>
  <si>
    <t>run05</t>
  </si>
  <si>
    <t>三根羽毛</t>
  </si>
  <si>
    <t>pre10s</t>
  </si>
  <si>
    <t>leftfixation</t>
  </si>
  <si>
    <t>sound/segments/story2_01.wav</t>
  </si>
  <si>
    <t>sound/segments/story3_01.wav</t>
  </si>
  <si>
    <t>sound/segments/story4_01.wav</t>
  </si>
  <si>
    <t>sound/segments/story5_01.wav</t>
  </si>
  <si>
    <t>sound/segments/story6_01.wav</t>
  </si>
  <si>
    <t>sound/segments/07_01.wav</t>
  </si>
  <si>
    <t>sound/segments/12_02.wav</t>
  </si>
  <si>
    <t>sound/segments/09_03.wav</t>
  </si>
  <si>
    <t>sound/segments/11_03.wav</t>
  </si>
  <si>
    <t>sound/segments/01_02.wav</t>
  </si>
  <si>
    <t>sound/segments/story2_02.wav</t>
  </si>
  <si>
    <t>sound/segments/story3_02.wav</t>
  </si>
  <si>
    <t>sound/segments/story4_02.wav</t>
  </si>
  <si>
    <t>sound/segments/story5_02.wav</t>
  </si>
  <si>
    <t>sound/segments/story6_02.wav</t>
  </si>
  <si>
    <t>sound/segments/11_02.wav</t>
  </si>
  <si>
    <t>sound/segments/07_03.wav</t>
  </si>
  <si>
    <t>sound/segments/12_01.wav</t>
  </si>
  <si>
    <t>sound/segments/02_02.wav</t>
  </si>
  <si>
    <t>sound/segments/04_03.wav</t>
  </si>
  <si>
    <t>sound/segments/story2_03.wav</t>
  </si>
  <si>
    <t>sound/segments/story3_03.wav</t>
  </si>
  <si>
    <t>sound/segments/story4_03.wav</t>
  </si>
  <si>
    <t>sound/segments/story5_03.wav</t>
  </si>
  <si>
    <t>sound/segments/story6_03.wav</t>
  </si>
  <si>
    <t>sound/segments/06_03.wav</t>
  </si>
  <si>
    <t>sound/segments/02_01.wav</t>
  </si>
  <si>
    <t>sound/segments/05_02.wav</t>
  </si>
  <si>
    <t>sound/segments/04_01.wav</t>
  </si>
  <si>
    <t>sound/segments/02_03.wav</t>
  </si>
  <si>
    <t>sound/segments/story2_04.wav</t>
  </si>
  <si>
    <t>sound/segments/story3_04.wav</t>
  </si>
  <si>
    <t>sound/segments/story4_04.wav</t>
  </si>
  <si>
    <t>sound/segments/story5_04.wav</t>
  </si>
  <si>
    <t>sound/segments/story6_04.wav</t>
  </si>
  <si>
    <t>sound/segments/10_02.wav</t>
  </si>
  <si>
    <t>sound/segments/10_03.wav</t>
  </si>
  <si>
    <t>sound/segments/01_01.wav</t>
  </si>
  <si>
    <t>sound/segments/08_02.wav</t>
  </si>
  <si>
    <t>sound/segments/06_01.wav</t>
  </si>
  <si>
    <t>sound/segments/story2_05.wav</t>
  </si>
  <si>
    <t>sound/segments/story3_05.wav</t>
  </si>
  <si>
    <t>sound/segments/story4_05.wav</t>
  </si>
  <si>
    <t>sound/segments/story5_05.wav</t>
  </si>
  <si>
    <t>sound/segments/story6_05.wav</t>
  </si>
  <si>
    <t>sound/segments/09_01.wav</t>
  </si>
  <si>
    <t>sound/segments/04_02.wav</t>
  </si>
  <si>
    <t>sound/segments/12_03.wav</t>
  </si>
  <si>
    <t>sound/segments/01_03.wav</t>
  </si>
  <si>
    <t>sound/segments/05_01.wav</t>
  </si>
  <si>
    <t>sound/segments/story2_06.wav</t>
  </si>
  <si>
    <t>sound/segments/story3_06.wav</t>
  </si>
  <si>
    <t>sound/segments/story4_06.wav</t>
  </si>
  <si>
    <t>sound/segments/story5_06.wav</t>
  </si>
  <si>
    <t>sound/segments/story6_06.wav</t>
  </si>
  <si>
    <t>sound/segments/08_03.wav</t>
  </si>
  <si>
    <t>sound/segments/11_01.wav</t>
  </si>
  <si>
    <t>sound/segments/03_02.wav</t>
  </si>
  <si>
    <t>sound/segments/03_01.wav</t>
  </si>
  <si>
    <t>sound/segments/07_02.wav</t>
  </si>
  <si>
    <t>sound/segments/story2_07.wav</t>
  </si>
  <si>
    <t>sound/segments/story3_07.wav</t>
  </si>
  <si>
    <t>sound/segments/story4_07.wav</t>
  </si>
  <si>
    <t>sound/segments/story5_07.wav</t>
  </si>
  <si>
    <t>sound/segments/story6_07.wav</t>
  </si>
  <si>
    <t>rest20s</t>
  </si>
  <si>
    <t>index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</si>
</sst>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5">
      <alignment vertical="center"/>
    </xf>
    <xf numFmtId="176" fontId="0" fillId="0" borderId="0" xfId="9" applyNumberFormat="1">
      <alignment vertical="center"/>
    </xf>
    <xf numFmtId="0" fontId="0" fillId="0" borderId="0" xfId="12" applyFont="1">
      <alignment vertical="center"/>
    </xf>
    <xf numFmtId="0" fontId="0" fillId="0" borderId="0" xfId="5" applyFont="1" applyFill="1" applyAlignment="1">
      <alignment vertical="center"/>
    </xf>
    <xf numFmtId="176" fontId="0" fillId="0" borderId="0" xfId="9" applyNumberFormat="1" applyFont="1" applyFill="1" applyAlignment="1">
      <alignment vertical="center"/>
    </xf>
    <xf numFmtId="0" fontId="0" fillId="0" borderId="0" xfId="12" applyFont="1" applyFill="1" applyAlignment="1">
      <alignment vertical="center"/>
    </xf>
    <xf numFmtId="0" fontId="0" fillId="0" borderId="0" xfId="9" applyFont="1" applyFill="1" applyAlignment="1">
      <alignment vertical="center"/>
    </xf>
  </cellXfs>
  <cellStyles count="52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常规 4" xfId="9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Accent1" xfId="22" builtinId="29"/>
    <cellStyle name="Comma[0]" xfId="23" builtinId="6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60% - Accent3" xfId="39" builtinId="40"/>
    <cellStyle name="Currency[0]" xfId="40" builtinId="7"/>
    <cellStyle name="Heading 1" xfId="41" builtinId="16"/>
    <cellStyle name="20% - Accent6" xfId="42" builtinId="50"/>
    <cellStyle name="Title" xfId="43" builtinId="15"/>
    <cellStyle name="Warning Text" xfId="44" builtinId="11"/>
    <cellStyle name="20% - Accent1" xfId="45" builtinId="30"/>
    <cellStyle name="Hyperlink" xfId="46" builtinId="8"/>
    <cellStyle name="Followed Hyperlink" xfId="47" builtinId="9"/>
    <cellStyle name="Heading 2" xfId="48" builtinId="17"/>
    <cellStyle name="Comma" xfId="49" builtinId="3"/>
    <cellStyle name="Check Cell" xfId="50" builtinId="23"/>
    <cellStyle name="Percent" xfId="51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17"/>
  <sheetViews>
    <sheetView workbookViewId="0">
      <selection activeCell="A1" sqref="$A1:$XFD1048576"/>
    </sheetView>
  </sheetViews>
  <sheetFormatPr defaultColWidth="9.14285714285714" defaultRowHeight="12.75"/>
  <cols>
    <col min="1" max="1" width="32.2857142857143" customWidth="1"/>
    <col min="3" max="3" width="9.57142857142857"/>
    <col min="4" max="4" width="11.7142857142857"/>
    <col min="5" max="5" width="10.5714285714286"/>
    <col min="11" max="11" width="10.5714285714286"/>
    <col min="12" max="13" width="11.7142857142857"/>
    <col min="19" max="19" width="10.5714285714286"/>
    <col min="20" max="21" width="11.7142857142857"/>
    <col min="25" max="25" width="32.4285714285714" customWidth="1"/>
    <col min="27" max="27" width="10.5714285714286"/>
    <col min="28" max="29" width="12.8571428571429"/>
    <col min="35" max="35" width="10.5714285714286"/>
    <col min="36" max="37" width="12.8571428571429"/>
  </cols>
  <sheetData>
    <row r="1" spans="1:34">
      <c r="A1" t="s">
        <v>0</v>
      </c>
      <c r="B1" t="s">
        <v>1</v>
      </c>
      <c r="D1" t="s">
        <v>2</v>
      </c>
      <c r="E1" t="s">
        <v>3</v>
      </c>
      <c r="F1" t="s">
        <v>4</v>
      </c>
      <c r="I1" t="s">
        <v>5</v>
      </c>
      <c r="J1" t="s">
        <v>6</v>
      </c>
      <c r="Q1" t="s">
        <v>7</v>
      </c>
      <c r="R1" t="s">
        <v>8</v>
      </c>
      <c r="Y1" t="s">
        <v>9</v>
      </c>
      <c r="Z1" t="s">
        <v>10</v>
      </c>
      <c r="AG1" t="s">
        <v>11</v>
      </c>
      <c r="AH1" t="s">
        <v>12</v>
      </c>
    </row>
    <row r="2" spans="1:39">
      <c r="A2" t="s">
        <v>13</v>
      </c>
      <c r="B2">
        <v>10000</v>
      </c>
      <c r="C2">
        <v>10</v>
      </c>
      <c r="D2">
        <v>0</v>
      </c>
      <c r="E2">
        <f>D2+C2/2-1</f>
        <v>4</v>
      </c>
      <c r="F2">
        <f>ROUNDUP(D2,0)</f>
        <v>0</v>
      </c>
      <c r="G2">
        <f>ROUNDUP(E2,0)</f>
        <v>4</v>
      </c>
      <c r="I2" t="s">
        <v>13</v>
      </c>
      <c r="J2">
        <v>10000</v>
      </c>
      <c r="K2">
        <v>10</v>
      </c>
      <c r="L2">
        <v>0</v>
      </c>
      <c r="M2">
        <f t="shared" ref="M2:M17" si="0">L2+K2/2-1</f>
        <v>4</v>
      </c>
      <c r="N2">
        <f t="shared" ref="N2:N17" si="1">ROUNDUP(L2,0)</f>
        <v>0</v>
      </c>
      <c r="O2">
        <f t="shared" ref="O2:O17" si="2">ROUNDUP(M2,0)</f>
        <v>4</v>
      </c>
      <c r="Q2" t="s">
        <v>13</v>
      </c>
      <c r="R2">
        <v>10000</v>
      </c>
      <c r="S2">
        <v>10</v>
      </c>
      <c r="T2">
        <v>0</v>
      </c>
      <c r="U2">
        <f t="shared" ref="U2:U17" si="3">T2+S2/2-1</f>
        <v>4</v>
      </c>
      <c r="V2">
        <f t="shared" ref="V2:V17" si="4">ROUNDUP(T2,0)</f>
        <v>0</v>
      </c>
      <c r="W2">
        <f t="shared" ref="W2:W17" si="5">ROUNDUP(U2,0)</f>
        <v>4</v>
      </c>
      <c r="Y2" t="s">
        <v>13</v>
      </c>
      <c r="Z2">
        <v>10000</v>
      </c>
      <c r="AA2">
        <v>10</v>
      </c>
      <c r="AB2">
        <v>0</v>
      </c>
      <c r="AC2">
        <f t="shared" ref="AC2:AC17" si="6">AB2+AA2/2-1</f>
        <v>4</v>
      </c>
      <c r="AD2">
        <f t="shared" ref="AD2:AD17" si="7">ROUNDUP(AB2,0)</f>
        <v>0</v>
      </c>
      <c r="AE2">
        <f t="shared" ref="AE2:AE17" si="8">ROUNDUP(AC2,0)</f>
        <v>4</v>
      </c>
      <c r="AG2" t="s">
        <v>13</v>
      </c>
      <c r="AH2">
        <v>10000</v>
      </c>
      <c r="AI2">
        <v>10</v>
      </c>
      <c r="AJ2">
        <v>0</v>
      </c>
      <c r="AK2">
        <f t="shared" ref="AK2:AK17" si="9">AJ2+AI2/2-1</f>
        <v>4</v>
      </c>
      <c r="AL2">
        <f t="shared" ref="AL2:AL17" si="10">ROUNDUP(AJ2,0)</f>
        <v>0</v>
      </c>
      <c r="AM2">
        <f t="shared" ref="AM2:AM17" si="11">ROUNDUP(AK2,0)</f>
        <v>4</v>
      </c>
    </row>
    <row r="3" spans="1:39">
      <c r="A3" t="s">
        <v>14</v>
      </c>
      <c r="B3">
        <v>2000</v>
      </c>
      <c r="C3">
        <v>2</v>
      </c>
      <c r="D3">
        <f>SUM(C$1:C2)/2</f>
        <v>5</v>
      </c>
      <c r="E3">
        <f t="shared" ref="E3:E17" si="12">D3+C3/2-1</f>
        <v>5</v>
      </c>
      <c r="F3">
        <f t="shared" ref="F3:F17" si="13">ROUNDUP(D3,0)</f>
        <v>5</v>
      </c>
      <c r="G3">
        <f t="shared" ref="G3:G17" si="14">ROUNDUP(E3,0)</f>
        <v>5</v>
      </c>
      <c r="I3" t="s">
        <v>14</v>
      </c>
      <c r="J3">
        <v>2000</v>
      </c>
      <c r="K3">
        <v>2</v>
      </c>
      <c r="L3">
        <f>SUM(K$1:K2)/2</f>
        <v>5</v>
      </c>
      <c r="M3">
        <f t="shared" si="0"/>
        <v>5</v>
      </c>
      <c r="N3">
        <f t="shared" si="1"/>
        <v>5</v>
      </c>
      <c r="O3">
        <f t="shared" si="2"/>
        <v>5</v>
      </c>
      <c r="Q3" t="s">
        <v>14</v>
      </c>
      <c r="R3">
        <v>2000</v>
      </c>
      <c r="S3">
        <v>2</v>
      </c>
      <c r="T3">
        <f>SUM(S$1:S2)/2</f>
        <v>5</v>
      </c>
      <c r="U3">
        <f t="shared" si="3"/>
        <v>5</v>
      </c>
      <c r="V3">
        <f t="shared" si="4"/>
        <v>5</v>
      </c>
      <c r="W3">
        <f t="shared" si="5"/>
        <v>5</v>
      </c>
      <c r="Y3" t="s">
        <v>14</v>
      </c>
      <c r="Z3">
        <v>2000</v>
      </c>
      <c r="AA3">
        <v>2</v>
      </c>
      <c r="AB3">
        <f>SUM(AA$1:AA2)/2</f>
        <v>5</v>
      </c>
      <c r="AC3">
        <f t="shared" si="6"/>
        <v>5</v>
      </c>
      <c r="AD3">
        <f t="shared" si="7"/>
        <v>5</v>
      </c>
      <c r="AE3">
        <f t="shared" si="8"/>
        <v>5</v>
      </c>
      <c r="AG3" t="s">
        <v>14</v>
      </c>
      <c r="AH3">
        <v>2000</v>
      </c>
      <c r="AI3">
        <v>2</v>
      </c>
      <c r="AJ3">
        <f>SUM(AI$1:AI2)/2</f>
        <v>5</v>
      </c>
      <c r="AK3">
        <f t="shared" si="9"/>
        <v>5</v>
      </c>
      <c r="AL3">
        <f t="shared" si="10"/>
        <v>5</v>
      </c>
      <c r="AM3">
        <f t="shared" si="11"/>
        <v>5</v>
      </c>
    </row>
    <row r="4" spans="1:39">
      <c r="A4" s="2" t="s">
        <v>15</v>
      </c>
      <c r="B4" s="3">
        <f t="shared" ref="B4:B16" si="15">C4*1000</f>
        <v>42444.21</v>
      </c>
      <c r="C4" s="2">
        <v>42.44421</v>
      </c>
      <c r="D4">
        <f>SUM(C$1:C3)/2</f>
        <v>6</v>
      </c>
      <c r="E4">
        <f t="shared" si="12"/>
        <v>26.222105</v>
      </c>
      <c r="F4">
        <f t="shared" si="13"/>
        <v>6</v>
      </c>
      <c r="G4">
        <f t="shared" si="14"/>
        <v>27</v>
      </c>
      <c r="I4" s="2" t="s">
        <v>16</v>
      </c>
      <c r="J4" s="3">
        <f t="shared" ref="J4:J16" si="16">K4*1000</f>
        <v>40190.634</v>
      </c>
      <c r="K4" s="2">
        <v>40.190634</v>
      </c>
      <c r="L4">
        <f>SUM(K$1:K3)/2</f>
        <v>6</v>
      </c>
      <c r="M4">
        <f t="shared" si="0"/>
        <v>25.095317</v>
      </c>
      <c r="N4">
        <f t="shared" si="1"/>
        <v>6</v>
      </c>
      <c r="O4">
        <f t="shared" si="2"/>
        <v>26</v>
      </c>
      <c r="Q4" s="2" t="s">
        <v>17</v>
      </c>
      <c r="R4" s="3">
        <f t="shared" ref="R4:R16" si="17">S4*1000</f>
        <v>31247.48</v>
      </c>
      <c r="S4" s="2">
        <v>31.24748</v>
      </c>
      <c r="T4">
        <f>SUM(S$1:S3)/2</f>
        <v>6</v>
      </c>
      <c r="U4">
        <f t="shared" si="3"/>
        <v>20.62374</v>
      </c>
      <c r="V4">
        <f t="shared" si="4"/>
        <v>6</v>
      </c>
      <c r="W4">
        <f t="shared" si="5"/>
        <v>21</v>
      </c>
      <c r="Y4" s="2" t="s">
        <v>18</v>
      </c>
      <c r="Z4" s="3">
        <f t="shared" ref="Z4:Z16" si="18">AA4*1000</f>
        <v>47746.87</v>
      </c>
      <c r="AA4" s="2">
        <v>47.74687</v>
      </c>
      <c r="AB4">
        <f>SUM(AA$1:AA3)/2</f>
        <v>6</v>
      </c>
      <c r="AC4">
        <f t="shared" si="6"/>
        <v>28.873435</v>
      </c>
      <c r="AD4">
        <f t="shared" si="7"/>
        <v>6</v>
      </c>
      <c r="AE4">
        <f t="shared" si="8"/>
        <v>29</v>
      </c>
      <c r="AG4" s="2" t="s">
        <v>19</v>
      </c>
      <c r="AH4" s="3">
        <f t="shared" ref="AH4:AH16" si="19">AI4*1000</f>
        <v>39191.99</v>
      </c>
      <c r="AI4" s="2">
        <v>39.19199</v>
      </c>
      <c r="AJ4">
        <f>SUM(AI$1:AI3)/2</f>
        <v>6</v>
      </c>
      <c r="AK4">
        <f t="shared" si="9"/>
        <v>24.595995</v>
      </c>
      <c r="AL4">
        <f t="shared" si="10"/>
        <v>6</v>
      </c>
      <c r="AM4">
        <f t="shared" si="11"/>
        <v>25</v>
      </c>
    </row>
    <row r="5" spans="1:39">
      <c r="A5" s="2" t="s">
        <v>20</v>
      </c>
      <c r="B5" s="3">
        <f t="shared" si="15"/>
        <v>16999</v>
      </c>
      <c r="C5" s="4">
        <v>16.999</v>
      </c>
      <c r="D5">
        <f>SUM(C$1:C4)/2</f>
        <v>27.222105</v>
      </c>
      <c r="E5">
        <f t="shared" si="12"/>
        <v>34.721605</v>
      </c>
      <c r="F5">
        <f t="shared" si="13"/>
        <v>28</v>
      </c>
      <c r="G5">
        <f t="shared" si="14"/>
        <v>35</v>
      </c>
      <c r="I5" s="5" t="s">
        <v>21</v>
      </c>
      <c r="J5" s="6">
        <f t="shared" si="16"/>
        <v>13024.6</v>
      </c>
      <c r="K5" s="7">
        <v>13.0246</v>
      </c>
      <c r="L5">
        <f>SUM(K$1:K4)/2</f>
        <v>26.095317</v>
      </c>
      <c r="M5">
        <f t="shared" si="0"/>
        <v>31.607617</v>
      </c>
      <c r="N5">
        <f t="shared" si="1"/>
        <v>27</v>
      </c>
      <c r="O5">
        <f t="shared" si="2"/>
        <v>32</v>
      </c>
      <c r="Q5" s="2" t="s">
        <v>22</v>
      </c>
      <c r="R5" s="3">
        <f t="shared" si="17"/>
        <v>18110.5</v>
      </c>
      <c r="S5" s="8">
        <v>18.1105</v>
      </c>
      <c r="T5">
        <f>SUM(S$1:S4)/2</f>
        <v>21.62374</v>
      </c>
      <c r="U5">
        <f t="shared" si="3"/>
        <v>29.67899</v>
      </c>
      <c r="V5">
        <f t="shared" si="4"/>
        <v>22</v>
      </c>
      <c r="W5">
        <f t="shared" si="5"/>
        <v>30</v>
      </c>
      <c r="Y5" s="2" t="s">
        <v>23</v>
      </c>
      <c r="Z5" s="3">
        <f t="shared" si="18"/>
        <v>16222.9</v>
      </c>
      <c r="AA5" s="4">
        <v>16.2229</v>
      </c>
      <c r="AB5">
        <f>SUM(AA$1:AA4)/2</f>
        <v>29.873435</v>
      </c>
      <c r="AC5">
        <f t="shared" si="6"/>
        <v>36.984885</v>
      </c>
      <c r="AD5">
        <f t="shared" si="7"/>
        <v>30</v>
      </c>
      <c r="AE5">
        <f t="shared" si="8"/>
        <v>37</v>
      </c>
      <c r="AG5" s="2" t="s">
        <v>24</v>
      </c>
      <c r="AH5" s="3">
        <f t="shared" si="19"/>
        <v>11835.5</v>
      </c>
      <c r="AI5" s="4">
        <v>11.8355</v>
      </c>
      <c r="AJ5">
        <f>SUM(AI$1:AI4)/2</f>
        <v>25.595995</v>
      </c>
      <c r="AK5">
        <f t="shared" si="9"/>
        <v>30.513745</v>
      </c>
      <c r="AL5">
        <f t="shared" si="10"/>
        <v>26</v>
      </c>
      <c r="AM5">
        <f t="shared" si="11"/>
        <v>31</v>
      </c>
    </row>
    <row r="6" spans="1:39">
      <c r="A6" s="2" t="s">
        <v>25</v>
      </c>
      <c r="B6" s="3">
        <f t="shared" si="15"/>
        <v>34046.71</v>
      </c>
      <c r="C6" s="2">
        <v>34.04671</v>
      </c>
      <c r="D6">
        <f>SUM(C$1:C5)/2</f>
        <v>35.721605</v>
      </c>
      <c r="E6">
        <f t="shared" si="12"/>
        <v>51.74496</v>
      </c>
      <c r="F6">
        <f t="shared" si="13"/>
        <v>36</v>
      </c>
      <c r="G6">
        <f t="shared" si="14"/>
        <v>52</v>
      </c>
      <c r="I6" s="2" t="s">
        <v>26</v>
      </c>
      <c r="J6" s="3">
        <f t="shared" si="16"/>
        <v>27563.08</v>
      </c>
      <c r="K6" s="2">
        <v>27.56308</v>
      </c>
      <c r="L6">
        <f>SUM(K$1:K5)/2</f>
        <v>32.607617</v>
      </c>
      <c r="M6">
        <f t="shared" si="0"/>
        <v>45.389157</v>
      </c>
      <c r="N6">
        <f t="shared" si="1"/>
        <v>33</v>
      </c>
      <c r="O6">
        <f t="shared" si="2"/>
        <v>46</v>
      </c>
      <c r="Q6" s="2" t="s">
        <v>27</v>
      </c>
      <c r="R6" s="3">
        <f t="shared" si="17"/>
        <v>25304.761</v>
      </c>
      <c r="S6" s="2">
        <v>25.304761</v>
      </c>
      <c r="T6">
        <f>SUM(S$1:S5)/2</f>
        <v>30.67899</v>
      </c>
      <c r="U6">
        <f t="shared" si="3"/>
        <v>42.3313705</v>
      </c>
      <c r="V6">
        <f t="shared" si="4"/>
        <v>31</v>
      </c>
      <c r="W6">
        <f t="shared" si="5"/>
        <v>43</v>
      </c>
      <c r="Y6" s="2" t="s">
        <v>28</v>
      </c>
      <c r="Z6" s="3">
        <f t="shared" si="18"/>
        <v>33492.58</v>
      </c>
      <c r="AA6" s="2">
        <v>33.49258</v>
      </c>
      <c r="AB6">
        <f>SUM(AA$1:AA5)/2</f>
        <v>37.984885</v>
      </c>
      <c r="AC6">
        <f t="shared" si="6"/>
        <v>53.731175</v>
      </c>
      <c r="AD6">
        <f t="shared" si="7"/>
        <v>38</v>
      </c>
      <c r="AE6">
        <f t="shared" si="8"/>
        <v>54</v>
      </c>
      <c r="AG6" s="2" t="s">
        <v>29</v>
      </c>
      <c r="AH6" s="3">
        <f t="shared" si="19"/>
        <v>31246.326</v>
      </c>
      <c r="AI6" s="2">
        <v>31.246326</v>
      </c>
      <c r="AJ6">
        <f>SUM(AI$1:AI5)/2</f>
        <v>31.513745</v>
      </c>
      <c r="AK6">
        <f t="shared" si="9"/>
        <v>46.136908</v>
      </c>
      <c r="AL6">
        <f t="shared" si="10"/>
        <v>32</v>
      </c>
      <c r="AM6">
        <f t="shared" si="11"/>
        <v>47</v>
      </c>
    </row>
    <row r="7" spans="1:39">
      <c r="A7" s="2" t="s">
        <v>30</v>
      </c>
      <c r="B7" s="3">
        <f t="shared" si="15"/>
        <v>16222.9</v>
      </c>
      <c r="C7" s="4">
        <v>16.2229</v>
      </c>
      <c r="D7">
        <f>SUM(C$1:C6)/2</f>
        <v>52.74496</v>
      </c>
      <c r="E7">
        <f t="shared" si="12"/>
        <v>59.85641</v>
      </c>
      <c r="F7">
        <f t="shared" si="13"/>
        <v>53</v>
      </c>
      <c r="G7">
        <f t="shared" si="14"/>
        <v>60</v>
      </c>
      <c r="I7" s="2" t="s">
        <v>31</v>
      </c>
      <c r="J7" s="3">
        <f t="shared" si="16"/>
        <v>16999</v>
      </c>
      <c r="K7" s="8">
        <v>16.999</v>
      </c>
      <c r="L7">
        <f>SUM(K$1:K6)/2</f>
        <v>46.389157</v>
      </c>
      <c r="M7">
        <f t="shared" si="0"/>
        <v>53.888657</v>
      </c>
      <c r="N7">
        <f t="shared" si="1"/>
        <v>47</v>
      </c>
      <c r="O7">
        <f t="shared" si="2"/>
        <v>54</v>
      </c>
      <c r="Q7" s="2" t="s">
        <v>32</v>
      </c>
      <c r="R7" s="3">
        <f t="shared" si="17"/>
        <v>13024.64</v>
      </c>
      <c r="S7" s="4">
        <v>13.02464</v>
      </c>
      <c r="T7">
        <f>SUM(S$1:S6)/2</f>
        <v>43.3313705</v>
      </c>
      <c r="U7">
        <f t="shared" si="3"/>
        <v>48.8436905</v>
      </c>
      <c r="V7">
        <f t="shared" si="4"/>
        <v>44</v>
      </c>
      <c r="W7">
        <f t="shared" si="5"/>
        <v>49</v>
      </c>
      <c r="Y7" s="2" t="s">
        <v>33</v>
      </c>
      <c r="Z7" s="3">
        <f t="shared" si="18"/>
        <v>16711.2</v>
      </c>
      <c r="AA7" s="4">
        <v>16.7112</v>
      </c>
      <c r="AB7">
        <f>SUM(AA$1:AA6)/2</f>
        <v>54.731175</v>
      </c>
      <c r="AC7">
        <f t="shared" si="6"/>
        <v>62.086775</v>
      </c>
      <c r="AD7">
        <f t="shared" si="7"/>
        <v>55</v>
      </c>
      <c r="AE7">
        <f t="shared" si="8"/>
        <v>63</v>
      </c>
      <c r="AG7" s="2" t="s">
        <v>34</v>
      </c>
      <c r="AH7" s="3">
        <f t="shared" si="19"/>
        <v>17940.3</v>
      </c>
      <c r="AI7" s="4">
        <v>17.9403</v>
      </c>
      <c r="AJ7">
        <f>SUM(AI$1:AI6)/2</f>
        <v>47.136908</v>
      </c>
      <c r="AK7">
        <f t="shared" si="9"/>
        <v>55.107058</v>
      </c>
      <c r="AL7">
        <f t="shared" si="10"/>
        <v>48</v>
      </c>
      <c r="AM7">
        <f t="shared" si="11"/>
        <v>56</v>
      </c>
    </row>
    <row r="8" spans="1:39">
      <c r="A8" s="2" t="s">
        <v>35</v>
      </c>
      <c r="B8" s="3">
        <f t="shared" si="15"/>
        <v>42718.93</v>
      </c>
      <c r="C8" s="2">
        <v>42.71893</v>
      </c>
      <c r="D8">
        <f>SUM(C$1:C7)/2</f>
        <v>60.85641</v>
      </c>
      <c r="E8">
        <f t="shared" si="12"/>
        <v>81.215875</v>
      </c>
      <c r="F8">
        <f t="shared" si="13"/>
        <v>61</v>
      </c>
      <c r="G8">
        <f t="shared" si="14"/>
        <v>82</v>
      </c>
      <c r="I8" s="2" t="s">
        <v>36</v>
      </c>
      <c r="J8" s="3">
        <f t="shared" si="16"/>
        <v>30188.02</v>
      </c>
      <c r="K8" s="2">
        <v>30.18802</v>
      </c>
      <c r="L8">
        <f>SUM(K$1:K7)/2</f>
        <v>54.888657</v>
      </c>
      <c r="M8">
        <f t="shared" si="0"/>
        <v>68.982667</v>
      </c>
      <c r="N8">
        <f t="shared" si="1"/>
        <v>55</v>
      </c>
      <c r="O8">
        <f t="shared" si="2"/>
        <v>69</v>
      </c>
      <c r="Q8" s="2" t="s">
        <v>37</v>
      </c>
      <c r="R8" s="3">
        <f t="shared" si="17"/>
        <v>36018.27</v>
      </c>
      <c r="S8" s="2">
        <v>36.01827</v>
      </c>
      <c r="T8">
        <f>SUM(S$1:S7)/2</f>
        <v>49.8436905</v>
      </c>
      <c r="U8">
        <f t="shared" si="3"/>
        <v>66.8528255</v>
      </c>
      <c r="V8">
        <f t="shared" si="4"/>
        <v>50</v>
      </c>
      <c r="W8">
        <f t="shared" si="5"/>
        <v>67</v>
      </c>
      <c r="Y8" s="2" t="s">
        <v>38</v>
      </c>
      <c r="Z8" s="3">
        <f t="shared" si="18"/>
        <v>37906.19</v>
      </c>
      <c r="AA8" s="2">
        <v>37.90619</v>
      </c>
      <c r="AB8">
        <f>SUM(AA$1:AA7)/2</f>
        <v>63.086775</v>
      </c>
      <c r="AC8">
        <f t="shared" si="6"/>
        <v>81.03987</v>
      </c>
      <c r="AD8">
        <f t="shared" si="7"/>
        <v>64</v>
      </c>
      <c r="AE8">
        <f t="shared" si="8"/>
        <v>82</v>
      </c>
      <c r="AG8" s="2" t="s">
        <v>39</v>
      </c>
      <c r="AH8" s="3">
        <f t="shared" si="19"/>
        <v>49561.383</v>
      </c>
      <c r="AI8" s="2">
        <v>49.561383</v>
      </c>
      <c r="AJ8">
        <f>SUM(AI$1:AI7)/2</f>
        <v>56.107058</v>
      </c>
      <c r="AK8">
        <f t="shared" si="9"/>
        <v>79.8877495</v>
      </c>
      <c r="AL8">
        <f t="shared" si="10"/>
        <v>57</v>
      </c>
      <c r="AM8">
        <f t="shared" si="11"/>
        <v>80</v>
      </c>
    </row>
    <row r="9" spans="1:39">
      <c r="A9" s="2" t="s">
        <v>40</v>
      </c>
      <c r="B9" s="3">
        <f t="shared" si="15"/>
        <v>14799.1</v>
      </c>
      <c r="C9" s="4">
        <v>14.7991</v>
      </c>
      <c r="D9">
        <f>SUM(C$1:C8)/2</f>
        <v>82.215875</v>
      </c>
      <c r="E9">
        <f t="shared" si="12"/>
        <v>88.615425</v>
      </c>
      <c r="F9">
        <f t="shared" si="13"/>
        <v>83</v>
      </c>
      <c r="G9">
        <f t="shared" si="14"/>
        <v>89</v>
      </c>
      <c r="I9" s="2" t="s">
        <v>41</v>
      </c>
      <c r="J9" s="3">
        <f t="shared" si="16"/>
        <v>16711.2</v>
      </c>
      <c r="K9" s="4">
        <v>16.7112</v>
      </c>
      <c r="L9">
        <f>SUM(K$1:K8)/2</f>
        <v>69.982667</v>
      </c>
      <c r="M9">
        <f t="shared" si="0"/>
        <v>77.338267</v>
      </c>
      <c r="N9">
        <f t="shared" si="1"/>
        <v>70</v>
      </c>
      <c r="O9">
        <f t="shared" si="2"/>
        <v>78</v>
      </c>
      <c r="Q9" s="2" t="s">
        <v>42</v>
      </c>
      <c r="R9" s="3">
        <f t="shared" si="17"/>
        <v>14946.9</v>
      </c>
      <c r="S9" s="4">
        <v>14.9469</v>
      </c>
      <c r="T9">
        <f>SUM(S$1:S8)/2</f>
        <v>67.8528255</v>
      </c>
      <c r="U9">
        <f t="shared" si="3"/>
        <v>74.3262755</v>
      </c>
      <c r="V9">
        <f t="shared" si="4"/>
        <v>68</v>
      </c>
      <c r="W9">
        <f t="shared" si="5"/>
        <v>75</v>
      </c>
      <c r="Y9" s="5" t="s">
        <v>43</v>
      </c>
      <c r="Z9" s="6">
        <f t="shared" si="18"/>
        <v>17940.3</v>
      </c>
      <c r="AA9" s="7">
        <v>17.9403</v>
      </c>
      <c r="AB9">
        <f>SUM(AA$1:AA8)/2</f>
        <v>82.03987</v>
      </c>
      <c r="AC9">
        <f t="shared" si="6"/>
        <v>90.01002</v>
      </c>
      <c r="AD9">
        <f t="shared" si="7"/>
        <v>83</v>
      </c>
      <c r="AE9">
        <f t="shared" si="8"/>
        <v>91</v>
      </c>
      <c r="AG9" s="2" t="s">
        <v>44</v>
      </c>
      <c r="AH9" s="3">
        <f t="shared" si="19"/>
        <v>16711.2</v>
      </c>
      <c r="AI9" s="4">
        <v>16.7112</v>
      </c>
      <c r="AJ9">
        <f>SUM(AI$1:AI8)/2</f>
        <v>80.8877495</v>
      </c>
      <c r="AK9">
        <f t="shared" si="9"/>
        <v>88.2433495</v>
      </c>
      <c r="AL9">
        <f t="shared" si="10"/>
        <v>81</v>
      </c>
      <c r="AM9">
        <f t="shared" si="11"/>
        <v>89</v>
      </c>
    </row>
    <row r="10" spans="1:39">
      <c r="A10" s="2" t="s">
        <v>45</v>
      </c>
      <c r="B10" s="3">
        <f t="shared" si="15"/>
        <v>29321.04</v>
      </c>
      <c r="C10" s="2">
        <v>29.32104</v>
      </c>
      <c r="D10">
        <f>SUM(C$1:C9)/2</f>
        <v>89.615425</v>
      </c>
      <c r="E10">
        <f t="shared" si="12"/>
        <v>103.275945</v>
      </c>
      <c r="F10">
        <f t="shared" si="13"/>
        <v>90</v>
      </c>
      <c r="G10">
        <f t="shared" si="14"/>
        <v>104</v>
      </c>
      <c r="I10" s="2" t="s">
        <v>46</v>
      </c>
      <c r="J10" s="3">
        <f t="shared" si="16"/>
        <v>26384.01</v>
      </c>
      <c r="K10" s="2">
        <v>26.38401</v>
      </c>
      <c r="L10">
        <f>SUM(K$1:K9)/2</f>
        <v>78.338267</v>
      </c>
      <c r="M10">
        <f t="shared" si="0"/>
        <v>90.530272</v>
      </c>
      <c r="N10">
        <f t="shared" si="1"/>
        <v>79</v>
      </c>
      <c r="O10">
        <f t="shared" si="2"/>
        <v>91</v>
      </c>
      <c r="Q10" s="2" t="s">
        <v>47</v>
      </c>
      <c r="R10" s="3">
        <f t="shared" si="17"/>
        <v>38240.793</v>
      </c>
      <c r="S10" s="2">
        <v>38.240793</v>
      </c>
      <c r="T10">
        <f>SUM(S$1:S9)/2</f>
        <v>75.3262755</v>
      </c>
      <c r="U10">
        <f t="shared" si="3"/>
        <v>93.446672</v>
      </c>
      <c r="V10">
        <f t="shared" si="4"/>
        <v>76</v>
      </c>
      <c r="W10">
        <f t="shared" si="5"/>
        <v>94</v>
      </c>
      <c r="Y10" s="2" t="s">
        <v>48</v>
      </c>
      <c r="Z10" s="3">
        <f t="shared" si="18"/>
        <v>28281.405</v>
      </c>
      <c r="AA10" s="2">
        <v>28.281405</v>
      </c>
      <c r="AB10">
        <f>SUM(AA$1:AA9)/2</f>
        <v>91.01002</v>
      </c>
      <c r="AC10">
        <f t="shared" si="6"/>
        <v>104.1507225</v>
      </c>
      <c r="AD10">
        <f t="shared" si="7"/>
        <v>92</v>
      </c>
      <c r="AE10">
        <f t="shared" si="8"/>
        <v>105</v>
      </c>
      <c r="AG10" s="2" t="s">
        <v>49</v>
      </c>
      <c r="AH10" s="3">
        <f t="shared" si="19"/>
        <v>34520.045</v>
      </c>
      <c r="AI10" s="2">
        <v>34.520045</v>
      </c>
      <c r="AJ10">
        <f>SUM(AI$1:AI9)/2</f>
        <v>89.2433495</v>
      </c>
      <c r="AK10">
        <f t="shared" si="9"/>
        <v>105.503372</v>
      </c>
      <c r="AL10">
        <f t="shared" si="10"/>
        <v>90</v>
      </c>
      <c r="AM10">
        <f t="shared" si="11"/>
        <v>106</v>
      </c>
    </row>
    <row r="11" spans="1:39">
      <c r="A11" s="5" t="s">
        <v>50</v>
      </c>
      <c r="B11" s="6">
        <f t="shared" si="15"/>
        <v>17066.6</v>
      </c>
      <c r="C11" s="7">
        <v>17.0666</v>
      </c>
      <c r="D11">
        <f>SUM(C$1:C10)/2</f>
        <v>104.275945</v>
      </c>
      <c r="E11">
        <f t="shared" si="12"/>
        <v>111.809245</v>
      </c>
      <c r="F11">
        <f t="shared" si="13"/>
        <v>105</v>
      </c>
      <c r="G11">
        <f t="shared" si="14"/>
        <v>112</v>
      </c>
      <c r="I11" s="2" t="s">
        <v>51</v>
      </c>
      <c r="J11" s="3">
        <f t="shared" si="16"/>
        <v>17050</v>
      </c>
      <c r="K11" s="2">
        <v>17.05</v>
      </c>
      <c r="L11">
        <f>SUM(K$1:K10)/2</f>
        <v>91.530272</v>
      </c>
      <c r="M11">
        <f t="shared" si="0"/>
        <v>99.055272</v>
      </c>
      <c r="N11">
        <f t="shared" si="1"/>
        <v>92</v>
      </c>
      <c r="O11">
        <f t="shared" si="2"/>
        <v>100</v>
      </c>
      <c r="Q11" s="2" t="s">
        <v>52</v>
      </c>
      <c r="R11" s="3">
        <f t="shared" si="17"/>
        <v>11835.5</v>
      </c>
      <c r="S11" s="4">
        <v>11.8355</v>
      </c>
      <c r="T11">
        <f>SUM(S$1:S10)/2</f>
        <v>94.446672</v>
      </c>
      <c r="U11">
        <f t="shared" si="3"/>
        <v>99.364422</v>
      </c>
      <c r="V11">
        <f t="shared" si="4"/>
        <v>95</v>
      </c>
      <c r="W11">
        <f t="shared" si="5"/>
        <v>100</v>
      </c>
      <c r="Y11" s="2" t="s">
        <v>53</v>
      </c>
      <c r="Z11" s="3">
        <f t="shared" si="18"/>
        <v>13501.2</v>
      </c>
      <c r="AA11" s="4">
        <v>13.5012</v>
      </c>
      <c r="AB11">
        <f>SUM(AA$1:AA10)/2</f>
        <v>105.1507225</v>
      </c>
      <c r="AC11">
        <f t="shared" si="6"/>
        <v>110.9013225</v>
      </c>
      <c r="AD11">
        <f t="shared" si="7"/>
        <v>106</v>
      </c>
      <c r="AE11">
        <f t="shared" si="8"/>
        <v>111</v>
      </c>
      <c r="AG11" s="5" t="s">
        <v>54</v>
      </c>
      <c r="AH11" s="6">
        <f t="shared" si="19"/>
        <v>14799.1</v>
      </c>
      <c r="AI11" s="7">
        <v>14.7991</v>
      </c>
      <c r="AJ11">
        <f>SUM(AI$1:AI10)/2</f>
        <v>106.503372</v>
      </c>
      <c r="AK11">
        <f t="shared" si="9"/>
        <v>112.902922</v>
      </c>
      <c r="AL11">
        <f t="shared" si="10"/>
        <v>107</v>
      </c>
      <c r="AM11">
        <f t="shared" si="11"/>
        <v>113</v>
      </c>
    </row>
    <row r="12" spans="1:39">
      <c r="A12" s="2" t="s">
        <v>55</v>
      </c>
      <c r="B12" s="3">
        <f t="shared" si="15"/>
        <v>34122.87</v>
      </c>
      <c r="C12" s="2">
        <v>34.12287</v>
      </c>
      <c r="D12">
        <f>SUM(C$1:C11)/2</f>
        <v>112.809245</v>
      </c>
      <c r="E12">
        <f t="shared" si="12"/>
        <v>128.87068</v>
      </c>
      <c r="F12">
        <f t="shared" si="13"/>
        <v>113</v>
      </c>
      <c r="G12">
        <f t="shared" si="14"/>
        <v>129</v>
      </c>
      <c r="I12" s="2" t="s">
        <v>56</v>
      </c>
      <c r="J12" s="3">
        <f t="shared" si="16"/>
        <v>28395.78</v>
      </c>
      <c r="K12" s="2">
        <v>28.39578</v>
      </c>
      <c r="L12">
        <f>SUM(K$1:K11)/2</f>
        <v>100.055272</v>
      </c>
      <c r="M12">
        <f t="shared" si="0"/>
        <v>113.253162</v>
      </c>
      <c r="N12">
        <f t="shared" si="1"/>
        <v>101</v>
      </c>
      <c r="O12">
        <f t="shared" si="2"/>
        <v>114</v>
      </c>
      <c r="Q12" s="2" t="s">
        <v>57</v>
      </c>
      <c r="R12" s="3">
        <f t="shared" si="17"/>
        <v>38999.34</v>
      </c>
      <c r="S12" s="2">
        <v>38.99934</v>
      </c>
      <c r="T12">
        <f>SUM(S$1:S11)/2</f>
        <v>100.364422</v>
      </c>
      <c r="U12">
        <f t="shared" si="3"/>
        <v>118.864092</v>
      </c>
      <c r="V12">
        <f t="shared" si="4"/>
        <v>101</v>
      </c>
      <c r="W12">
        <f t="shared" si="5"/>
        <v>119</v>
      </c>
      <c r="Y12" s="2" t="s">
        <v>58</v>
      </c>
      <c r="Z12" s="3">
        <f t="shared" si="18"/>
        <v>40583.06</v>
      </c>
      <c r="AA12" s="2">
        <v>40.58306</v>
      </c>
      <c r="AB12">
        <f>SUM(AA$1:AA11)/2</f>
        <v>111.9013225</v>
      </c>
      <c r="AC12">
        <f t="shared" si="6"/>
        <v>131.1928525</v>
      </c>
      <c r="AD12">
        <f t="shared" si="7"/>
        <v>112</v>
      </c>
      <c r="AE12">
        <f t="shared" si="8"/>
        <v>132</v>
      </c>
      <c r="AG12" s="2" t="s">
        <v>59</v>
      </c>
      <c r="AH12" s="3">
        <f t="shared" si="19"/>
        <v>31628.59</v>
      </c>
      <c r="AI12" s="2">
        <v>31.62859</v>
      </c>
      <c r="AJ12">
        <f>SUM(AI$1:AI11)/2</f>
        <v>113.902922</v>
      </c>
      <c r="AK12">
        <f t="shared" si="9"/>
        <v>128.717217</v>
      </c>
      <c r="AL12">
        <f t="shared" si="10"/>
        <v>114</v>
      </c>
      <c r="AM12">
        <f t="shared" si="11"/>
        <v>129</v>
      </c>
    </row>
    <row r="13" spans="1:39">
      <c r="A13" s="2" t="s">
        <v>60</v>
      </c>
      <c r="B13" s="3">
        <f t="shared" si="15"/>
        <v>18110.5</v>
      </c>
      <c r="C13" s="4">
        <v>18.1105</v>
      </c>
      <c r="D13">
        <f>SUM(C$1:C12)/2</f>
        <v>129.87068</v>
      </c>
      <c r="E13">
        <f t="shared" si="12"/>
        <v>137.92593</v>
      </c>
      <c r="F13">
        <f t="shared" si="13"/>
        <v>130</v>
      </c>
      <c r="G13">
        <f t="shared" si="14"/>
        <v>138</v>
      </c>
      <c r="I13" s="2" t="s">
        <v>61</v>
      </c>
      <c r="J13" s="3">
        <f t="shared" si="16"/>
        <v>17940.3</v>
      </c>
      <c r="K13" s="4">
        <v>17.9403</v>
      </c>
      <c r="L13">
        <f>SUM(K$1:K12)/2</f>
        <v>114.253162</v>
      </c>
      <c r="M13">
        <f t="shared" si="0"/>
        <v>122.223312</v>
      </c>
      <c r="N13">
        <f t="shared" si="1"/>
        <v>115</v>
      </c>
      <c r="O13">
        <f t="shared" si="2"/>
        <v>123</v>
      </c>
      <c r="Q13" s="2" t="s">
        <v>62</v>
      </c>
      <c r="R13" s="3">
        <f t="shared" si="17"/>
        <v>13024.6</v>
      </c>
      <c r="S13" s="4">
        <v>13.0246</v>
      </c>
      <c r="T13">
        <f>SUM(S$1:S12)/2</f>
        <v>119.864092</v>
      </c>
      <c r="U13">
        <f t="shared" si="3"/>
        <v>125.376392</v>
      </c>
      <c r="V13">
        <f t="shared" si="4"/>
        <v>120</v>
      </c>
      <c r="W13">
        <f t="shared" si="5"/>
        <v>126</v>
      </c>
      <c r="Y13" s="2" t="s">
        <v>63</v>
      </c>
      <c r="Z13" s="3">
        <f t="shared" si="18"/>
        <v>11835.5</v>
      </c>
      <c r="AA13" s="4">
        <v>11.8355</v>
      </c>
      <c r="AB13">
        <f>SUM(AA$1:AA12)/2</f>
        <v>132.1928525</v>
      </c>
      <c r="AC13">
        <f t="shared" si="6"/>
        <v>137.1106025</v>
      </c>
      <c r="AD13">
        <f t="shared" si="7"/>
        <v>133</v>
      </c>
      <c r="AE13">
        <f t="shared" si="8"/>
        <v>138</v>
      </c>
      <c r="AG13" s="2" t="s">
        <v>64</v>
      </c>
      <c r="AH13" s="3">
        <f t="shared" si="19"/>
        <v>14946.9</v>
      </c>
      <c r="AI13" s="4">
        <v>14.9469</v>
      </c>
      <c r="AJ13">
        <f>SUM(AI$1:AI12)/2</f>
        <v>129.717217</v>
      </c>
      <c r="AK13">
        <f t="shared" si="9"/>
        <v>136.190667</v>
      </c>
      <c r="AL13">
        <f t="shared" si="10"/>
        <v>130</v>
      </c>
      <c r="AM13">
        <f t="shared" si="11"/>
        <v>137</v>
      </c>
    </row>
    <row r="14" spans="1:39">
      <c r="A14" s="2" t="s">
        <v>65</v>
      </c>
      <c r="B14" s="3">
        <f t="shared" si="15"/>
        <v>32285.87</v>
      </c>
      <c r="C14" s="2">
        <v>32.28587</v>
      </c>
      <c r="D14">
        <f>SUM(C$1:C13)/2</f>
        <v>138.92593</v>
      </c>
      <c r="E14">
        <f t="shared" si="12"/>
        <v>154.068865</v>
      </c>
      <c r="F14">
        <f t="shared" si="13"/>
        <v>139</v>
      </c>
      <c r="G14">
        <f t="shared" si="14"/>
        <v>155</v>
      </c>
      <c r="I14" s="2" t="s">
        <v>66</v>
      </c>
      <c r="J14" s="3">
        <f t="shared" si="16"/>
        <v>38626.14</v>
      </c>
      <c r="K14" s="2">
        <v>38.62614</v>
      </c>
      <c r="L14">
        <f>SUM(K$1:K13)/2</f>
        <v>123.223312</v>
      </c>
      <c r="M14">
        <f t="shared" si="0"/>
        <v>141.536382</v>
      </c>
      <c r="N14">
        <f t="shared" si="1"/>
        <v>124</v>
      </c>
      <c r="O14">
        <f t="shared" si="2"/>
        <v>142</v>
      </c>
      <c r="Q14" s="2" t="s">
        <v>67</v>
      </c>
      <c r="R14" s="3">
        <f t="shared" si="17"/>
        <v>34202.743</v>
      </c>
      <c r="S14" s="2">
        <v>34.202743</v>
      </c>
      <c r="T14">
        <f>SUM(S$1:S13)/2</f>
        <v>126.376392</v>
      </c>
      <c r="U14">
        <f t="shared" si="3"/>
        <v>142.4777635</v>
      </c>
      <c r="V14">
        <f t="shared" si="4"/>
        <v>127</v>
      </c>
      <c r="W14">
        <f t="shared" si="5"/>
        <v>143</v>
      </c>
      <c r="Y14" s="2" t="s">
        <v>68</v>
      </c>
      <c r="Z14" s="3">
        <f t="shared" si="18"/>
        <v>42779.45</v>
      </c>
      <c r="AA14" s="2">
        <v>42.77945</v>
      </c>
      <c r="AB14">
        <f>SUM(AA$1:AA13)/2</f>
        <v>138.1106025</v>
      </c>
      <c r="AC14">
        <f t="shared" si="6"/>
        <v>158.5003275</v>
      </c>
      <c r="AD14">
        <f t="shared" si="7"/>
        <v>139</v>
      </c>
      <c r="AE14">
        <f t="shared" si="8"/>
        <v>159</v>
      </c>
      <c r="AG14" s="2" t="s">
        <v>69</v>
      </c>
      <c r="AH14" s="3">
        <f t="shared" si="19"/>
        <v>35933.74</v>
      </c>
      <c r="AI14" s="2">
        <v>35.93374</v>
      </c>
      <c r="AJ14">
        <f>SUM(AI$1:AI13)/2</f>
        <v>137.190667</v>
      </c>
      <c r="AK14">
        <f t="shared" si="9"/>
        <v>154.157537</v>
      </c>
      <c r="AL14">
        <f t="shared" si="10"/>
        <v>138</v>
      </c>
      <c r="AM14">
        <f t="shared" si="11"/>
        <v>155</v>
      </c>
    </row>
    <row r="15" spans="1:39">
      <c r="A15" s="2" t="s">
        <v>70</v>
      </c>
      <c r="B15" s="3">
        <f t="shared" si="15"/>
        <v>13508.3</v>
      </c>
      <c r="C15" s="2">
        <v>13.5083</v>
      </c>
      <c r="D15">
        <f>SUM(C$1:C14)/2</f>
        <v>155.068865</v>
      </c>
      <c r="E15">
        <f t="shared" si="12"/>
        <v>160.823015</v>
      </c>
      <c r="F15">
        <f t="shared" si="13"/>
        <v>156</v>
      </c>
      <c r="G15">
        <f t="shared" si="14"/>
        <v>161</v>
      </c>
      <c r="I15" s="2" t="s">
        <v>71</v>
      </c>
      <c r="J15" s="3">
        <f t="shared" si="16"/>
        <v>16222.9</v>
      </c>
      <c r="K15" s="4">
        <v>16.2229</v>
      </c>
      <c r="L15">
        <f>SUM(K$1:K14)/2</f>
        <v>142.536382</v>
      </c>
      <c r="M15">
        <f t="shared" si="0"/>
        <v>149.647832</v>
      </c>
      <c r="N15">
        <f t="shared" si="1"/>
        <v>143</v>
      </c>
      <c r="O15">
        <f t="shared" si="2"/>
        <v>150</v>
      </c>
      <c r="Q15" s="2" t="s">
        <v>72</v>
      </c>
      <c r="R15" s="3">
        <f t="shared" si="17"/>
        <v>13717</v>
      </c>
      <c r="S15" s="4">
        <v>13.717</v>
      </c>
      <c r="T15">
        <f>SUM(S$1:S14)/2</f>
        <v>143.4777635</v>
      </c>
      <c r="U15">
        <f t="shared" si="3"/>
        <v>149.3362635</v>
      </c>
      <c r="V15">
        <f t="shared" si="4"/>
        <v>144</v>
      </c>
      <c r="W15">
        <f t="shared" si="5"/>
        <v>150</v>
      </c>
      <c r="Y15" s="2" t="s">
        <v>73</v>
      </c>
      <c r="Z15" s="3">
        <f t="shared" si="18"/>
        <v>13717</v>
      </c>
      <c r="AA15" s="4">
        <v>13.717</v>
      </c>
      <c r="AB15">
        <f>SUM(AA$1:AA14)/2</f>
        <v>159.5003275</v>
      </c>
      <c r="AC15">
        <f t="shared" si="6"/>
        <v>165.3588275</v>
      </c>
      <c r="AD15">
        <f t="shared" si="7"/>
        <v>160</v>
      </c>
      <c r="AE15">
        <f t="shared" si="8"/>
        <v>166</v>
      </c>
      <c r="AG15" s="2" t="s">
        <v>74</v>
      </c>
      <c r="AH15" s="3">
        <f t="shared" si="19"/>
        <v>16999</v>
      </c>
      <c r="AI15" s="4">
        <v>16.999</v>
      </c>
      <c r="AJ15">
        <f>SUM(AI$1:AI14)/2</f>
        <v>155.157537</v>
      </c>
      <c r="AK15">
        <f t="shared" si="9"/>
        <v>162.657037</v>
      </c>
      <c r="AL15">
        <f t="shared" si="10"/>
        <v>156</v>
      </c>
      <c r="AM15">
        <f t="shared" si="11"/>
        <v>163</v>
      </c>
    </row>
    <row r="16" spans="1:39">
      <c r="A16" s="2" t="s">
        <v>75</v>
      </c>
      <c r="B16" s="3">
        <f t="shared" si="15"/>
        <v>24876.37</v>
      </c>
      <c r="C16" s="2">
        <v>24.87637</v>
      </c>
      <c r="D16">
        <f>SUM(C$1:C15)/2</f>
        <v>161.823015</v>
      </c>
      <c r="E16">
        <f t="shared" si="12"/>
        <v>173.2612</v>
      </c>
      <c r="F16">
        <f t="shared" si="13"/>
        <v>162</v>
      </c>
      <c r="G16">
        <f t="shared" si="14"/>
        <v>174</v>
      </c>
      <c r="I16" s="2" t="s">
        <v>76</v>
      </c>
      <c r="J16" s="3">
        <f t="shared" si="16"/>
        <v>28458.54</v>
      </c>
      <c r="K16" s="2">
        <v>28.45854</v>
      </c>
      <c r="L16">
        <f>SUM(K$1:K15)/2</f>
        <v>150.647832</v>
      </c>
      <c r="M16">
        <f t="shared" si="0"/>
        <v>163.877102</v>
      </c>
      <c r="N16">
        <f t="shared" si="1"/>
        <v>151</v>
      </c>
      <c r="O16">
        <f t="shared" si="2"/>
        <v>164</v>
      </c>
      <c r="Q16" s="2" t="s">
        <v>77</v>
      </c>
      <c r="R16" s="3">
        <f t="shared" si="17"/>
        <v>35280.18</v>
      </c>
      <c r="S16" s="2">
        <v>35.28018</v>
      </c>
      <c r="T16">
        <f>SUM(S$1:S15)/2</f>
        <v>150.3362635</v>
      </c>
      <c r="U16">
        <f t="shared" si="3"/>
        <v>166.9763535</v>
      </c>
      <c r="V16">
        <f t="shared" si="4"/>
        <v>151</v>
      </c>
      <c r="W16">
        <f t="shared" si="5"/>
        <v>167</v>
      </c>
      <c r="Y16" s="2" t="s">
        <v>78</v>
      </c>
      <c r="Z16" s="3">
        <f t="shared" si="18"/>
        <v>31935.8</v>
      </c>
      <c r="AA16" s="2">
        <v>31.9358</v>
      </c>
      <c r="AB16">
        <f>SUM(AA$1:AA15)/2</f>
        <v>166.3588275</v>
      </c>
      <c r="AC16">
        <f t="shared" si="6"/>
        <v>181.3267275</v>
      </c>
      <c r="AD16">
        <f t="shared" si="7"/>
        <v>167</v>
      </c>
      <c r="AE16">
        <f t="shared" si="8"/>
        <v>182</v>
      </c>
      <c r="AG16" s="2" t="s">
        <v>79</v>
      </c>
      <c r="AH16" s="3">
        <f t="shared" si="19"/>
        <v>25544.557</v>
      </c>
      <c r="AI16" s="2">
        <v>25.544557</v>
      </c>
      <c r="AJ16">
        <f>SUM(AI$1:AI15)/2</f>
        <v>163.657037</v>
      </c>
      <c r="AK16">
        <f t="shared" si="9"/>
        <v>175.4293155</v>
      </c>
      <c r="AL16">
        <f t="shared" si="10"/>
        <v>164</v>
      </c>
      <c r="AM16">
        <f t="shared" si="11"/>
        <v>176</v>
      </c>
    </row>
    <row r="17" spans="1:39">
      <c r="A17" t="s">
        <v>80</v>
      </c>
      <c r="B17">
        <v>20000</v>
      </c>
      <c r="C17">
        <v>20</v>
      </c>
      <c r="D17">
        <f>SUM(C$1:C16)/2</f>
        <v>174.2612</v>
      </c>
      <c r="E17">
        <f t="shared" si="12"/>
        <v>183.2612</v>
      </c>
      <c r="F17">
        <f t="shared" si="13"/>
        <v>175</v>
      </c>
      <c r="G17">
        <f t="shared" si="14"/>
        <v>184</v>
      </c>
      <c r="I17" t="s">
        <v>80</v>
      </c>
      <c r="J17">
        <v>20000</v>
      </c>
      <c r="K17">
        <v>20</v>
      </c>
      <c r="L17">
        <f>SUM(K$1:K16)/2</f>
        <v>164.877102</v>
      </c>
      <c r="M17">
        <f t="shared" si="0"/>
        <v>173.877102</v>
      </c>
      <c r="N17">
        <f t="shared" si="1"/>
        <v>165</v>
      </c>
      <c r="O17">
        <f t="shared" si="2"/>
        <v>174</v>
      </c>
      <c r="Q17" t="s">
        <v>80</v>
      </c>
      <c r="R17">
        <v>20000</v>
      </c>
      <c r="S17">
        <v>20</v>
      </c>
      <c r="T17">
        <f>SUM(S$1:S16)/2</f>
        <v>167.9763535</v>
      </c>
      <c r="U17">
        <f t="shared" si="3"/>
        <v>176.9763535</v>
      </c>
      <c r="V17">
        <f t="shared" si="4"/>
        <v>168</v>
      </c>
      <c r="W17">
        <f t="shared" si="5"/>
        <v>177</v>
      </c>
      <c r="Y17" t="s">
        <v>80</v>
      </c>
      <c r="Z17">
        <v>20000</v>
      </c>
      <c r="AA17">
        <v>20</v>
      </c>
      <c r="AB17">
        <f>SUM(AA$1:AA16)/2</f>
        <v>182.3267275</v>
      </c>
      <c r="AC17">
        <f t="shared" si="6"/>
        <v>191.3267275</v>
      </c>
      <c r="AD17">
        <f t="shared" si="7"/>
        <v>183</v>
      </c>
      <c r="AE17">
        <f t="shared" si="8"/>
        <v>192</v>
      </c>
      <c r="AG17" t="s">
        <v>80</v>
      </c>
      <c r="AH17">
        <v>20000</v>
      </c>
      <c r="AI17">
        <v>20</v>
      </c>
      <c r="AJ17">
        <f>SUM(AI$1:AI16)/2</f>
        <v>176.4293155</v>
      </c>
      <c r="AK17">
        <f t="shared" si="9"/>
        <v>185.4293155</v>
      </c>
      <c r="AL17">
        <f t="shared" si="10"/>
        <v>177</v>
      </c>
      <c r="AM17">
        <f t="shared" si="11"/>
        <v>186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7"/>
  <sheetViews>
    <sheetView tabSelected="1" workbookViewId="0">
      <selection activeCell="F27" sqref="F27"/>
    </sheetView>
  </sheetViews>
  <sheetFormatPr defaultColWidth="9.14285714285714" defaultRowHeight="12.75"/>
  <cols>
    <col min="1" max="1" width="32.2857142857143" customWidth="1"/>
    <col min="2" max="2" width="7.28571428571429" customWidth="1"/>
  </cols>
  <sheetData>
    <row r="1" spans="1:21">
      <c r="A1" t="s">
        <v>0</v>
      </c>
      <c r="B1" t="s">
        <v>81</v>
      </c>
      <c r="C1" t="s">
        <v>4</v>
      </c>
      <c r="F1" t="s">
        <v>5</v>
      </c>
      <c r="K1" t="s">
        <v>7</v>
      </c>
      <c r="P1" t="s">
        <v>9</v>
      </c>
      <c r="U1" t="s">
        <v>11</v>
      </c>
    </row>
    <row r="2" spans="1:24">
      <c r="A2" t="s">
        <v>13</v>
      </c>
      <c r="B2" s="1">
        <f>IF(ISNUMBER(SEARCH("story*_0?",A2)),1,IF(ISNUMBER(SEARCH("/??_01",A2)),2,IF(ISNUMBER(SEARCH("/??_02",A2)),3,IF(ISNUMBER(SEARCH("/??_03",A2)),4,0))))</f>
        <v>0</v>
      </c>
      <c r="C2">
        <v>0</v>
      </c>
      <c r="D2">
        <v>4</v>
      </c>
      <c r="F2" t="s">
        <v>13</v>
      </c>
      <c r="G2" s="1">
        <f t="shared" ref="G2:G17" si="0">IF(ISNUMBER(SEARCH("story*_0?",F2)),1,IF(ISNUMBER(SEARCH("/??_01",F2)),2,IF(ISNUMBER(SEARCH("/??_02",F2)),3,IF(ISNUMBER(SEARCH("/??_03",F2)),4,0))))</f>
        <v>0</v>
      </c>
      <c r="H2">
        <v>0</v>
      </c>
      <c r="I2">
        <v>4</v>
      </c>
      <c r="K2" t="s">
        <v>13</v>
      </c>
      <c r="L2" s="1">
        <f t="shared" ref="L2:L17" si="1">IF(ISNUMBER(SEARCH("story*_0?",K2)),1,IF(ISNUMBER(SEARCH("/??_01",K2)),2,IF(ISNUMBER(SEARCH("/??_02",K2)),3,IF(ISNUMBER(SEARCH("/??_03",K2)),4,0))))</f>
        <v>0</v>
      </c>
      <c r="M2">
        <v>0</v>
      </c>
      <c r="N2">
        <v>4</v>
      </c>
      <c r="P2" t="s">
        <v>13</v>
      </c>
      <c r="Q2" s="1">
        <f t="shared" ref="Q2:Q17" si="2">IF(ISNUMBER(SEARCH("story*_0?",P2)),1,IF(ISNUMBER(SEARCH("/??_01",P2)),2,IF(ISNUMBER(SEARCH("/??_02",P2)),3,IF(ISNUMBER(SEARCH("/??_03",P2)),4,0))))</f>
        <v>0</v>
      </c>
      <c r="R2">
        <v>0</v>
      </c>
      <c r="S2">
        <v>4</v>
      </c>
      <c r="U2" t="s">
        <v>13</v>
      </c>
      <c r="V2" s="1">
        <f t="shared" ref="V2:V17" si="3">IF(ISNUMBER(SEARCH("story*_0?",U2)),1,IF(ISNUMBER(SEARCH("/??_01",U2)),2,IF(ISNUMBER(SEARCH("/??_02",U2)),3,IF(ISNUMBER(SEARCH("/??_03",U2)),4,0))))</f>
        <v>0</v>
      </c>
      <c r="W2">
        <v>0</v>
      </c>
      <c r="X2">
        <v>4</v>
      </c>
    </row>
    <row r="3" spans="1:24">
      <c r="A3" t="s">
        <v>14</v>
      </c>
      <c r="B3" s="1">
        <f t="shared" ref="B3:B16" si="4">IF(ISNUMBER(SEARCH("story*_0?",A3)),1,IF(ISNUMBER(SEARCH("/??_01",A3)),2,IF(ISNUMBER(SEARCH("/??_02",A3)),3,IF(ISNUMBER(SEARCH("/??_03",A3)),4,0))))</f>
        <v>0</v>
      </c>
      <c r="C3">
        <v>5</v>
      </c>
      <c r="D3">
        <v>5</v>
      </c>
      <c r="F3" t="s">
        <v>14</v>
      </c>
      <c r="G3" s="1">
        <f t="shared" si="0"/>
        <v>0</v>
      </c>
      <c r="H3">
        <v>5</v>
      </c>
      <c r="I3">
        <v>5</v>
      </c>
      <c r="K3" t="s">
        <v>14</v>
      </c>
      <c r="L3" s="1">
        <f t="shared" si="1"/>
        <v>0</v>
      </c>
      <c r="M3">
        <v>5</v>
      </c>
      <c r="N3">
        <v>5</v>
      </c>
      <c r="P3" t="s">
        <v>14</v>
      </c>
      <c r="Q3" s="1">
        <f t="shared" si="2"/>
        <v>0</v>
      </c>
      <c r="R3">
        <v>5</v>
      </c>
      <c r="S3">
        <v>5</v>
      </c>
      <c r="U3" t="s">
        <v>14</v>
      </c>
      <c r="V3" s="1">
        <f t="shared" si="3"/>
        <v>0</v>
      </c>
      <c r="W3">
        <v>5</v>
      </c>
      <c r="X3">
        <v>5</v>
      </c>
    </row>
    <row r="4" spans="1:24">
      <c r="A4" t="s">
        <v>15</v>
      </c>
      <c r="B4" s="1">
        <f t="shared" si="4"/>
        <v>1</v>
      </c>
      <c r="C4">
        <v>6</v>
      </c>
      <c r="D4">
        <v>27</v>
      </c>
      <c r="F4" t="s">
        <v>16</v>
      </c>
      <c r="G4" s="1">
        <f t="shared" si="0"/>
        <v>1</v>
      </c>
      <c r="H4">
        <v>6</v>
      </c>
      <c r="I4">
        <v>26</v>
      </c>
      <c r="K4" t="s">
        <v>17</v>
      </c>
      <c r="L4" s="1">
        <f t="shared" si="1"/>
        <v>1</v>
      </c>
      <c r="M4">
        <v>6</v>
      </c>
      <c r="N4">
        <v>21</v>
      </c>
      <c r="P4" t="s">
        <v>18</v>
      </c>
      <c r="Q4" s="1">
        <f t="shared" si="2"/>
        <v>1</v>
      </c>
      <c r="R4">
        <v>6</v>
      </c>
      <c r="S4">
        <v>29</v>
      </c>
      <c r="U4" t="s">
        <v>19</v>
      </c>
      <c r="V4" s="1">
        <f t="shared" si="3"/>
        <v>1</v>
      </c>
      <c r="W4">
        <v>6</v>
      </c>
      <c r="X4">
        <v>25</v>
      </c>
    </row>
    <row r="5" spans="1:24">
      <c r="A5" t="s">
        <v>20</v>
      </c>
      <c r="B5" s="1">
        <f t="shared" si="4"/>
        <v>2</v>
      </c>
      <c r="C5">
        <v>28</v>
      </c>
      <c r="D5">
        <v>35</v>
      </c>
      <c r="F5" t="s">
        <v>21</v>
      </c>
      <c r="G5" s="1">
        <f t="shared" si="0"/>
        <v>3</v>
      </c>
      <c r="H5">
        <v>27</v>
      </c>
      <c r="I5">
        <v>32</v>
      </c>
      <c r="K5" t="s">
        <v>22</v>
      </c>
      <c r="L5" s="1">
        <f t="shared" si="1"/>
        <v>4</v>
      </c>
      <c r="M5">
        <v>22</v>
      </c>
      <c r="N5">
        <v>30</v>
      </c>
      <c r="P5" t="s">
        <v>23</v>
      </c>
      <c r="Q5" s="1">
        <f t="shared" si="2"/>
        <v>4</v>
      </c>
      <c r="R5">
        <v>30</v>
      </c>
      <c r="S5">
        <v>37</v>
      </c>
      <c r="U5" t="s">
        <v>24</v>
      </c>
      <c r="V5" s="1">
        <f t="shared" si="3"/>
        <v>3</v>
      </c>
      <c r="W5">
        <v>26</v>
      </c>
      <c r="X5">
        <v>31</v>
      </c>
    </row>
    <row r="6" spans="1:24">
      <c r="A6" t="s">
        <v>25</v>
      </c>
      <c r="B6" s="1">
        <f t="shared" si="4"/>
        <v>1</v>
      </c>
      <c r="C6">
        <v>36</v>
      </c>
      <c r="D6">
        <v>52</v>
      </c>
      <c r="F6" t="s">
        <v>26</v>
      </c>
      <c r="G6" s="1">
        <f t="shared" si="0"/>
        <v>1</v>
      </c>
      <c r="H6">
        <v>33</v>
      </c>
      <c r="I6">
        <v>46</v>
      </c>
      <c r="K6" t="s">
        <v>27</v>
      </c>
      <c r="L6" s="1">
        <f t="shared" si="1"/>
        <v>1</v>
      </c>
      <c r="M6">
        <v>31</v>
      </c>
      <c r="N6">
        <v>43</v>
      </c>
      <c r="P6" t="s">
        <v>28</v>
      </c>
      <c r="Q6" s="1">
        <f t="shared" si="2"/>
        <v>1</v>
      </c>
      <c r="R6">
        <v>38</v>
      </c>
      <c r="S6">
        <v>54</v>
      </c>
      <c r="U6" t="s">
        <v>29</v>
      </c>
      <c r="V6" s="1">
        <f t="shared" si="3"/>
        <v>1</v>
      </c>
      <c r="W6">
        <v>32</v>
      </c>
      <c r="X6">
        <v>47</v>
      </c>
    </row>
    <row r="7" spans="1:24">
      <c r="A7" t="s">
        <v>30</v>
      </c>
      <c r="B7" s="1">
        <f t="shared" si="4"/>
        <v>3</v>
      </c>
      <c r="C7">
        <v>53</v>
      </c>
      <c r="D7">
        <v>60</v>
      </c>
      <c r="F7" t="s">
        <v>31</v>
      </c>
      <c r="G7" s="1">
        <f t="shared" si="0"/>
        <v>4</v>
      </c>
      <c r="H7">
        <v>47</v>
      </c>
      <c r="I7">
        <v>54</v>
      </c>
      <c r="K7" t="s">
        <v>32</v>
      </c>
      <c r="L7" s="1">
        <f t="shared" si="1"/>
        <v>2</v>
      </c>
      <c r="M7">
        <v>44</v>
      </c>
      <c r="N7">
        <v>49</v>
      </c>
      <c r="P7" t="s">
        <v>33</v>
      </c>
      <c r="Q7" s="1">
        <f t="shared" si="2"/>
        <v>3</v>
      </c>
      <c r="R7">
        <v>55</v>
      </c>
      <c r="S7">
        <v>63</v>
      </c>
      <c r="U7" t="s">
        <v>34</v>
      </c>
      <c r="V7" s="1">
        <f t="shared" si="3"/>
        <v>4</v>
      </c>
      <c r="W7">
        <v>48</v>
      </c>
      <c r="X7">
        <v>56</v>
      </c>
    </row>
    <row r="8" spans="1:24">
      <c r="A8" t="s">
        <v>35</v>
      </c>
      <c r="B8" s="1">
        <f t="shared" si="4"/>
        <v>1</v>
      </c>
      <c r="C8">
        <v>61</v>
      </c>
      <c r="D8">
        <v>82</v>
      </c>
      <c r="F8" t="s">
        <v>36</v>
      </c>
      <c r="G8" s="1">
        <f t="shared" si="0"/>
        <v>1</v>
      </c>
      <c r="H8">
        <v>55</v>
      </c>
      <c r="I8">
        <v>69</v>
      </c>
      <c r="K8" t="s">
        <v>37</v>
      </c>
      <c r="L8" s="1">
        <f t="shared" si="1"/>
        <v>1</v>
      </c>
      <c r="M8">
        <v>50</v>
      </c>
      <c r="N8">
        <v>67</v>
      </c>
      <c r="P8" t="s">
        <v>38</v>
      </c>
      <c r="Q8" s="1">
        <f t="shared" si="2"/>
        <v>1</v>
      </c>
      <c r="R8">
        <v>64</v>
      </c>
      <c r="S8">
        <v>82</v>
      </c>
      <c r="U8" t="s">
        <v>39</v>
      </c>
      <c r="V8" s="1">
        <f t="shared" si="3"/>
        <v>1</v>
      </c>
      <c r="W8">
        <v>57</v>
      </c>
      <c r="X8">
        <v>80</v>
      </c>
    </row>
    <row r="9" spans="1:24">
      <c r="A9" t="s">
        <v>40</v>
      </c>
      <c r="B9" s="1">
        <f t="shared" si="4"/>
        <v>4</v>
      </c>
      <c r="C9">
        <v>83</v>
      </c>
      <c r="D9">
        <v>89</v>
      </c>
      <c r="F9" t="s">
        <v>41</v>
      </c>
      <c r="G9" s="1">
        <f t="shared" si="0"/>
        <v>2</v>
      </c>
      <c r="H9">
        <v>70</v>
      </c>
      <c r="I9">
        <v>78</v>
      </c>
      <c r="K9" t="s">
        <v>42</v>
      </c>
      <c r="L9" s="1">
        <f t="shared" si="1"/>
        <v>3</v>
      </c>
      <c r="M9">
        <v>68</v>
      </c>
      <c r="N9">
        <v>75</v>
      </c>
      <c r="P9" t="s">
        <v>43</v>
      </c>
      <c r="Q9" s="1">
        <f t="shared" si="2"/>
        <v>2</v>
      </c>
      <c r="R9">
        <v>83</v>
      </c>
      <c r="S9">
        <v>91</v>
      </c>
      <c r="U9" t="s">
        <v>44</v>
      </c>
      <c r="V9" s="1">
        <f t="shared" si="3"/>
        <v>4</v>
      </c>
      <c r="W9">
        <v>81</v>
      </c>
      <c r="X9">
        <v>89</v>
      </c>
    </row>
    <row r="10" spans="1:24">
      <c r="A10" t="s">
        <v>45</v>
      </c>
      <c r="B10" s="1">
        <f t="shared" si="4"/>
        <v>1</v>
      </c>
      <c r="C10">
        <v>90</v>
      </c>
      <c r="D10">
        <v>104</v>
      </c>
      <c r="F10" t="s">
        <v>46</v>
      </c>
      <c r="G10" s="1">
        <f t="shared" si="0"/>
        <v>1</v>
      </c>
      <c r="H10">
        <v>79</v>
      </c>
      <c r="I10">
        <v>91</v>
      </c>
      <c r="K10" t="s">
        <v>47</v>
      </c>
      <c r="L10" s="1">
        <f t="shared" si="1"/>
        <v>1</v>
      </c>
      <c r="M10">
        <v>76</v>
      </c>
      <c r="N10">
        <v>94</v>
      </c>
      <c r="P10" t="s">
        <v>48</v>
      </c>
      <c r="Q10" s="1">
        <f t="shared" si="2"/>
        <v>1</v>
      </c>
      <c r="R10">
        <v>92</v>
      </c>
      <c r="S10">
        <v>105</v>
      </c>
      <c r="U10" t="s">
        <v>49</v>
      </c>
      <c r="V10" s="1">
        <f t="shared" si="3"/>
        <v>1</v>
      </c>
      <c r="W10">
        <v>90</v>
      </c>
      <c r="X10">
        <v>106</v>
      </c>
    </row>
    <row r="11" spans="1:24">
      <c r="A11" t="s">
        <v>50</v>
      </c>
      <c r="B11" s="1">
        <f t="shared" si="4"/>
        <v>3</v>
      </c>
      <c r="C11">
        <v>105</v>
      </c>
      <c r="D11">
        <v>112</v>
      </c>
      <c r="F11" t="s">
        <v>51</v>
      </c>
      <c r="G11" s="1">
        <f t="shared" si="0"/>
        <v>4</v>
      </c>
      <c r="H11">
        <v>92</v>
      </c>
      <c r="I11">
        <v>100</v>
      </c>
      <c r="K11" t="s">
        <v>52</v>
      </c>
      <c r="L11" s="1">
        <f t="shared" si="1"/>
        <v>2</v>
      </c>
      <c r="M11">
        <v>95</v>
      </c>
      <c r="N11">
        <v>100</v>
      </c>
      <c r="P11" t="s">
        <v>53</v>
      </c>
      <c r="Q11" s="1">
        <f t="shared" si="2"/>
        <v>3</v>
      </c>
      <c r="R11">
        <v>106</v>
      </c>
      <c r="S11">
        <v>111</v>
      </c>
      <c r="U11" t="s">
        <v>54</v>
      </c>
      <c r="V11" s="1">
        <f t="shared" si="3"/>
        <v>2</v>
      </c>
      <c r="W11">
        <v>107</v>
      </c>
      <c r="X11">
        <v>113</v>
      </c>
    </row>
    <row r="12" spans="1:24">
      <c r="A12" t="s">
        <v>55</v>
      </c>
      <c r="B12" s="1">
        <f t="shared" si="4"/>
        <v>1</v>
      </c>
      <c r="C12">
        <v>113</v>
      </c>
      <c r="D12">
        <v>129</v>
      </c>
      <c r="F12" t="s">
        <v>56</v>
      </c>
      <c r="G12" s="1">
        <f t="shared" si="0"/>
        <v>1</v>
      </c>
      <c r="H12">
        <v>101</v>
      </c>
      <c r="I12">
        <v>114</v>
      </c>
      <c r="K12" t="s">
        <v>57</v>
      </c>
      <c r="L12" s="1">
        <f t="shared" si="1"/>
        <v>1</v>
      </c>
      <c r="M12">
        <v>101</v>
      </c>
      <c r="N12">
        <v>119</v>
      </c>
      <c r="P12" t="s">
        <v>58</v>
      </c>
      <c r="Q12" s="1">
        <f t="shared" si="2"/>
        <v>1</v>
      </c>
      <c r="R12">
        <v>112</v>
      </c>
      <c r="S12">
        <v>132</v>
      </c>
      <c r="U12" t="s">
        <v>59</v>
      </c>
      <c r="V12" s="1">
        <f t="shared" si="3"/>
        <v>1</v>
      </c>
      <c r="W12">
        <v>114</v>
      </c>
      <c r="X12">
        <v>129</v>
      </c>
    </row>
    <row r="13" spans="1:24">
      <c r="A13" t="s">
        <v>60</v>
      </c>
      <c r="B13" s="1">
        <f t="shared" si="4"/>
        <v>2</v>
      </c>
      <c r="C13">
        <v>130</v>
      </c>
      <c r="D13">
        <v>138</v>
      </c>
      <c r="F13" t="s">
        <v>61</v>
      </c>
      <c r="G13" s="1">
        <f t="shared" si="0"/>
        <v>3</v>
      </c>
      <c r="H13">
        <v>115</v>
      </c>
      <c r="I13">
        <v>123</v>
      </c>
      <c r="K13" t="s">
        <v>62</v>
      </c>
      <c r="L13" s="1">
        <f t="shared" si="1"/>
        <v>4</v>
      </c>
      <c r="M13">
        <v>120</v>
      </c>
      <c r="N13">
        <v>126</v>
      </c>
      <c r="P13" t="s">
        <v>63</v>
      </c>
      <c r="Q13" s="1">
        <f t="shared" si="2"/>
        <v>4</v>
      </c>
      <c r="R13">
        <v>133</v>
      </c>
      <c r="S13">
        <v>138</v>
      </c>
      <c r="U13" t="s">
        <v>64</v>
      </c>
      <c r="V13" s="1">
        <f t="shared" si="3"/>
        <v>2</v>
      </c>
      <c r="W13">
        <v>130</v>
      </c>
      <c r="X13">
        <v>137</v>
      </c>
    </row>
    <row r="14" spans="1:24">
      <c r="A14" t="s">
        <v>65</v>
      </c>
      <c r="B14" s="1">
        <f t="shared" si="4"/>
        <v>1</v>
      </c>
      <c r="C14">
        <v>139</v>
      </c>
      <c r="D14">
        <v>155</v>
      </c>
      <c r="F14" t="s">
        <v>66</v>
      </c>
      <c r="G14" s="1">
        <f t="shared" si="0"/>
        <v>1</v>
      </c>
      <c r="H14">
        <v>124</v>
      </c>
      <c r="I14">
        <v>142</v>
      </c>
      <c r="K14" t="s">
        <v>67</v>
      </c>
      <c r="L14" s="1">
        <f t="shared" si="1"/>
        <v>1</v>
      </c>
      <c r="M14">
        <v>127</v>
      </c>
      <c r="N14">
        <v>143</v>
      </c>
      <c r="P14" t="s">
        <v>68</v>
      </c>
      <c r="Q14" s="1">
        <f t="shared" si="2"/>
        <v>1</v>
      </c>
      <c r="R14">
        <v>139</v>
      </c>
      <c r="S14">
        <v>159</v>
      </c>
      <c r="U14" t="s">
        <v>69</v>
      </c>
      <c r="V14" s="1">
        <f t="shared" si="3"/>
        <v>1</v>
      </c>
      <c r="W14">
        <v>138</v>
      </c>
      <c r="X14">
        <v>155</v>
      </c>
    </row>
    <row r="15" spans="1:24">
      <c r="A15" t="s">
        <v>70</v>
      </c>
      <c r="B15" s="1">
        <f t="shared" si="4"/>
        <v>4</v>
      </c>
      <c r="C15">
        <v>156</v>
      </c>
      <c r="D15">
        <v>161</v>
      </c>
      <c r="F15" t="s">
        <v>71</v>
      </c>
      <c r="G15" s="1">
        <f t="shared" si="0"/>
        <v>2</v>
      </c>
      <c r="H15">
        <v>143</v>
      </c>
      <c r="I15">
        <v>150</v>
      </c>
      <c r="K15" t="s">
        <v>72</v>
      </c>
      <c r="L15" s="1">
        <f t="shared" si="1"/>
        <v>3</v>
      </c>
      <c r="M15">
        <v>144</v>
      </c>
      <c r="N15">
        <v>150</v>
      </c>
      <c r="P15" t="s">
        <v>73</v>
      </c>
      <c r="Q15" s="1">
        <f t="shared" si="2"/>
        <v>2</v>
      </c>
      <c r="R15">
        <v>160</v>
      </c>
      <c r="S15">
        <v>166</v>
      </c>
      <c r="U15" t="s">
        <v>74</v>
      </c>
      <c r="V15" s="1">
        <f t="shared" si="3"/>
        <v>3</v>
      </c>
      <c r="W15">
        <v>156</v>
      </c>
      <c r="X15">
        <v>163</v>
      </c>
    </row>
    <row r="16" spans="1:24">
      <c r="A16" t="s">
        <v>75</v>
      </c>
      <c r="B16" s="1">
        <f t="shared" si="4"/>
        <v>1</v>
      </c>
      <c r="C16">
        <v>162</v>
      </c>
      <c r="D16">
        <v>174</v>
      </c>
      <c r="F16" t="s">
        <v>76</v>
      </c>
      <c r="G16" s="1">
        <f t="shared" si="0"/>
        <v>1</v>
      </c>
      <c r="H16">
        <v>151</v>
      </c>
      <c r="I16">
        <v>164</v>
      </c>
      <c r="K16" t="s">
        <v>77</v>
      </c>
      <c r="L16" s="1">
        <f t="shared" si="1"/>
        <v>1</v>
      </c>
      <c r="M16">
        <v>151</v>
      </c>
      <c r="N16">
        <v>167</v>
      </c>
      <c r="P16" t="s">
        <v>78</v>
      </c>
      <c r="Q16" s="1">
        <f t="shared" si="2"/>
        <v>1</v>
      </c>
      <c r="R16">
        <v>167</v>
      </c>
      <c r="S16">
        <v>182</v>
      </c>
      <c r="U16" t="s">
        <v>79</v>
      </c>
      <c r="V16" s="1">
        <f t="shared" si="3"/>
        <v>1</v>
      </c>
      <c r="W16">
        <v>164</v>
      </c>
      <c r="X16">
        <v>176</v>
      </c>
    </row>
    <row r="17" spans="1:24">
      <c r="A17" t="s">
        <v>80</v>
      </c>
      <c r="B17" s="1">
        <f>IF(ISNUMBER(SEARCH("story*_0?",A17)),1,IF(ISNUMBER(SEARCH("/??_01",A17)),2,IF(ISNUMBER(SEARCH("/??_02",A17)),3,IF(ISNUMBER(SEARCH("/??_03",A17)),4,0))))</f>
        <v>0</v>
      </c>
      <c r="C17">
        <v>175</v>
      </c>
      <c r="D17">
        <v>184</v>
      </c>
      <c r="F17" t="s">
        <v>80</v>
      </c>
      <c r="G17" s="1">
        <f t="shared" si="0"/>
        <v>0</v>
      </c>
      <c r="H17">
        <v>165</v>
      </c>
      <c r="I17">
        <v>174</v>
      </c>
      <c r="K17" t="s">
        <v>80</v>
      </c>
      <c r="L17" s="1">
        <f t="shared" si="1"/>
        <v>0</v>
      </c>
      <c r="M17">
        <v>168</v>
      </c>
      <c r="N17">
        <v>177</v>
      </c>
      <c r="P17" t="s">
        <v>80</v>
      </c>
      <c r="Q17" s="1">
        <f t="shared" si="2"/>
        <v>0</v>
      </c>
      <c r="R17">
        <v>183</v>
      </c>
      <c r="S17">
        <v>192</v>
      </c>
      <c r="U17" t="s">
        <v>80</v>
      </c>
      <c r="V17" s="1">
        <f t="shared" si="3"/>
        <v>0</v>
      </c>
      <c r="W17">
        <v>177</v>
      </c>
      <c r="X17">
        <v>186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7"/>
  <sheetViews>
    <sheetView workbookViewId="0">
      <selection activeCell="D3" sqref="D3"/>
    </sheetView>
  </sheetViews>
  <sheetFormatPr defaultColWidth="9.14285714285714" defaultRowHeight="12.75"/>
  <sheetData>
    <row r="1" spans="1:21">
      <c r="A1" t="s">
        <v>0</v>
      </c>
      <c r="B1" t="s">
        <v>81</v>
      </c>
      <c r="C1" t="s">
        <v>4</v>
      </c>
      <c r="F1" t="s">
        <v>5</v>
      </c>
      <c r="K1" t="s">
        <v>7</v>
      </c>
      <c r="P1" t="s">
        <v>9</v>
      </c>
      <c r="U1" t="s">
        <v>11</v>
      </c>
    </row>
    <row r="2" spans="1:24">
      <c r="A2" t="s">
        <v>13</v>
      </c>
      <c r="B2">
        <v>0</v>
      </c>
      <c r="C2">
        <v>0</v>
      </c>
      <c r="D2">
        <v>4</v>
      </c>
      <c r="F2" t="s">
        <v>13</v>
      </c>
      <c r="G2">
        <v>0</v>
      </c>
      <c r="H2">
        <v>0</v>
      </c>
      <c r="I2">
        <v>4</v>
      </c>
      <c r="K2" t="s">
        <v>13</v>
      </c>
      <c r="L2">
        <v>0</v>
      </c>
      <c r="M2">
        <v>0</v>
      </c>
      <c r="N2">
        <v>4</v>
      </c>
      <c r="P2" t="s">
        <v>13</v>
      </c>
      <c r="Q2">
        <v>0</v>
      </c>
      <c r="R2">
        <v>0</v>
      </c>
      <c r="S2">
        <v>4</v>
      </c>
      <c r="U2" t="s">
        <v>13</v>
      </c>
      <c r="V2">
        <v>0</v>
      </c>
      <c r="W2">
        <v>0</v>
      </c>
      <c r="X2">
        <v>4</v>
      </c>
    </row>
    <row r="3" spans="1:24">
      <c r="A3" t="s">
        <v>14</v>
      </c>
      <c r="B3">
        <v>0</v>
      </c>
      <c r="C3">
        <v>5</v>
      </c>
      <c r="D3">
        <v>5</v>
      </c>
      <c r="F3" t="s">
        <v>14</v>
      </c>
      <c r="G3">
        <v>0</v>
      </c>
      <c r="H3">
        <v>5</v>
      </c>
      <c r="I3">
        <v>5</v>
      </c>
      <c r="K3" t="s">
        <v>14</v>
      </c>
      <c r="L3">
        <v>0</v>
      </c>
      <c r="M3">
        <v>5</v>
      </c>
      <c r="N3">
        <v>5</v>
      </c>
      <c r="P3" t="s">
        <v>14</v>
      </c>
      <c r="Q3">
        <v>0</v>
      </c>
      <c r="R3">
        <v>5</v>
      </c>
      <c r="S3">
        <v>5</v>
      </c>
      <c r="U3" t="s">
        <v>14</v>
      </c>
      <c r="V3">
        <v>0</v>
      </c>
      <c r="W3">
        <v>5</v>
      </c>
      <c r="X3">
        <v>5</v>
      </c>
    </row>
    <row r="4" spans="1:24">
      <c r="A4" t="s">
        <v>15</v>
      </c>
      <c r="B4">
        <v>1</v>
      </c>
      <c r="C4">
        <v>6</v>
      </c>
      <c r="D4">
        <v>27</v>
      </c>
      <c r="F4" t="s">
        <v>16</v>
      </c>
      <c r="G4">
        <v>1</v>
      </c>
      <c r="H4">
        <v>6</v>
      </c>
      <c r="I4">
        <v>26</v>
      </c>
      <c r="K4" t="s">
        <v>17</v>
      </c>
      <c r="L4">
        <v>1</v>
      </c>
      <c r="M4">
        <v>6</v>
      </c>
      <c r="N4">
        <v>21</v>
      </c>
      <c r="P4" t="s">
        <v>18</v>
      </c>
      <c r="Q4">
        <v>1</v>
      </c>
      <c r="R4">
        <v>6</v>
      </c>
      <c r="S4">
        <v>29</v>
      </c>
      <c r="U4" t="s">
        <v>19</v>
      </c>
      <c r="V4">
        <v>1</v>
      </c>
      <c r="W4">
        <v>6</v>
      </c>
      <c r="X4">
        <v>25</v>
      </c>
    </row>
    <row r="5" spans="1:24">
      <c r="A5" t="s">
        <v>20</v>
      </c>
      <c r="B5">
        <v>2</v>
      </c>
      <c r="C5">
        <v>28</v>
      </c>
      <c r="D5">
        <v>35</v>
      </c>
      <c r="F5" t="s">
        <v>21</v>
      </c>
      <c r="G5">
        <v>3</v>
      </c>
      <c r="H5">
        <v>27</v>
      </c>
      <c r="I5">
        <v>32</v>
      </c>
      <c r="K5" t="s">
        <v>22</v>
      </c>
      <c r="L5">
        <v>4</v>
      </c>
      <c r="M5">
        <v>22</v>
      </c>
      <c r="N5">
        <v>30</v>
      </c>
      <c r="P5" t="s">
        <v>23</v>
      </c>
      <c r="Q5">
        <v>4</v>
      </c>
      <c r="R5">
        <v>30</v>
      </c>
      <c r="S5">
        <v>37</v>
      </c>
      <c r="U5" t="s">
        <v>24</v>
      </c>
      <c r="V5">
        <v>3</v>
      </c>
      <c r="W5">
        <v>26</v>
      </c>
      <c r="X5">
        <v>31</v>
      </c>
    </row>
    <row r="6" spans="1:24">
      <c r="A6" t="s">
        <v>25</v>
      </c>
      <c r="B6">
        <v>1</v>
      </c>
      <c r="C6">
        <v>36</v>
      </c>
      <c r="D6">
        <v>52</v>
      </c>
      <c r="F6" t="s">
        <v>26</v>
      </c>
      <c r="G6">
        <v>1</v>
      </c>
      <c r="H6">
        <v>33</v>
      </c>
      <c r="I6">
        <v>46</v>
      </c>
      <c r="K6" t="s">
        <v>27</v>
      </c>
      <c r="L6">
        <v>1</v>
      </c>
      <c r="M6">
        <v>31</v>
      </c>
      <c r="N6">
        <v>43</v>
      </c>
      <c r="P6" t="s">
        <v>28</v>
      </c>
      <c r="Q6">
        <v>1</v>
      </c>
      <c r="R6">
        <v>38</v>
      </c>
      <c r="S6">
        <v>54</v>
      </c>
      <c r="U6" t="s">
        <v>29</v>
      </c>
      <c r="V6">
        <v>1</v>
      </c>
      <c r="W6">
        <v>32</v>
      </c>
      <c r="X6">
        <v>47</v>
      </c>
    </row>
    <row r="7" spans="1:24">
      <c r="A7" t="s">
        <v>30</v>
      </c>
      <c r="B7">
        <v>3</v>
      </c>
      <c r="C7">
        <v>53</v>
      </c>
      <c r="D7">
        <v>60</v>
      </c>
      <c r="F7" t="s">
        <v>31</v>
      </c>
      <c r="G7">
        <v>4</v>
      </c>
      <c r="H7">
        <v>47</v>
      </c>
      <c r="I7">
        <v>54</v>
      </c>
      <c r="K7" t="s">
        <v>32</v>
      </c>
      <c r="L7">
        <v>2</v>
      </c>
      <c r="M7">
        <v>44</v>
      </c>
      <c r="N7">
        <v>49</v>
      </c>
      <c r="P7" t="s">
        <v>33</v>
      </c>
      <c r="Q7">
        <v>3</v>
      </c>
      <c r="R7">
        <v>55</v>
      </c>
      <c r="S7">
        <v>63</v>
      </c>
      <c r="U7" t="s">
        <v>34</v>
      </c>
      <c r="V7">
        <v>4</v>
      </c>
      <c r="W7">
        <v>48</v>
      </c>
      <c r="X7">
        <v>56</v>
      </c>
    </row>
    <row r="8" spans="1:24">
      <c r="A8" t="s">
        <v>35</v>
      </c>
      <c r="B8">
        <v>1</v>
      </c>
      <c r="C8">
        <v>61</v>
      </c>
      <c r="D8">
        <v>82</v>
      </c>
      <c r="F8" t="s">
        <v>36</v>
      </c>
      <c r="G8">
        <v>1</v>
      </c>
      <c r="H8">
        <v>55</v>
      </c>
      <c r="I8">
        <v>69</v>
      </c>
      <c r="K8" t="s">
        <v>37</v>
      </c>
      <c r="L8">
        <v>1</v>
      </c>
      <c r="M8">
        <v>50</v>
      </c>
      <c r="N8">
        <v>67</v>
      </c>
      <c r="P8" t="s">
        <v>38</v>
      </c>
      <c r="Q8">
        <v>1</v>
      </c>
      <c r="R8">
        <v>64</v>
      </c>
      <c r="S8">
        <v>82</v>
      </c>
      <c r="U8" t="s">
        <v>39</v>
      </c>
      <c r="V8">
        <v>1</v>
      </c>
      <c r="W8">
        <v>57</v>
      </c>
      <c r="X8">
        <v>80</v>
      </c>
    </row>
    <row r="9" spans="1:24">
      <c r="A9" t="s">
        <v>40</v>
      </c>
      <c r="B9">
        <v>4</v>
      </c>
      <c r="C9">
        <v>83</v>
      </c>
      <c r="D9">
        <v>89</v>
      </c>
      <c r="F9" t="s">
        <v>41</v>
      </c>
      <c r="G9">
        <v>2</v>
      </c>
      <c r="H9">
        <v>70</v>
      </c>
      <c r="I9">
        <v>78</v>
      </c>
      <c r="K9" t="s">
        <v>42</v>
      </c>
      <c r="L9">
        <v>3</v>
      </c>
      <c r="M9">
        <v>68</v>
      </c>
      <c r="N9">
        <v>75</v>
      </c>
      <c r="P9" t="s">
        <v>43</v>
      </c>
      <c r="Q9">
        <v>2</v>
      </c>
      <c r="R9">
        <v>83</v>
      </c>
      <c r="S9">
        <v>91</v>
      </c>
      <c r="U9" t="s">
        <v>44</v>
      </c>
      <c r="V9">
        <v>4</v>
      </c>
      <c r="W9">
        <v>81</v>
      </c>
      <c r="X9">
        <v>89</v>
      </c>
    </row>
    <row r="10" spans="1:24">
      <c r="A10" t="s">
        <v>45</v>
      </c>
      <c r="B10">
        <v>1</v>
      </c>
      <c r="C10">
        <v>90</v>
      </c>
      <c r="D10">
        <v>104</v>
      </c>
      <c r="F10" t="s">
        <v>46</v>
      </c>
      <c r="G10">
        <v>1</v>
      </c>
      <c r="H10">
        <v>79</v>
      </c>
      <c r="I10">
        <v>91</v>
      </c>
      <c r="K10" t="s">
        <v>47</v>
      </c>
      <c r="L10">
        <v>1</v>
      </c>
      <c r="M10">
        <v>76</v>
      </c>
      <c r="N10">
        <v>94</v>
      </c>
      <c r="P10" t="s">
        <v>48</v>
      </c>
      <c r="Q10">
        <v>1</v>
      </c>
      <c r="R10">
        <v>92</v>
      </c>
      <c r="S10">
        <v>105</v>
      </c>
      <c r="U10" t="s">
        <v>49</v>
      </c>
      <c r="V10">
        <v>1</v>
      </c>
      <c r="W10">
        <v>90</v>
      </c>
      <c r="X10">
        <v>106</v>
      </c>
    </row>
    <row r="11" spans="1:24">
      <c r="A11" t="s">
        <v>50</v>
      </c>
      <c r="B11">
        <v>3</v>
      </c>
      <c r="C11">
        <v>105</v>
      </c>
      <c r="D11">
        <v>112</v>
      </c>
      <c r="F11" t="s">
        <v>51</v>
      </c>
      <c r="G11">
        <v>4</v>
      </c>
      <c r="H11">
        <v>92</v>
      </c>
      <c r="I11">
        <v>100</v>
      </c>
      <c r="K11" t="s">
        <v>52</v>
      </c>
      <c r="L11">
        <v>2</v>
      </c>
      <c r="M11">
        <v>95</v>
      </c>
      <c r="N11">
        <v>100</v>
      </c>
      <c r="P11" t="s">
        <v>53</v>
      </c>
      <c r="Q11">
        <v>3</v>
      </c>
      <c r="R11">
        <v>106</v>
      </c>
      <c r="S11">
        <v>111</v>
      </c>
      <c r="U11" t="s">
        <v>54</v>
      </c>
      <c r="V11">
        <v>2</v>
      </c>
      <c r="W11">
        <v>107</v>
      </c>
      <c r="X11">
        <v>113</v>
      </c>
    </row>
    <row r="12" spans="1:24">
      <c r="A12" t="s">
        <v>55</v>
      </c>
      <c r="B12">
        <v>1</v>
      </c>
      <c r="C12">
        <v>113</v>
      </c>
      <c r="D12">
        <v>129</v>
      </c>
      <c r="F12" t="s">
        <v>56</v>
      </c>
      <c r="G12">
        <v>1</v>
      </c>
      <c r="H12">
        <v>101</v>
      </c>
      <c r="I12">
        <v>114</v>
      </c>
      <c r="K12" t="s">
        <v>57</v>
      </c>
      <c r="L12">
        <v>1</v>
      </c>
      <c r="M12">
        <v>101</v>
      </c>
      <c r="N12">
        <v>119</v>
      </c>
      <c r="P12" t="s">
        <v>58</v>
      </c>
      <c r="Q12">
        <v>1</v>
      </c>
      <c r="R12">
        <v>112</v>
      </c>
      <c r="S12">
        <v>132</v>
      </c>
      <c r="U12" t="s">
        <v>59</v>
      </c>
      <c r="V12">
        <v>1</v>
      </c>
      <c r="W12">
        <v>114</v>
      </c>
      <c r="X12">
        <v>129</v>
      </c>
    </row>
    <row r="13" spans="1:24">
      <c r="A13" t="s">
        <v>60</v>
      </c>
      <c r="B13">
        <v>2</v>
      </c>
      <c r="C13">
        <v>130</v>
      </c>
      <c r="D13">
        <v>138</v>
      </c>
      <c r="F13" t="s">
        <v>61</v>
      </c>
      <c r="G13">
        <v>3</v>
      </c>
      <c r="H13">
        <v>115</v>
      </c>
      <c r="I13">
        <v>123</v>
      </c>
      <c r="K13" t="s">
        <v>62</v>
      </c>
      <c r="L13">
        <v>4</v>
      </c>
      <c r="M13">
        <v>120</v>
      </c>
      <c r="N13">
        <v>126</v>
      </c>
      <c r="P13" t="s">
        <v>63</v>
      </c>
      <c r="Q13">
        <v>4</v>
      </c>
      <c r="R13">
        <v>133</v>
      </c>
      <c r="S13">
        <v>138</v>
      </c>
      <c r="U13" t="s">
        <v>64</v>
      </c>
      <c r="V13">
        <v>2</v>
      </c>
      <c r="W13">
        <v>130</v>
      </c>
      <c r="X13">
        <v>137</v>
      </c>
    </row>
    <row r="14" spans="1:24">
      <c r="A14" t="s">
        <v>65</v>
      </c>
      <c r="B14">
        <v>1</v>
      </c>
      <c r="C14">
        <v>139</v>
      </c>
      <c r="D14">
        <v>155</v>
      </c>
      <c r="F14" t="s">
        <v>66</v>
      </c>
      <c r="G14">
        <v>1</v>
      </c>
      <c r="H14">
        <v>124</v>
      </c>
      <c r="I14">
        <v>142</v>
      </c>
      <c r="K14" t="s">
        <v>67</v>
      </c>
      <c r="L14">
        <v>1</v>
      </c>
      <c r="M14">
        <v>127</v>
      </c>
      <c r="N14">
        <v>143</v>
      </c>
      <c r="P14" t="s">
        <v>68</v>
      </c>
      <c r="Q14">
        <v>1</v>
      </c>
      <c r="R14">
        <v>139</v>
      </c>
      <c r="S14">
        <v>159</v>
      </c>
      <c r="U14" t="s">
        <v>69</v>
      </c>
      <c r="V14">
        <v>1</v>
      </c>
      <c r="W14">
        <v>138</v>
      </c>
      <c r="X14">
        <v>155</v>
      </c>
    </row>
    <row r="15" spans="1:24">
      <c r="A15" t="s">
        <v>70</v>
      </c>
      <c r="B15">
        <v>4</v>
      </c>
      <c r="C15">
        <v>156</v>
      </c>
      <c r="D15">
        <v>161</v>
      </c>
      <c r="F15" t="s">
        <v>71</v>
      </c>
      <c r="G15">
        <v>2</v>
      </c>
      <c r="H15">
        <v>143</v>
      </c>
      <c r="I15">
        <v>150</v>
      </c>
      <c r="K15" t="s">
        <v>72</v>
      </c>
      <c r="L15">
        <v>3</v>
      </c>
      <c r="M15">
        <v>144</v>
      </c>
      <c r="N15">
        <v>150</v>
      </c>
      <c r="P15" t="s">
        <v>73</v>
      </c>
      <c r="Q15">
        <v>2</v>
      </c>
      <c r="R15">
        <v>160</v>
      </c>
      <c r="S15">
        <v>166</v>
      </c>
      <c r="U15" t="s">
        <v>74</v>
      </c>
      <c r="V15">
        <v>3</v>
      </c>
      <c r="W15">
        <v>156</v>
      </c>
      <c r="X15">
        <v>163</v>
      </c>
    </row>
    <row r="16" spans="1:24">
      <c r="A16" t="s">
        <v>75</v>
      </c>
      <c r="B16">
        <v>1</v>
      </c>
      <c r="C16">
        <v>162</v>
      </c>
      <c r="D16">
        <v>174</v>
      </c>
      <c r="F16" t="s">
        <v>76</v>
      </c>
      <c r="G16">
        <v>1</v>
      </c>
      <c r="H16">
        <v>151</v>
      </c>
      <c r="I16">
        <v>164</v>
      </c>
      <c r="K16" t="s">
        <v>77</v>
      </c>
      <c r="L16">
        <v>1</v>
      </c>
      <c r="M16">
        <v>151</v>
      </c>
      <c r="N16">
        <v>167</v>
      </c>
      <c r="P16" t="s">
        <v>78</v>
      </c>
      <c r="Q16">
        <v>1</v>
      </c>
      <c r="R16">
        <v>167</v>
      </c>
      <c r="S16">
        <v>182</v>
      </c>
      <c r="U16" t="s">
        <v>79</v>
      </c>
      <c r="V16">
        <v>1</v>
      </c>
      <c r="W16">
        <v>164</v>
      </c>
      <c r="X16">
        <v>176</v>
      </c>
    </row>
    <row r="17" spans="1:24">
      <c r="A17" t="s">
        <v>80</v>
      </c>
      <c r="B17">
        <v>0</v>
      </c>
      <c r="C17">
        <v>175</v>
      </c>
      <c r="D17">
        <v>184</v>
      </c>
      <c r="F17" t="s">
        <v>80</v>
      </c>
      <c r="G17">
        <v>0</v>
      </c>
      <c r="H17">
        <v>165</v>
      </c>
      <c r="I17">
        <v>174</v>
      </c>
      <c r="K17" t="s">
        <v>80</v>
      </c>
      <c r="L17">
        <v>0</v>
      </c>
      <c r="M17">
        <v>168</v>
      </c>
      <c r="N17">
        <v>177</v>
      </c>
      <c r="P17" t="s">
        <v>80</v>
      </c>
      <c r="Q17">
        <v>0</v>
      </c>
      <c r="R17">
        <v>183</v>
      </c>
      <c r="S17">
        <v>192</v>
      </c>
      <c r="U17" t="s">
        <v>80</v>
      </c>
      <c r="V17">
        <v>0</v>
      </c>
      <c r="W17">
        <v>177</v>
      </c>
      <c r="X17">
        <v>186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MENGXING</dc:creator>
  <dcterms:created xsi:type="dcterms:W3CDTF">2016-10-28T18:42:00Z</dcterms:created>
  <dcterms:modified xsi:type="dcterms:W3CDTF">2016-11-01T16:46:38Z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