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190" tabRatio="788" firstSheet="4" activeTab="13"/>
  </bookViews>
  <sheets>
    <sheet name="result_7A" sheetId="1" r:id="rId1"/>
    <sheet name="raw data_7A" sheetId="2" r:id="rId2"/>
    <sheet name="result_7B" sheetId="14" r:id="rId3"/>
    <sheet name="raw data_7B" sheetId="15" r:id="rId4"/>
    <sheet name="result_7C" sheetId="16" r:id="rId5"/>
    <sheet name="raw data_7C" sheetId="18" r:id="rId6"/>
    <sheet name="CCK8 result_7D" sheetId="8" r:id="rId7"/>
    <sheet name="CCK8 raw data_7D" sheetId="7" r:id="rId8"/>
    <sheet name="CCK8 result_7E" sheetId="10" r:id="rId9"/>
    <sheet name="CCK8 raw data_7E" sheetId="11" r:id="rId10"/>
    <sheet name="wound_7F" sheetId="4" r:id="rId11"/>
    <sheet name="invasion_7G" sheetId="3" r:id="rId12"/>
    <sheet name="wound_7H" sheetId="12" r:id="rId13"/>
    <sheet name="invasion_7I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<sst xmlns="http://schemas.openxmlformats.org/spreadsheetml/2006/main" count="865" uniqueCount="135">
  <si>
    <t xml:space="preserve">Cq   </t>
  </si>
  <si>
    <t>Cq Mean</t>
  </si>
  <si>
    <t>target gene</t>
  </si>
  <si>
    <t>expression</t>
  </si>
  <si>
    <t>IOSE-80</t>
  </si>
  <si>
    <t>GAPDH</t>
  </si>
  <si>
    <t>CD40LG</t>
  </si>
  <si>
    <t>A2780</t>
  </si>
  <si>
    <t>SK-OV-3</t>
  </si>
  <si>
    <t>HGF</t>
  </si>
  <si>
    <t>NAAA</t>
  </si>
  <si>
    <t>S1PR4</t>
  </si>
  <si>
    <t>STAT4</t>
  </si>
  <si>
    <t>STAT5A</t>
  </si>
  <si>
    <t>TAP1</t>
  </si>
  <si>
    <t>TRPM2</t>
  </si>
  <si>
    <t>VSIG4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</si>
  <si>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</si>
  <si>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</si>
  <si>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</si>
  <si>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</si>
  <si>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</si>
  <si>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</si>
  <si>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</si>
  <si>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</si>
  <si>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</si>
  <si>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</si>
  <si>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</si>
  <si>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</si>
  <si>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</si>
  <si>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</si>
  <si>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</si>
  <si>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</si>
  <si>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</si>
  <si>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</si>
  <si>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</si>
  <si>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</si>
  <si>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</si>
  <si>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</si>
  <si>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</si>
  <si>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</si>
  <si>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</si>
  <si>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</si>
  <si>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</si>
  <si>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</si>
  <si>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</si>
  <si>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</si>
  <si>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</si>
  <si>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</si>
  <si>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</si>
  <si>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</si>
  <si>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</si>
  <si>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</si>
  <si>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</si>
  <si>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</si>
  <si>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</si>
  <si>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</si>
  <si>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</si>
  <si>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</si>
  <si>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</si>
  <si>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</si>
  <si>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</si>
  <si>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</si>
  <si>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</si>
  <si>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</si>
  <si>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</si>
  <si>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</si>
  <si>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</si>
  <si>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</si>
  <si>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</si>
  <si>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</si>
  <si>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</si>
  <si>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</si>
  <si>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</si>
  <si>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</si>
  <si>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</si>
  <si>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</si>
  <si>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</si>
  <si>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</si>
  <si>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</si>
  <si>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</si>
  <si>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</si>
  <si>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</si>
  <si>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</si>
  <si>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</si>
  <si>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</si>
  <si>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</si>
  <si>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</si>
  <si>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</si>
  <si>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</si>
  <si>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</si>
  <si>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</si>
  <si>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</si>
  <si>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</si>
  <si>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</si>
  <si>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</si>
  <si>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</si>
  <si>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</si>
  <si>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</si>
  <si>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</si>
  <si>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</si>
  <si>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</si>
  <si>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</si>
  <si>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</si>
  <si>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</si>
  <si>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</si>
  <si>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</si>
  <si>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</si>
  <si>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</si>
  <si>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</si>
  <si>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</si>
  <si>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</si>
  <si>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</si>
  <si>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</si>
  <si>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si-NC</t>
  </si>
  <si>
    <t>si-HGF#1</t>
  </si>
  <si>
    <t>si-HGF#2</t>
  </si>
  <si>
    <t>0h</t>
  </si>
  <si>
    <t>Blank</t>
  </si>
  <si>
    <t>OD450</t>
  </si>
  <si>
    <t>Whitespace removal</t>
  </si>
  <si>
    <t>24h</t>
  </si>
  <si>
    <t>48h</t>
  </si>
  <si>
    <t>72h</t>
  </si>
  <si>
    <t>A</t>
  </si>
  <si>
    <t>B</t>
  </si>
  <si>
    <t>C</t>
  </si>
  <si>
    <t>D</t>
  </si>
  <si>
    <t>E</t>
  </si>
  <si>
    <t>F</t>
  </si>
  <si>
    <t>G</t>
  </si>
  <si>
    <t>H</t>
  </si>
  <si>
    <t>blank area</t>
  </si>
  <si>
    <t>Migration rate%</t>
  </si>
  <si>
    <t>Invasion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</si>
</sst>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###0.00;\-###0.00"/>
  </numFmts>
  <fonts count="33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</font>
    <font>
      <sz val="10.5"/>
      <color theme="1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b/>
      <sz val="8.25"/>
      <name val="Microsoft Sans Serif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0" borderId="0">
      <alignment vertical="top"/>
      <protection locked="0"/>
    </xf>
    <xf numFmtId="0" fontId="10" fillId="0" borderId="0">
      <alignment vertical="center"/>
    </xf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9" fontId="0" fillId="0" borderId="0" xfId="3" applyFont="1" applyAlignment="1"/>
    <xf numFmtId="9" fontId="2" fillId="0" borderId="0" xfId="3" applyFont="1" applyAlignmen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50" applyFont="1">
      <alignment vertical="center"/>
    </xf>
    <xf numFmtId="0" fontId="4" fillId="2" borderId="0" xfId="50" applyFont="1" applyFill="1">
      <alignment vertical="center"/>
    </xf>
    <xf numFmtId="0" fontId="4" fillId="3" borderId="0" xfId="50" applyFont="1" applyFill="1">
      <alignment vertical="center"/>
    </xf>
    <xf numFmtId="0" fontId="4" fillId="4" borderId="0" xfId="50" applyFont="1" applyFill="1">
      <alignment vertical="center"/>
    </xf>
    <xf numFmtId="0" fontId="4" fillId="5" borderId="0" xfId="50" applyFont="1" applyFill="1">
      <alignment vertical="center"/>
    </xf>
    <xf numFmtId="0" fontId="5" fillId="0" borderId="0" xfId="50" applyFont="1">
      <alignment vertical="center"/>
    </xf>
    <xf numFmtId="0" fontId="4" fillId="0" borderId="0" xfId="50" applyFont="1" applyAlignment="1">
      <alignment horizontal="center" vertical="center"/>
    </xf>
    <xf numFmtId="0" fontId="4" fillId="0" borderId="0" xfId="51" applyFont="1"/>
    <xf numFmtId="176" fontId="4" fillId="0" borderId="0" xfId="51" applyNumberFormat="1" applyFont="1"/>
    <xf numFmtId="0" fontId="4" fillId="0" borderId="0" xfId="51" applyFont="1" applyAlignment="1">
      <alignment horizontal="center"/>
    </xf>
    <xf numFmtId="176" fontId="6" fillId="0" borderId="0" xfId="51" applyNumberFormat="1" applyFont="1"/>
    <xf numFmtId="0" fontId="7" fillId="0" borderId="0" xfId="51" applyFont="1"/>
    <xf numFmtId="0" fontId="8" fillId="0" borderId="0" xfId="51" applyFont="1"/>
    <xf numFmtId="0" fontId="2" fillId="0" borderId="0" xfId="0" applyFont="1"/>
    <xf numFmtId="177" fontId="0" fillId="0" borderId="0" xfId="0" applyNumberFormat="1"/>
    <xf numFmtId="178" fontId="9" fillId="0" borderId="0" xfId="49" applyNumberFormat="1" applyFont="1" applyAlignment="1" applyProtection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  <cellStyle name="常规 2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workbookViewId="0">
      <selection activeCell="K30" sqref="K30"/>
    </sheetView>
  </sheetViews>
  <sheetFormatPr defaultColWidth="9" defaultRowHeight="14.25"/>
  <cols>
    <col min="1" max="1" width="11.75" customWidth="1"/>
    <col min="9" max="9" width="12.875" style="21" customWidth="1"/>
    <col min="10" max="10" width="9" style="25"/>
  </cols>
  <sheetData>
    <row r="1" s="1" customFormat="1" spans="1:16">
      <c r="A1"/>
      <c r="B1"/>
      <c r="C1" s="22" t="s">
        <v>0</v>
      </c>
      <c r="D1" s="22" t="s">
        <v>1</v>
      </c>
      <c r="E1" s="1" t="s">
        <v>2</v>
      </c>
      <c r="F1"/>
      <c r="G1"/>
      <c r="H1"/>
      <c r="I1" s="21" t="s">
        <v>3</v>
      </c>
      <c r="J1" s="26"/>
      <c r="L1" s="23"/>
      <c r="M1" s="23"/>
      <c r="N1" s="23"/>
      <c r="O1" s="23"/>
      <c r="P1" s="23"/>
    </row>
    <row r="2" s="1" customFormat="1" spans="1:16">
      <c r="A2" s="1" t="s">
        <v>4</v>
      </c>
      <c r="B2" t="s">
        <v>5</v>
      </c>
      <c r="C2" s="1">
        <v>18.22</v>
      </c>
      <c r="D2" s="22">
        <f>AVERAGE(C2:C4)</f>
        <v>18.1466666666667</v>
      </c>
      <c r="E2" s="1">
        <v>20.97</v>
      </c>
      <c r="F2" s="22">
        <f>E2-D2</f>
        <v>2.82333333333333</v>
      </c>
      <c r="G2" s="22">
        <f>AVERAGE(F2:F4)</f>
        <v>2.83</v>
      </c>
      <c r="H2" s="22">
        <f>F2-G2</f>
        <v>-0.00666666666666771</v>
      </c>
      <c r="I2" s="21">
        <f>POWER(2,-H2)</f>
        <v>1.00463167440205</v>
      </c>
      <c r="J2" s="27" t="s">
        <v>6</v>
      </c>
      <c r="N2" s="23"/>
      <c r="O2" s="23"/>
      <c r="P2" s="23"/>
    </row>
    <row r="3" s="1" customFormat="1" spans="1:16">
      <c r="A3" s="1" t="s">
        <v>4</v>
      </c>
      <c r="B3" t="s">
        <v>5</v>
      </c>
      <c r="C3" s="1">
        <v>18.11</v>
      </c>
      <c r="D3" s="22">
        <f>AVERAGE(C2:C4)</f>
        <v>18.1466666666667</v>
      </c>
      <c r="E3" s="1">
        <v>20.95</v>
      </c>
      <c r="F3" s="22">
        <f t="shared" ref="F3:F8" si="0">E3-D3</f>
        <v>2.80333333333333</v>
      </c>
      <c r="G3" s="22">
        <f>G2</f>
        <v>2.83</v>
      </c>
      <c r="H3" s="22">
        <f t="shared" ref="H3:H8" si="1">F3-G3</f>
        <v>-0.0266666666666673</v>
      </c>
      <c r="I3" s="21">
        <f t="shared" ref="I3:I8" si="2">POWER(2,-H3)</f>
        <v>1.01865580995729</v>
      </c>
      <c r="J3" s="27"/>
      <c r="N3" s="23"/>
      <c r="O3" s="23"/>
      <c r="P3" s="23"/>
    </row>
    <row r="4" s="1" customFormat="1" spans="1:16">
      <c r="A4" s="1" t="s">
        <v>4</v>
      </c>
      <c r="B4" t="s">
        <v>5</v>
      </c>
      <c r="C4" s="1">
        <v>18.11</v>
      </c>
      <c r="D4" s="22">
        <f>AVERAGE(C2:C4)</f>
        <v>18.1466666666667</v>
      </c>
      <c r="E4" s="1">
        <v>21.01</v>
      </c>
      <c r="F4" s="22">
        <f t="shared" si="0"/>
        <v>2.86333333333334</v>
      </c>
      <c r="G4" s="22">
        <f t="shared" ref="G4:G10" si="3">G3</f>
        <v>2.83</v>
      </c>
      <c r="H4" s="22">
        <f t="shared" si="1"/>
        <v>0.033333333333335</v>
      </c>
      <c r="I4" s="21">
        <f t="shared" si="2"/>
        <v>0.977159968434245</v>
      </c>
      <c r="J4" s="27"/>
      <c r="N4" s="23"/>
      <c r="O4" s="23"/>
      <c r="P4" s="23"/>
    </row>
    <row r="5" s="1" customFormat="1" ht="15.75" spans="1:16">
      <c r="A5" s="6" t="s">
        <v>7</v>
      </c>
      <c r="B5" t="s">
        <v>5</v>
      </c>
      <c r="C5" s="1">
        <v>17.87</v>
      </c>
      <c r="D5" s="22">
        <f>AVERAGE(C5:C7)</f>
        <v>17.7933333333333</v>
      </c>
      <c r="E5" s="1">
        <v>21.92</v>
      </c>
      <c r="F5" s="22">
        <f t="shared" si="0"/>
        <v>4.12666666666667</v>
      </c>
      <c r="G5" s="22">
        <f t="shared" si="3"/>
        <v>2.83</v>
      </c>
      <c r="H5" s="22">
        <f t="shared" si="1"/>
        <v>1.29666666666667</v>
      </c>
      <c r="I5" s="21">
        <f t="shared" si="2"/>
        <v>0.40706563380285</v>
      </c>
      <c r="J5" s="27"/>
      <c r="L5" s="23"/>
      <c r="M5" s="23"/>
      <c r="N5" s="23"/>
      <c r="O5" s="23"/>
      <c r="P5" s="23"/>
    </row>
    <row r="6" s="1" customFormat="1" ht="15.75" spans="1:16">
      <c r="A6" s="6" t="s">
        <v>7</v>
      </c>
      <c r="B6" t="s">
        <v>5</v>
      </c>
      <c r="C6" s="1">
        <v>17.82</v>
      </c>
      <c r="D6" s="22">
        <f>AVERAGE(C5:C7)</f>
        <v>17.7933333333333</v>
      </c>
      <c r="E6" s="1">
        <v>21.72</v>
      </c>
      <c r="F6" s="22">
        <f t="shared" si="0"/>
        <v>3.92666666666667</v>
      </c>
      <c r="G6" s="22">
        <f t="shared" si="3"/>
        <v>2.83</v>
      </c>
      <c r="H6" s="22">
        <f t="shared" si="1"/>
        <v>1.09666666666666</v>
      </c>
      <c r="I6" s="21">
        <f t="shared" si="2"/>
        <v>0.46759562392516</v>
      </c>
      <c r="J6" s="27"/>
      <c r="L6" s="23"/>
      <c r="M6" s="23"/>
      <c r="N6" s="23"/>
      <c r="O6" s="23"/>
      <c r="P6" s="23"/>
    </row>
    <row r="7" s="1" customFormat="1" ht="15.75" spans="1:15">
      <c r="A7" s="6" t="s">
        <v>7</v>
      </c>
      <c r="B7" t="s">
        <v>5</v>
      </c>
      <c r="C7" s="1">
        <v>17.69</v>
      </c>
      <c r="D7" s="22">
        <f>AVERAGE(C5:C7)</f>
        <v>17.7933333333333</v>
      </c>
      <c r="E7" s="1">
        <v>21.77</v>
      </c>
      <c r="F7" s="22">
        <f t="shared" si="0"/>
        <v>3.97666666666667</v>
      </c>
      <c r="G7" s="22">
        <f t="shared" si="3"/>
        <v>2.83</v>
      </c>
      <c r="H7" s="22">
        <f t="shared" si="1"/>
        <v>1.14666666666666</v>
      </c>
      <c r="I7" s="21">
        <f t="shared" si="2"/>
        <v>0.451667600395592</v>
      </c>
      <c r="J7" s="27"/>
      <c r="L7" s="23"/>
      <c r="M7" s="23"/>
      <c r="N7" s="23"/>
      <c r="O7" s="23"/>
    </row>
    <row r="8" s="1" customFormat="1" spans="1:15">
      <c r="A8" s="1" t="s">
        <v>8</v>
      </c>
      <c r="B8" t="s">
        <v>5</v>
      </c>
      <c r="C8" s="1">
        <v>17.84</v>
      </c>
      <c r="D8" s="22">
        <f>AVERAGE(C8:C10)</f>
        <v>17.8566666666667</v>
      </c>
      <c r="E8" s="1">
        <v>21.81</v>
      </c>
      <c r="F8" s="22">
        <f t="shared" si="0"/>
        <v>3.95333333333333</v>
      </c>
      <c r="G8" s="22">
        <f t="shared" si="3"/>
        <v>2.83</v>
      </c>
      <c r="H8" s="22">
        <f t="shared" si="1"/>
        <v>1.12333333333333</v>
      </c>
      <c r="I8" s="21">
        <f t="shared" si="2"/>
        <v>0.459032009982611</v>
      </c>
      <c r="J8" s="27"/>
      <c r="M8" s="23"/>
      <c r="N8" s="23"/>
      <c r="O8" s="23"/>
    </row>
    <row r="9" s="1" customFormat="1" spans="1:15">
      <c r="A9" s="1" t="s">
        <v>8</v>
      </c>
      <c r="B9" t="s">
        <v>5</v>
      </c>
      <c r="C9" s="1">
        <v>17.91</v>
      </c>
      <c r="D9" s="22">
        <f>AVERAGE(C8:C10)</f>
        <v>17.8566666666667</v>
      </c>
      <c r="E9" s="1">
        <v>21.88</v>
      </c>
      <c r="F9" s="22">
        <f t="shared" ref="F9:F11" si="4">E9-D9</f>
        <v>4.02333333333333</v>
      </c>
      <c r="G9" s="22">
        <f t="shared" si="3"/>
        <v>2.83</v>
      </c>
      <c r="H9" s="22">
        <f t="shared" ref="H9:H11" si="5">F9-G9</f>
        <v>1.19333333333333</v>
      </c>
      <c r="I9" s="21">
        <f t="shared" ref="I9:I11" si="6">POWER(2,-H9)</f>
        <v>0.437291335027919</v>
      </c>
      <c r="J9" s="27"/>
      <c r="M9" s="23"/>
      <c r="N9" s="23"/>
      <c r="O9" s="23"/>
    </row>
    <row r="10" s="1" customFormat="1" spans="1:15">
      <c r="A10" s="1" t="s">
        <v>8</v>
      </c>
      <c r="B10" t="s">
        <v>5</v>
      </c>
      <c r="C10" s="1">
        <v>17.82</v>
      </c>
      <c r="D10" s="22">
        <f>AVERAGE(C8:C10)</f>
        <v>17.8566666666667</v>
      </c>
      <c r="E10" s="1">
        <v>21.77</v>
      </c>
      <c r="F10" s="22">
        <f t="shared" si="4"/>
        <v>3.91333333333333</v>
      </c>
      <c r="G10" s="22">
        <f t="shared" si="3"/>
        <v>2.83</v>
      </c>
      <c r="H10" s="22">
        <f t="shared" si="5"/>
        <v>1.08333333333333</v>
      </c>
      <c r="I10" s="21">
        <f t="shared" si="6"/>
        <v>0.471937156340847</v>
      </c>
      <c r="J10" s="27"/>
      <c r="M10" s="23"/>
      <c r="N10" s="23"/>
      <c r="O10" s="23"/>
    </row>
    <row r="11" s="1" customFormat="1" spans="1:16">
      <c r="A11" s="1" t="s">
        <v>4</v>
      </c>
      <c r="B11" t="s">
        <v>5</v>
      </c>
      <c r="C11" s="1">
        <v>18.22</v>
      </c>
      <c r="D11" s="22">
        <f>AVERAGE(C11:C13)</f>
        <v>18.1466666666667</v>
      </c>
      <c r="E11" s="1">
        <v>26.21</v>
      </c>
      <c r="F11" s="22">
        <f t="shared" si="4"/>
        <v>8.06333333333334</v>
      </c>
      <c r="G11" s="22">
        <f>AVERAGE(F11:F13)</f>
        <v>7.97333333333334</v>
      </c>
      <c r="H11" s="22">
        <f t="shared" si="5"/>
        <v>0.0900000000000007</v>
      </c>
      <c r="I11" s="21">
        <f t="shared" si="6"/>
        <v>0.939522749214011</v>
      </c>
      <c r="J11" s="27" t="s">
        <v>9</v>
      </c>
      <c r="N11" s="23"/>
      <c r="O11" s="23"/>
      <c r="P11" s="23"/>
    </row>
    <row r="12" s="1" customFormat="1" spans="1:16">
      <c r="A12" s="1" t="s">
        <v>4</v>
      </c>
      <c r="B12" t="s">
        <v>5</v>
      </c>
      <c r="C12" s="1">
        <v>18.11</v>
      </c>
      <c r="D12" s="22">
        <f>AVERAGE(C11:C13)</f>
        <v>18.1466666666667</v>
      </c>
      <c r="E12" s="1">
        <v>26.02</v>
      </c>
      <c r="F12" s="22">
        <f t="shared" ref="F12:F17" si="7">E12-D12</f>
        <v>7.87333333333333</v>
      </c>
      <c r="G12" s="22">
        <f>G11</f>
        <v>7.97333333333334</v>
      </c>
      <c r="H12" s="22">
        <f t="shared" ref="H12:H17" si="8">F12-G12</f>
        <v>-0.100000000000001</v>
      </c>
      <c r="I12" s="21">
        <f t="shared" ref="I12:I17" si="9">POWER(2,-H12)</f>
        <v>1.07177346253629</v>
      </c>
      <c r="J12" s="27"/>
      <c r="N12" s="23"/>
      <c r="O12" s="23"/>
      <c r="P12" s="23"/>
    </row>
    <row r="13" s="1" customFormat="1" spans="1:16">
      <c r="A13" s="1" t="s">
        <v>4</v>
      </c>
      <c r="B13" t="s">
        <v>5</v>
      </c>
      <c r="C13" s="1">
        <v>18.11</v>
      </c>
      <c r="D13" s="22">
        <f>AVERAGE(C11:C13)</f>
        <v>18.1466666666667</v>
      </c>
      <c r="E13" s="1">
        <v>26.13</v>
      </c>
      <c r="F13" s="22">
        <f t="shared" si="7"/>
        <v>7.98333333333333</v>
      </c>
      <c r="G13" s="22">
        <f t="shared" ref="G13:G19" si="10">G12</f>
        <v>7.97333333333334</v>
      </c>
      <c r="H13" s="22">
        <f t="shared" si="8"/>
        <v>0.0099999999999989</v>
      </c>
      <c r="I13" s="21">
        <f t="shared" si="9"/>
        <v>0.993092495437037</v>
      </c>
      <c r="J13" s="27"/>
      <c r="N13" s="23"/>
      <c r="O13" s="23"/>
      <c r="P13" s="23"/>
    </row>
    <row r="14" s="1" customFormat="1" ht="15.75" spans="1:16">
      <c r="A14" s="6" t="s">
        <v>7</v>
      </c>
      <c r="B14" t="s">
        <v>5</v>
      </c>
      <c r="C14" s="1">
        <v>17.87</v>
      </c>
      <c r="D14" s="22">
        <f>AVERAGE(C14:C16)</f>
        <v>17.7933333333333</v>
      </c>
      <c r="E14" s="1">
        <v>25.08</v>
      </c>
      <c r="F14" s="22">
        <f t="shared" si="7"/>
        <v>7.28666666666667</v>
      </c>
      <c r="G14" s="22">
        <f t="shared" si="10"/>
        <v>7.97333333333334</v>
      </c>
      <c r="H14" s="22">
        <f t="shared" si="8"/>
        <v>-0.68666666666667</v>
      </c>
      <c r="I14" s="21">
        <f t="shared" si="9"/>
        <v>1.60956034487182</v>
      </c>
      <c r="J14" s="27"/>
      <c r="L14" s="23"/>
      <c r="M14" s="23"/>
      <c r="N14" s="23"/>
      <c r="O14" s="23"/>
      <c r="P14" s="23"/>
    </row>
    <row r="15" s="1" customFormat="1" ht="15.75" spans="1:16">
      <c r="A15" s="6" t="s">
        <v>7</v>
      </c>
      <c r="B15" t="s">
        <v>5</v>
      </c>
      <c r="C15" s="1">
        <v>17.82</v>
      </c>
      <c r="D15" s="22">
        <f>AVERAGE(C14:C16)</f>
        <v>17.7933333333333</v>
      </c>
      <c r="E15" s="1">
        <v>25.05</v>
      </c>
      <c r="F15" s="22">
        <f t="shared" si="7"/>
        <v>7.25666666666667</v>
      </c>
      <c r="G15" s="22">
        <f t="shared" si="10"/>
        <v>7.97333333333334</v>
      </c>
      <c r="H15" s="22">
        <f t="shared" si="8"/>
        <v>-0.716666666666668</v>
      </c>
      <c r="I15" s="21">
        <f t="shared" si="9"/>
        <v>1.64338062917158</v>
      </c>
      <c r="J15" s="27"/>
      <c r="L15" s="23"/>
      <c r="M15" s="23"/>
      <c r="N15" s="23"/>
      <c r="O15" s="23"/>
      <c r="P15" s="23"/>
    </row>
    <row r="16" s="1" customFormat="1" ht="15.75" spans="1:15">
      <c r="A16" s="6" t="s">
        <v>7</v>
      </c>
      <c r="B16" t="s">
        <v>5</v>
      </c>
      <c r="C16" s="1">
        <v>17.69</v>
      </c>
      <c r="D16" s="22">
        <f>AVERAGE(C14:C16)</f>
        <v>17.7933333333333</v>
      </c>
      <c r="E16" s="1">
        <v>25.09</v>
      </c>
      <c r="F16" s="22">
        <f t="shared" si="7"/>
        <v>7.29666666666667</v>
      </c>
      <c r="G16" s="22">
        <f t="shared" si="10"/>
        <v>7.97333333333334</v>
      </c>
      <c r="H16" s="22">
        <f t="shared" si="8"/>
        <v>-0.676666666666669</v>
      </c>
      <c r="I16" s="21">
        <f t="shared" si="9"/>
        <v>1.59844229944525</v>
      </c>
      <c r="J16" s="27"/>
      <c r="L16" s="23"/>
      <c r="M16" s="23"/>
      <c r="N16" s="23"/>
      <c r="O16" s="23"/>
    </row>
    <row r="17" s="1" customFormat="1" spans="1:15">
      <c r="A17" s="1" t="s">
        <v>8</v>
      </c>
      <c r="B17" t="s">
        <v>5</v>
      </c>
      <c r="C17" s="1">
        <v>17.84</v>
      </c>
      <c r="D17" s="22">
        <f>AVERAGE(C17:C19)</f>
        <v>17.8566666666667</v>
      </c>
      <c r="E17" s="1">
        <v>25.01</v>
      </c>
      <c r="F17" s="22">
        <f t="shared" si="7"/>
        <v>7.15333333333334</v>
      </c>
      <c r="G17" s="22">
        <f t="shared" si="10"/>
        <v>7.97333333333334</v>
      </c>
      <c r="H17" s="22">
        <f t="shared" si="8"/>
        <v>-0.819999999999999</v>
      </c>
      <c r="I17" s="21">
        <f t="shared" si="9"/>
        <v>1.76540599258131</v>
      </c>
      <c r="J17" s="27"/>
      <c r="M17" s="23"/>
      <c r="N17" s="23"/>
      <c r="O17" s="23"/>
    </row>
    <row r="18" s="1" customFormat="1" spans="1:15">
      <c r="A18" s="1" t="s">
        <v>8</v>
      </c>
      <c r="B18" t="s">
        <v>5</v>
      </c>
      <c r="C18" s="1">
        <v>17.91</v>
      </c>
      <c r="D18" s="22">
        <f>AVERAGE(C17:C19)</f>
        <v>17.8566666666667</v>
      </c>
      <c r="E18" s="1">
        <v>25.04</v>
      </c>
      <c r="F18" s="22">
        <f t="shared" ref="F18:F20" si="11">E18-D18</f>
        <v>7.18333333333333</v>
      </c>
      <c r="G18" s="22">
        <f t="shared" si="10"/>
        <v>7.97333333333334</v>
      </c>
      <c r="H18" s="22">
        <f t="shared" ref="H18:H20" si="12">F18-G18</f>
        <v>-0.790000000000002</v>
      </c>
      <c r="I18" s="21">
        <f t="shared" ref="I18:I20" si="13">POWER(2,-H18)</f>
        <v>1.72907446261573</v>
      </c>
      <c r="J18" s="27"/>
      <c r="M18" s="23"/>
      <c r="N18" s="23"/>
      <c r="O18" s="23"/>
    </row>
    <row r="19" s="1" customFormat="1" spans="1:15">
      <c r="A19" s="1" t="s">
        <v>8</v>
      </c>
      <c r="B19" t="s">
        <v>5</v>
      </c>
      <c r="C19" s="1">
        <v>17.82</v>
      </c>
      <c r="D19" s="22">
        <f>AVERAGE(C17:C19)</f>
        <v>17.8566666666667</v>
      </c>
      <c r="E19" s="1">
        <v>25.01</v>
      </c>
      <c r="F19" s="22">
        <f t="shared" si="11"/>
        <v>7.15333333333334</v>
      </c>
      <c r="G19" s="22">
        <f t="shared" si="10"/>
        <v>7.97333333333334</v>
      </c>
      <c r="H19" s="22">
        <f t="shared" si="12"/>
        <v>-0.819999999999999</v>
      </c>
      <c r="I19" s="21">
        <f t="shared" si="13"/>
        <v>1.76540599258131</v>
      </c>
      <c r="J19" s="27"/>
      <c r="M19" s="23"/>
      <c r="N19" s="23"/>
      <c r="O19" s="23"/>
    </row>
    <row r="20" s="1" customFormat="1" spans="1:16">
      <c r="A20" s="1" t="s">
        <v>4</v>
      </c>
      <c r="B20" t="s">
        <v>5</v>
      </c>
      <c r="C20" s="1">
        <v>18.22</v>
      </c>
      <c r="D20" s="22">
        <f>AVERAGE(C20:C22)</f>
        <v>18.1466666666667</v>
      </c>
      <c r="E20" s="1">
        <v>30.02</v>
      </c>
      <c r="F20" s="22">
        <f t="shared" si="11"/>
        <v>11.8733333333333</v>
      </c>
      <c r="G20" s="22">
        <f>AVERAGE(F20:F22)</f>
        <v>11.69</v>
      </c>
      <c r="H20" s="22">
        <f t="shared" si="12"/>
        <v>0.183333333333332</v>
      </c>
      <c r="I20" s="21">
        <f t="shared" si="13"/>
        <v>0.880665873596149</v>
      </c>
      <c r="J20" s="27" t="s">
        <v>10</v>
      </c>
      <c r="N20" s="23"/>
      <c r="O20" s="23"/>
      <c r="P20" s="23"/>
    </row>
    <row r="21" s="1" customFormat="1" spans="1:16">
      <c r="A21" s="1" t="s">
        <v>4</v>
      </c>
      <c r="B21" t="s">
        <v>5</v>
      </c>
      <c r="C21" s="1">
        <v>18.11</v>
      </c>
      <c r="D21" s="22">
        <f>AVERAGE(C20:C22)</f>
        <v>18.1466666666667</v>
      </c>
      <c r="E21" s="1">
        <v>29.88</v>
      </c>
      <c r="F21" s="22">
        <f t="shared" ref="F21:F26" si="14">E21-D21</f>
        <v>11.7333333333333</v>
      </c>
      <c r="G21" s="22">
        <f>G20</f>
        <v>11.69</v>
      </c>
      <c r="H21" s="22">
        <f t="shared" ref="H21:H26" si="15">F21-G21</f>
        <v>0.0433333333333312</v>
      </c>
      <c r="I21" s="21">
        <f t="shared" ref="I21:I26" si="16">POWER(2,-H21)</f>
        <v>0.970410231493542</v>
      </c>
      <c r="J21" s="27"/>
      <c r="N21" s="23"/>
      <c r="O21" s="23"/>
      <c r="P21" s="23"/>
    </row>
    <row r="22" s="1" customFormat="1" spans="1:16">
      <c r="A22" s="1" t="s">
        <v>4</v>
      </c>
      <c r="B22" t="s">
        <v>5</v>
      </c>
      <c r="C22" s="1">
        <v>18.11</v>
      </c>
      <c r="D22" s="22">
        <f>AVERAGE(C20:C22)</f>
        <v>18.1466666666667</v>
      </c>
      <c r="E22" s="1">
        <v>29.61</v>
      </c>
      <c r="F22" s="22">
        <f t="shared" si="14"/>
        <v>11.4633333333333</v>
      </c>
      <c r="G22" s="22">
        <f t="shared" ref="G22:G28" si="17">G21</f>
        <v>11.69</v>
      </c>
      <c r="H22" s="22">
        <f t="shared" si="15"/>
        <v>-0.226666666666668</v>
      </c>
      <c r="I22" s="21">
        <f t="shared" si="16"/>
        <v>1.17012825320612</v>
      </c>
      <c r="J22" s="27"/>
      <c r="N22" s="23"/>
      <c r="O22" s="23"/>
      <c r="P22" s="23"/>
    </row>
    <row r="23" s="1" customFormat="1" ht="15.75" spans="1:16">
      <c r="A23" s="6" t="s">
        <v>7</v>
      </c>
      <c r="B23" t="s">
        <v>5</v>
      </c>
      <c r="C23" s="1">
        <v>17.87</v>
      </c>
      <c r="D23" s="22">
        <f>AVERAGE(C23:C25)</f>
        <v>17.7933333333333</v>
      </c>
      <c r="E23" s="1">
        <v>28.52</v>
      </c>
      <c r="F23" s="22">
        <f t="shared" si="14"/>
        <v>10.7266666666667</v>
      </c>
      <c r="G23" s="22">
        <f t="shared" si="17"/>
        <v>11.69</v>
      </c>
      <c r="H23" s="22">
        <f t="shared" si="15"/>
        <v>-0.963333333333336</v>
      </c>
      <c r="I23" s="21">
        <f t="shared" si="16"/>
        <v>1.94980971144448</v>
      </c>
      <c r="J23" s="27"/>
      <c r="L23" s="23"/>
      <c r="M23" s="23"/>
      <c r="N23" s="23"/>
      <c r="O23" s="23"/>
      <c r="P23" s="23"/>
    </row>
    <row r="24" s="1" customFormat="1" ht="15.75" spans="1:16">
      <c r="A24" s="6" t="s">
        <v>7</v>
      </c>
      <c r="B24" t="s">
        <v>5</v>
      </c>
      <c r="C24" s="1">
        <v>17.82</v>
      </c>
      <c r="D24" s="22">
        <f>AVERAGE(C23:C25)</f>
        <v>17.7933333333333</v>
      </c>
      <c r="E24" s="1">
        <v>28.45</v>
      </c>
      <c r="F24" s="22">
        <f t="shared" si="14"/>
        <v>10.6566666666667</v>
      </c>
      <c r="G24" s="22">
        <f t="shared" si="17"/>
        <v>11.69</v>
      </c>
      <c r="H24" s="22">
        <f t="shared" si="15"/>
        <v>-1.03333333333334</v>
      </c>
      <c r="I24" s="21">
        <f t="shared" si="16"/>
        <v>2.04674778399355</v>
      </c>
      <c r="J24" s="27"/>
      <c r="L24" s="23"/>
      <c r="M24" s="23"/>
      <c r="N24" s="23"/>
      <c r="O24" s="23"/>
      <c r="P24" s="23"/>
    </row>
    <row r="25" s="1" customFormat="1" ht="15.75" spans="1:15">
      <c r="A25" s="6" t="s">
        <v>7</v>
      </c>
      <c r="B25" t="s">
        <v>5</v>
      </c>
      <c r="C25" s="1">
        <v>17.69</v>
      </c>
      <c r="D25" s="22">
        <f>AVERAGE(C23:C25)</f>
        <v>17.7933333333333</v>
      </c>
      <c r="E25" s="1">
        <v>28.47</v>
      </c>
      <c r="F25" s="22">
        <f t="shared" si="14"/>
        <v>10.6766666666667</v>
      </c>
      <c r="G25" s="22">
        <f t="shared" si="17"/>
        <v>11.69</v>
      </c>
      <c r="H25" s="22">
        <f t="shared" si="15"/>
        <v>-1.01333333333334</v>
      </c>
      <c r="I25" s="21">
        <f t="shared" si="16"/>
        <v>2.01856960242375</v>
      </c>
      <c r="J25" s="27"/>
      <c r="L25" s="23"/>
      <c r="M25" s="23"/>
      <c r="N25" s="23"/>
      <c r="O25" s="23"/>
    </row>
    <row r="26" s="1" customFormat="1" spans="1:15">
      <c r="A26" s="1" t="s">
        <v>8</v>
      </c>
      <c r="B26" t="s">
        <v>5</v>
      </c>
      <c r="C26" s="1">
        <v>17.84</v>
      </c>
      <c r="D26" s="22">
        <f>AVERAGE(C26:C28)</f>
        <v>17.8566666666667</v>
      </c>
      <c r="E26" s="1">
        <v>28.61</v>
      </c>
      <c r="F26" s="22">
        <f t="shared" si="14"/>
        <v>10.7533333333333</v>
      </c>
      <c r="G26" s="22">
        <f t="shared" si="17"/>
        <v>11.69</v>
      </c>
      <c r="H26" s="22">
        <f t="shared" si="15"/>
        <v>-0.936666666666669</v>
      </c>
      <c r="I26" s="21">
        <f t="shared" si="16"/>
        <v>1.91410061414781</v>
      </c>
      <c r="J26" s="27"/>
      <c r="M26" s="23"/>
      <c r="N26" s="23"/>
      <c r="O26" s="23"/>
    </row>
    <row r="27" s="1" customFormat="1" spans="1:15">
      <c r="A27" s="1" t="s">
        <v>8</v>
      </c>
      <c r="B27" t="s">
        <v>5</v>
      </c>
      <c r="C27" s="1">
        <v>17.91</v>
      </c>
      <c r="D27" s="22">
        <f>AVERAGE(C26:C28)</f>
        <v>17.8566666666667</v>
      </c>
      <c r="E27" s="1">
        <v>28.64</v>
      </c>
      <c r="F27" s="22">
        <f t="shared" ref="F27:F29" si="18">E27-D27</f>
        <v>10.7833333333333</v>
      </c>
      <c r="G27" s="22">
        <f t="shared" si="17"/>
        <v>11.69</v>
      </c>
      <c r="H27" s="22">
        <f t="shared" ref="H27:H29" si="19">F27-G27</f>
        <v>-0.906666666666668</v>
      </c>
      <c r="I27" s="21">
        <f t="shared" ref="I27:I29" si="20">POWER(2,-H27)</f>
        <v>1.87470899311996</v>
      </c>
      <c r="J27" s="27"/>
      <c r="M27" s="23"/>
      <c r="N27" s="23"/>
      <c r="O27" s="23"/>
    </row>
    <row r="28" s="1" customFormat="1" spans="1:15">
      <c r="A28" s="1" t="s">
        <v>8</v>
      </c>
      <c r="B28" t="s">
        <v>5</v>
      </c>
      <c r="C28" s="1">
        <v>17.82</v>
      </c>
      <c r="D28" s="22">
        <f>AVERAGE(C26:C28)</f>
        <v>17.8566666666667</v>
      </c>
      <c r="E28" s="1">
        <v>28.97</v>
      </c>
      <c r="F28" s="22">
        <f t="shared" si="18"/>
        <v>11.1133333333333</v>
      </c>
      <c r="G28" s="22">
        <f t="shared" si="17"/>
        <v>11.69</v>
      </c>
      <c r="H28" s="22">
        <f t="shared" si="19"/>
        <v>-0.57666666666667</v>
      </c>
      <c r="I28" s="21">
        <f t="shared" si="20"/>
        <v>1.49139940045038</v>
      </c>
      <c r="J28" s="27"/>
      <c r="M28" s="23"/>
      <c r="N28" s="23"/>
      <c r="O28" s="23"/>
    </row>
    <row r="29" spans="1:10">
      <c r="A29" s="1" t="s">
        <v>4</v>
      </c>
      <c r="B29" t="s">
        <v>5</v>
      </c>
      <c r="C29" s="1">
        <v>18.22</v>
      </c>
      <c r="D29" s="22">
        <f>AVERAGE(C29:C31)</f>
        <v>18.1466666666667</v>
      </c>
      <c r="E29" s="1">
        <v>29.09</v>
      </c>
      <c r="F29" s="22">
        <f t="shared" si="18"/>
        <v>10.9433333333333</v>
      </c>
      <c r="G29" s="22">
        <f>AVERAGE(F29:F31)</f>
        <v>10.7533333333333</v>
      </c>
      <c r="H29" s="22">
        <f t="shared" si="19"/>
        <v>0.19</v>
      </c>
      <c r="I29" s="21">
        <f t="shared" si="20"/>
        <v>0.876605721316035</v>
      </c>
      <c r="J29" s="27" t="s">
        <v>11</v>
      </c>
    </row>
    <row r="30" spans="1:10">
      <c r="A30" s="1" t="s">
        <v>4</v>
      </c>
      <c r="B30" t="s">
        <v>5</v>
      </c>
      <c r="C30" s="1">
        <v>18.11</v>
      </c>
      <c r="D30" s="22">
        <f>AVERAGE(C29:C31)</f>
        <v>18.1466666666667</v>
      </c>
      <c r="E30" s="1">
        <v>28.67</v>
      </c>
      <c r="F30" s="22">
        <f t="shared" ref="F30:F35" si="21">E30-D30</f>
        <v>10.5233333333333</v>
      </c>
      <c r="G30" s="22">
        <f>G29</f>
        <v>10.7533333333333</v>
      </c>
      <c r="H30" s="22">
        <f t="shared" ref="H30:H35" si="22">F30-G30</f>
        <v>-0.229999999999999</v>
      </c>
      <c r="I30" s="21">
        <f t="shared" ref="I30:I35" si="23">POWER(2,-H30)</f>
        <v>1.17283494923188</v>
      </c>
      <c r="J30" s="27"/>
    </row>
    <row r="31" spans="1:10">
      <c r="A31" s="1" t="s">
        <v>4</v>
      </c>
      <c r="B31" t="s">
        <v>5</v>
      </c>
      <c r="C31" s="1">
        <v>18.11</v>
      </c>
      <c r="D31" s="22">
        <f>AVERAGE(C29:C31)</f>
        <v>18.1466666666667</v>
      </c>
      <c r="E31" s="1">
        <v>28.94</v>
      </c>
      <c r="F31" s="22">
        <f t="shared" si="21"/>
        <v>10.7933333333333</v>
      </c>
      <c r="G31" s="22">
        <f t="shared" ref="G31:G37" si="24">G30</f>
        <v>10.7533333333333</v>
      </c>
      <c r="H31" s="22">
        <f t="shared" si="22"/>
        <v>0.0400000000000009</v>
      </c>
      <c r="I31" s="21">
        <f t="shared" si="23"/>
        <v>0.972654947412285</v>
      </c>
      <c r="J31" s="27"/>
    </row>
    <row r="32" ht="15.75" spans="1:10">
      <c r="A32" s="6" t="s">
        <v>7</v>
      </c>
      <c r="B32" t="s">
        <v>5</v>
      </c>
      <c r="C32" s="1">
        <v>17.87</v>
      </c>
      <c r="D32" s="22">
        <f>AVERAGE(C32:C34)</f>
        <v>17.7933333333333</v>
      </c>
      <c r="E32" s="1">
        <v>29.88</v>
      </c>
      <c r="F32" s="22">
        <f t="shared" si="21"/>
        <v>12.0866666666667</v>
      </c>
      <c r="G32" s="22">
        <f t="shared" si="24"/>
        <v>10.7533333333333</v>
      </c>
      <c r="H32" s="22">
        <f t="shared" si="22"/>
        <v>1.33333333333333</v>
      </c>
      <c r="I32" s="21">
        <f t="shared" si="23"/>
        <v>0.396850262992051</v>
      </c>
      <c r="J32" s="27"/>
    </row>
    <row r="33" ht="15.75" spans="1:10">
      <c r="A33" s="6" t="s">
        <v>7</v>
      </c>
      <c r="B33" t="s">
        <v>5</v>
      </c>
      <c r="C33" s="1">
        <v>17.82</v>
      </c>
      <c r="D33" s="22">
        <f>AVERAGE(C32:C34)</f>
        <v>17.7933333333333</v>
      </c>
      <c r="E33" s="1">
        <v>29.56</v>
      </c>
      <c r="F33" s="22">
        <f t="shared" si="21"/>
        <v>11.7666666666667</v>
      </c>
      <c r="G33" s="22">
        <f t="shared" si="24"/>
        <v>10.7533333333333</v>
      </c>
      <c r="H33" s="22">
        <f t="shared" si="22"/>
        <v>1.01333333333333</v>
      </c>
      <c r="I33" s="21">
        <f t="shared" si="23"/>
        <v>0.495400306632616</v>
      </c>
      <c r="J33" s="27"/>
    </row>
    <row r="34" ht="15.75" spans="1:10">
      <c r="A34" s="6" t="s">
        <v>7</v>
      </c>
      <c r="B34" t="s">
        <v>5</v>
      </c>
      <c r="C34" s="1">
        <v>17.69</v>
      </c>
      <c r="D34" s="22">
        <f>AVERAGE(C32:C34)</f>
        <v>17.7933333333333</v>
      </c>
      <c r="E34" s="1">
        <v>29.81</v>
      </c>
      <c r="F34" s="22">
        <f t="shared" si="21"/>
        <v>12.0166666666667</v>
      </c>
      <c r="G34" s="22">
        <f t="shared" si="24"/>
        <v>10.7533333333333</v>
      </c>
      <c r="H34" s="22">
        <f t="shared" si="22"/>
        <v>1.26333333333333</v>
      </c>
      <c r="I34" s="21">
        <f t="shared" si="23"/>
        <v>0.416580341962958</v>
      </c>
      <c r="J34" s="27"/>
    </row>
    <row r="35" spans="1:10">
      <c r="A35" s="1" t="s">
        <v>8</v>
      </c>
      <c r="B35" t="s">
        <v>5</v>
      </c>
      <c r="C35" s="1">
        <v>17.84</v>
      </c>
      <c r="D35" s="22">
        <f>AVERAGE(C35:C37)</f>
        <v>17.8566666666667</v>
      </c>
      <c r="E35" s="1">
        <v>29.8</v>
      </c>
      <c r="F35" s="22">
        <f t="shared" si="21"/>
        <v>11.9433333333333</v>
      </c>
      <c r="G35" s="22">
        <f t="shared" si="24"/>
        <v>10.7533333333333</v>
      </c>
      <c r="H35" s="22">
        <f t="shared" si="22"/>
        <v>1.19</v>
      </c>
      <c r="I35" s="21">
        <f t="shared" si="23"/>
        <v>0.438302860658018</v>
      </c>
      <c r="J35" s="27"/>
    </row>
    <row r="36" spans="1:10">
      <c r="A36" s="1" t="s">
        <v>8</v>
      </c>
      <c r="B36" t="s">
        <v>5</v>
      </c>
      <c r="C36" s="1">
        <v>17.91</v>
      </c>
      <c r="D36" s="22">
        <f>AVERAGE(C35:C37)</f>
        <v>17.8566666666667</v>
      </c>
      <c r="E36" s="1">
        <v>29.75</v>
      </c>
      <c r="F36" s="22">
        <f t="shared" ref="F36:F38" si="25">E36-D36</f>
        <v>11.8933333333333</v>
      </c>
      <c r="G36" s="22">
        <f t="shared" si="24"/>
        <v>10.7533333333333</v>
      </c>
      <c r="H36" s="22">
        <f t="shared" ref="H36:H38" si="26">F36-G36</f>
        <v>1.14</v>
      </c>
      <c r="I36" s="21">
        <f t="shared" ref="I36:I38" si="27">POWER(2,-H36)</f>
        <v>0.453759577658581</v>
      </c>
      <c r="J36" s="27"/>
    </row>
    <row r="37" spans="1:10">
      <c r="A37" s="1" t="s">
        <v>8</v>
      </c>
      <c r="B37" t="s">
        <v>5</v>
      </c>
      <c r="C37" s="1">
        <v>17.82</v>
      </c>
      <c r="D37" s="22">
        <f>AVERAGE(C35:C37)</f>
        <v>17.8566666666667</v>
      </c>
      <c r="E37" s="1">
        <v>29.83</v>
      </c>
      <c r="F37" s="22">
        <f t="shared" si="25"/>
        <v>11.9733333333333</v>
      </c>
      <c r="G37" s="22">
        <f t="shared" si="24"/>
        <v>10.7533333333333</v>
      </c>
      <c r="H37" s="22">
        <f t="shared" si="26"/>
        <v>1.22</v>
      </c>
      <c r="I37" s="21">
        <f t="shared" si="27"/>
        <v>0.429282718218878</v>
      </c>
      <c r="J37" s="27"/>
    </row>
    <row r="38" spans="1:10">
      <c r="A38" s="1" t="s">
        <v>4</v>
      </c>
      <c r="B38" t="s">
        <v>5</v>
      </c>
      <c r="C38" s="1">
        <v>18.22</v>
      </c>
      <c r="D38" s="22">
        <f>AVERAGE(C38:C40)</f>
        <v>18.1466666666667</v>
      </c>
      <c r="E38" s="1">
        <v>16.31</v>
      </c>
      <c r="F38" s="22">
        <f t="shared" si="25"/>
        <v>-1.83666666666667</v>
      </c>
      <c r="G38" s="22">
        <f>AVERAGE(F38:F40)</f>
        <v>-1.81666666666667</v>
      </c>
      <c r="H38" s="22">
        <f t="shared" si="26"/>
        <v>-0.0200000000000007</v>
      </c>
      <c r="I38" s="21">
        <f t="shared" si="27"/>
        <v>1.01395947979003</v>
      </c>
      <c r="J38" s="27" t="s">
        <v>12</v>
      </c>
    </row>
    <row r="39" spans="1:10">
      <c r="A39" s="1" t="s">
        <v>4</v>
      </c>
      <c r="B39" t="s">
        <v>5</v>
      </c>
      <c r="C39" s="1">
        <v>18.11</v>
      </c>
      <c r="D39" s="22">
        <f>AVERAGE(C38:C40)</f>
        <v>18.1466666666667</v>
      </c>
      <c r="E39" s="1">
        <v>16.38</v>
      </c>
      <c r="F39" s="22">
        <f t="shared" ref="F39:F44" si="28">E39-D39</f>
        <v>-1.76666666666667</v>
      </c>
      <c r="G39" s="22">
        <f>G38</f>
        <v>-1.81666666666667</v>
      </c>
      <c r="H39" s="22">
        <f t="shared" ref="H39:H44" si="29">F39-G39</f>
        <v>0.0499999999999996</v>
      </c>
      <c r="I39" s="21">
        <f t="shared" ref="I39:I44" si="30">POWER(2,-H39)</f>
        <v>0.965936328924846</v>
      </c>
      <c r="J39" s="27"/>
    </row>
    <row r="40" spans="1:10">
      <c r="A40" s="1" t="s">
        <v>4</v>
      </c>
      <c r="B40" t="s">
        <v>5</v>
      </c>
      <c r="C40" s="1">
        <v>18.11</v>
      </c>
      <c r="D40" s="22">
        <f>AVERAGE(C38:C40)</f>
        <v>18.1466666666667</v>
      </c>
      <c r="E40" s="1">
        <v>16.3</v>
      </c>
      <c r="F40" s="22">
        <f t="shared" si="28"/>
        <v>-1.84666666666666</v>
      </c>
      <c r="G40" s="22">
        <f t="shared" ref="G40:G46" si="31">G39</f>
        <v>-1.81666666666667</v>
      </c>
      <c r="H40" s="22">
        <f t="shared" si="29"/>
        <v>-0.0299999999999987</v>
      </c>
      <c r="I40" s="21">
        <f t="shared" si="30"/>
        <v>1.02101212570719</v>
      </c>
      <c r="J40" s="27"/>
    </row>
    <row r="41" ht="15.75" spans="1:10">
      <c r="A41" s="6" t="s">
        <v>7</v>
      </c>
      <c r="B41" t="s">
        <v>5</v>
      </c>
      <c r="C41" s="1">
        <v>17.87</v>
      </c>
      <c r="D41" s="22">
        <f>AVERAGE(C41:C43)</f>
        <v>17.7933333333333</v>
      </c>
      <c r="E41" s="1">
        <v>17.05</v>
      </c>
      <c r="F41" s="22">
        <f t="shared" si="28"/>
        <v>-0.743333333333332</v>
      </c>
      <c r="G41" s="22">
        <f t="shared" si="31"/>
        <v>-1.81666666666667</v>
      </c>
      <c r="H41" s="22">
        <f t="shared" si="29"/>
        <v>1.07333333333333</v>
      </c>
      <c r="I41" s="21">
        <f t="shared" si="30"/>
        <v>0.475219738855401</v>
      </c>
      <c r="J41" s="27"/>
    </row>
    <row r="42" ht="15.75" spans="1:10">
      <c r="A42" s="6" t="s">
        <v>7</v>
      </c>
      <c r="B42" t="s">
        <v>5</v>
      </c>
      <c r="C42" s="1">
        <v>17.82</v>
      </c>
      <c r="D42" s="22">
        <f>AVERAGE(C41:C43)</f>
        <v>17.7933333333333</v>
      </c>
      <c r="E42" s="1">
        <v>17.26</v>
      </c>
      <c r="F42" s="22">
        <f t="shared" si="28"/>
        <v>-0.533333333333331</v>
      </c>
      <c r="G42" s="22">
        <f t="shared" si="31"/>
        <v>-1.81666666666667</v>
      </c>
      <c r="H42" s="22">
        <f t="shared" si="29"/>
        <v>1.28333333333333</v>
      </c>
      <c r="I42" s="21">
        <f t="shared" si="30"/>
        <v>0.410845157292895</v>
      </c>
      <c r="J42" s="27"/>
    </row>
    <row r="43" ht="15.75" spans="1:10">
      <c r="A43" s="6" t="s">
        <v>7</v>
      </c>
      <c r="B43" t="s">
        <v>5</v>
      </c>
      <c r="C43" s="1">
        <v>17.69</v>
      </c>
      <c r="D43" s="22">
        <f>AVERAGE(C41:C43)</f>
        <v>17.7933333333333</v>
      </c>
      <c r="E43" s="1">
        <v>17.18</v>
      </c>
      <c r="F43" s="22">
        <f t="shared" si="28"/>
        <v>-0.613333333333333</v>
      </c>
      <c r="G43" s="22">
        <f t="shared" si="31"/>
        <v>-1.81666666666667</v>
      </c>
      <c r="H43" s="22">
        <f t="shared" si="29"/>
        <v>1.20333333333333</v>
      </c>
      <c r="I43" s="21">
        <f t="shared" si="30"/>
        <v>0.434270743135868</v>
      </c>
      <c r="J43" s="27"/>
    </row>
    <row r="44" spans="1:10">
      <c r="A44" s="1" t="s">
        <v>8</v>
      </c>
      <c r="B44" t="s">
        <v>5</v>
      </c>
      <c r="C44" s="1">
        <v>17.84</v>
      </c>
      <c r="D44" s="22">
        <f>AVERAGE(C44:C46)</f>
        <v>17.8566666666667</v>
      </c>
      <c r="E44" s="1">
        <v>17.51</v>
      </c>
      <c r="F44" s="22">
        <f t="shared" si="28"/>
        <v>-0.346666666666664</v>
      </c>
      <c r="G44" s="22">
        <f t="shared" si="31"/>
        <v>-1.81666666666667</v>
      </c>
      <c r="H44" s="22">
        <f t="shared" si="29"/>
        <v>1.47</v>
      </c>
      <c r="I44" s="21">
        <f t="shared" si="30"/>
        <v>0.360982298880624</v>
      </c>
      <c r="J44" s="27"/>
    </row>
    <row r="45" spans="1:10">
      <c r="A45" s="1" t="s">
        <v>8</v>
      </c>
      <c r="B45" t="s">
        <v>5</v>
      </c>
      <c r="C45" s="1">
        <v>17.91</v>
      </c>
      <c r="D45" s="22">
        <f>AVERAGE(C44:C46)</f>
        <v>17.8566666666667</v>
      </c>
      <c r="E45" s="1">
        <v>17.38</v>
      </c>
      <c r="F45" s="22">
        <f t="shared" ref="F45:F47" si="32">E45-D45</f>
        <v>-0.476666666666667</v>
      </c>
      <c r="G45" s="22">
        <f t="shared" si="31"/>
        <v>-1.81666666666667</v>
      </c>
      <c r="H45" s="22">
        <f t="shared" ref="H45:H47" si="33">F45-G45</f>
        <v>1.34</v>
      </c>
      <c r="I45" s="21">
        <f t="shared" ref="I45:I47" si="34">POWER(2,-H45)</f>
        <v>0.395020655931689</v>
      </c>
      <c r="J45" s="27"/>
    </row>
    <row r="46" spans="1:10">
      <c r="A46" s="1" t="s">
        <v>8</v>
      </c>
      <c r="B46" t="s">
        <v>5</v>
      </c>
      <c r="C46" s="1">
        <v>17.82</v>
      </c>
      <c r="D46" s="22">
        <f>AVERAGE(C44:C46)</f>
        <v>17.8566666666667</v>
      </c>
      <c r="E46" s="1">
        <v>17.25</v>
      </c>
      <c r="F46" s="22">
        <f t="shared" si="32"/>
        <v>-0.606666666666666</v>
      </c>
      <c r="G46" s="22">
        <f t="shared" si="31"/>
        <v>-1.81666666666667</v>
      </c>
      <c r="H46" s="22">
        <f t="shared" si="33"/>
        <v>1.21</v>
      </c>
      <c r="I46" s="21">
        <f t="shared" si="34"/>
        <v>0.432268615653933</v>
      </c>
      <c r="J46" s="27"/>
    </row>
    <row r="47" spans="1:10">
      <c r="A47" s="1" t="s">
        <v>4</v>
      </c>
      <c r="B47" t="s">
        <v>5</v>
      </c>
      <c r="C47" s="1">
        <v>18.22</v>
      </c>
      <c r="D47" s="22">
        <f>AVERAGE(C47:C49)</f>
        <v>18.1466666666667</v>
      </c>
      <c r="E47" s="1">
        <v>22.78</v>
      </c>
      <c r="F47" s="22">
        <f t="shared" si="32"/>
        <v>4.63333333333334</v>
      </c>
      <c r="G47" s="22">
        <f>AVERAGE(F47:F49)</f>
        <v>4.62333333333334</v>
      </c>
      <c r="H47" s="22">
        <f t="shared" si="33"/>
        <v>0.0100000000000007</v>
      </c>
      <c r="I47" s="21">
        <f t="shared" si="34"/>
        <v>0.993092495437035</v>
      </c>
      <c r="J47" s="27" t="s">
        <v>13</v>
      </c>
    </row>
    <row r="48" spans="1:10">
      <c r="A48" s="1" t="s">
        <v>4</v>
      </c>
      <c r="B48" t="s">
        <v>5</v>
      </c>
      <c r="C48" s="1">
        <v>18.11</v>
      </c>
      <c r="D48" s="22">
        <f>AVERAGE(C47:C49)</f>
        <v>18.1466666666667</v>
      </c>
      <c r="E48" s="1">
        <v>22.73</v>
      </c>
      <c r="F48" s="22">
        <f t="shared" ref="F48:F53" si="35">E48-D48</f>
        <v>4.58333333333334</v>
      </c>
      <c r="G48" s="22">
        <f>G47</f>
        <v>4.62333333333334</v>
      </c>
      <c r="H48" s="22">
        <f t="shared" ref="H48:H53" si="36">F48-G48</f>
        <v>-0.04</v>
      </c>
      <c r="I48" s="21">
        <f t="shared" ref="I48:I53" si="37">POWER(2,-H48)</f>
        <v>1.02811382665607</v>
      </c>
      <c r="J48" s="27"/>
    </row>
    <row r="49" spans="1:10">
      <c r="A49" s="1" t="s">
        <v>4</v>
      </c>
      <c r="B49" t="s">
        <v>5</v>
      </c>
      <c r="C49" s="1">
        <v>18.11</v>
      </c>
      <c r="D49" s="22">
        <f>AVERAGE(C47:C49)</f>
        <v>18.1466666666667</v>
      </c>
      <c r="E49" s="1">
        <v>22.8</v>
      </c>
      <c r="F49" s="22">
        <f t="shared" si="35"/>
        <v>4.65333333333334</v>
      </c>
      <c r="G49" s="22">
        <f t="shared" ref="G49:G55" si="38">G48</f>
        <v>4.62333333333334</v>
      </c>
      <c r="H49" s="22">
        <f t="shared" si="36"/>
        <v>0.0300000000000002</v>
      </c>
      <c r="I49" s="21">
        <f t="shared" si="37"/>
        <v>0.979420297586927</v>
      </c>
      <c r="J49" s="27"/>
    </row>
    <row r="50" ht="15.75" spans="1:10">
      <c r="A50" s="6" t="s">
        <v>7</v>
      </c>
      <c r="B50" t="s">
        <v>5</v>
      </c>
      <c r="C50" s="1">
        <v>17.87</v>
      </c>
      <c r="D50" s="22">
        <f>AVERAGE(C50:C52)</f>
        <v>17.7933333333333</v>
      </c>
      <c r="E50" s="1">
        <v>21.56</v>
      </c>
      <c r="F50" s="22">
        <f t="shared" si="35"/>
        <v>3.76666666666667</v>
      </c>
      <c r="G50" s="22">
        <f t="shared" si="38"/>
        <v>4.62333333333334</v>
      </c>
      <c r="H50" s="22">
        <f t="shared" si="36"/>
        <v>-0.85666666666667</v>
      </c>
      <c r="I50" s="21">
        <f t="shared" si="37"/>
        <v>1.81084952261669</v>
      </c>
      <c r="J50" s="27"/>
    </row>
    <row r="51" ht="15.75" spans="1:10">
      <c r="A51" s="6" t="s">
        <v>7</v>
      </c>
      <c r="B51" t="s">
        <v>5</v>
      </c>
      <c r="C51" s="1">
        <v>17.82</v>
      </c>
      <c r="D51" s="22">
        <f>AVERAGE(C50:C52)</f>
        <v>17.7933333333333</v>
      </c>
      <c r="E51" s="1">
        <v>21.8</v>
      </c>
      <c r="F51" s="22">
        <f t="shared" si="35"/>
        <v>4.00666666666667</v>
      </c>
      <c r="G51" s="22">
        <f t="shared" si="38"/>
        <v>4.62333333333334</v>
      </c>
      <c r="H51" s="22">
        <f t="shared" si="36"/>
        <v>-0.616666666666668</v>
      </c>
      <c r="I51" s="21">
        <f t="shared" si="37"/>
        <v>1.5333283446696</v>
      </c>
      <c r="J51" s="27"/>
    </row>
    <row r="52" ht="15.75" spans="1:10">
      <c r="A52" s="6" t="s">
        <v>7</v>
      </c>
      <c r="B52" t="s">
        <v>5</v>
      </c>
      <c r="C52" s="1">
        <v>17.69</v>
      </c>
      <c r="D52" s="22">
        <f>AVERAGE(C50:C52)</f>
        <v>17.7933333333333</v>
      </c>
      <c r="E52" s="1">
        <v>21.65</v>
      </c>
      <c r="F52" s="22">
        <f t="shared" si="35"/>
        <v>3.85666666666667</v>
      </c>
      <c r="G52" s="22">
        <f t="shared" si="38"/>
        <v>4.62333333333334</v>
      </c>
      <c r="H52" s="22">
        <f t="shared" si="36"/>
        <v>-0.76666666666667</v>
      </c>
      <c r="I52" s="21">
        <f t="shared" si="37"/>
        <v>1.70133432190172</v>
      </c>
      <c r="J52" s="27"/>
    </row>
    <row r="53" spans="1:10">
      <c r="A53" s="1" t="s">
        <v>8</v>
      </c>
      <c r="B53" t="s">
        <v>5</v>
      </c>
      <c r="C53" s="1">
        <v>17.84</v>
      </c>
      <c r="D53" s="22">
        <f>AVERAGE(C53:C55)</f>
        <v>17.8566666666667</v>
      </c>
      <c r="E53" s="1">
        <v>21.76</v>
      </c>
      <c r="F53" s="22">
        <f t="shared" si="35"/>
        <v>3.90333333333334</v>
      </c>
      <c r="G53" s="22">
        <f t="shared" si="38"/>
        <v>4.62333333333334</v>
      </c>
      <c r="H53" s="22">
        <f t="shared" si="36"/>
        <v>-0.72</v>
      </c>
      <c r="I53" s="21">
        <f t="shared" si="37"/>
        <v>1.64718203453515</v>
      </c>
      <c r="J53" s="27"/>
    </row>
    <row r="54" spans="1:10">
      <c r="A54" s="1" t="s">
        <v>8</v>
      </c>
      <c r="B54" t="s">
        <v>5</v>
      </c>
      <c r="C54" s="1">
        <v>17.91</v>
      </c>
      <c r="D54" s="22">
        <f>AVERAGE(C53:C55)</f>
        <v>17.8566666666667</v>
      </c>
      <c r="E54" s="1">
        <v>21.77</v>
      </c>
      <c r="F54" s="22">
        <f t="shared" ref="F54:F56" si="39">E54-D54</f>
        <v>3.91333333333333</v>
      </c>
      <c r="G54" s="22">
        <f t="shared" si="38"/>
        <v>4.62333333333334</v>
      </c>
      <c r="H54" s="22">
        <f t="shared" ref="H54:H56" si="40">F54-G54</f>
        <v>-0.710000000000002</v>
      </c>
      <c r="I54" s="21">
        <f t="shared" ref="I54:I56" si="41">POWER(2,-H54)</f>
        <v>1.63580411711556</v>
      </c>
      <c r="J54" s="27"/>
    </row>
    <row r="55" spans="1:10">
      <c r="A55" s="1" t="s">
        <v>8</v>
      </c>
      <c r="B55" t="s">
        <v>5</v>
      </c>
      <c r="C55" s="1">
        <v>17.82</v>
      </c>
      <c r="D55" s="22">
        <f>AVERAGE(C53:C55)</f>
        <v>17.8566666666667</v>
      </c>
      <c r="E55" s="1">
        <v>21.77</v>
      </c>
      <c r="F55" s="22">
        <f t="shared" si="39"/>
        <v>3.91333333333333</v>
      </c>
      <c r="G55" s="22">
        <f t="shared" si="38"/>
        <v>4.62333333333334</v>
      </c>
      <c r="H55" s="22">
        <f t="shared" si="40"/>
        <v>-0.710000000000002</v>
      </c>
      <c r="I55" s="21">
        <f t="shared" si="41"/>
        <v>1.63580411711556</v>
      </c>
      <c r="J55" s="27"/>
    </row>
    <row r="56" spans="1:10">
      <c r="A56" s="1" t="s">
        <v>4</v>
      </c>
      <c r="B56" t="s">
        <v>5</v>
      </c>
      <c r="C56" s="1">
        <v>18.22</v>
      </c>
      <c r="D56" s="22">
        <f>AVERAGE(C56:C58)</f>
        <v>18.1466666666667</v>
      </c>
      <c r="E56" s="1">
        <v>22.87</v>
      </c>
      <c r="F56" s="22">
        <f t="shared" si="39"/>
        <v>4.72333333333334</v>
      </c>
      <c r="G56" s="22">
        <f>AVERAGE(F56:F58)</f>
        <v>4.54</v>
      </c>
      <c r="H56" s="22">
        <f t="shared" si="40"/>
        <v>0.183333333333334</v>
      </c>
      <c r="I56" s="21">
        <f t="shared" si="41"/>
        <v>0.880665873596148</v>
      </c>
      <c r="J56" s="27" t="s">
        <v>14</v>
      </c>
    </row>
    <row r="57" spans="1:10">
      <c r="A57" s="1" t="s">
        <v>4</v>
      </c>
      <c r="B57" t="s">
        <v>5</v>
      </c>
      <c r="C57" s="1">
        <v>18.11</v>
      </c>
      <c r="D57" s="22">
        <f>AVERAGE(C56:C58)</f>
        <v>18.1466666666667</v>
      </c>
      <c r="E57" s="1">
        <v>22.98</v>
      </c>
      <c r="F57" s="22">
        <f t="shared" ref="F57:F62" si="42">E57-D57</f>
        <v>4.83333333333334</v>
      </c>
      <c r="G57" s="22">
        <f>G56</f>
        <v>4.54</v>
      </c>
      <c r="H57" s="22">
        <f t="shared" ref="H57:H62" si="43">F57-G57</f>
        <v>0.293333333333333</v>
      </c>
      <c r="I57" s="21">
        <f t="shared" ref="I57:I62" si="44">POWER(2,-H57)</f>
        <v>0.816014484988446</v>
      </c>
      <c r="J57" s="27"/>
    </row>
    <row r="58" spans="1:10">
      <c r="A58" s="1" t="s">
        <v>4</v>
      </c>
      <c r="B58" t="s">
        <v>5</v>
      </c>
      <c r="C58" s="1">
        <v>18.11</v>
      </c>
      <c r="D58" s="22">
        <f>AVERAGE(C56:C58)</f>
        <v>18.1466666666667</v>
      </c>
      <c r="E58" s="1">
        <v>22.21</v>
      </c>
      <c r="F58" s="22">
        <f t="shared" si="42"/>
        <v>4.06333333333334</v>
      </c>
      <c r="G58" s="22">
        <f t="shared" ref="G58:G64" si="45">G57</f>
        <v>4.54</v>
      </c>
      <c r="H58" s="22">
        <f t="shared" si="43"/>
        <v>-0.476666666666667</v>
      </c>
      <c r="I58" s="21">
        <f t="shared" si="44"/>
        <v>1.39152484417842</v>
      </c>
      <c r="J58" s="27"/>
    </row>
    <row r="59" ht="15.75" spans="1:10">
      <c r="A59" s="6" t="s">
        <v>7</v>
      </c>
      <c r="B59" t="s">
        <v>5</v>
      </c>
      <c r="C59" s="1">
        <v>17.87</v>
      </c>
      <c r="D59" s="22">
        <f>AVERAGE(C59:C61)</f>
        <v>17.7933333333333</v>
      </c>
      <c r="E59" s="1">
        <v>23.35</v>
      </c>
      <c r="F59" s="22">
        <f t="shared" si="42"/>
        <v>5.55666666666667</v>
      </c>
      <c r="G59" s="22">
        <f t="shared" si="45"/>
        <v>4.54</v>
      </c>
      <c r="H59" s="22">
        <f t="shared" si="43"/>
        <v>1.01666666666667</v>
      </c>
      <c r="I59" s="21">
        <f t="shared" si="44"/>
        <v>0.494257010176448</v>
      </c>
      <c r="J59" s="27"/>
    </row>
    <row r="60" ht="15.75" spans="1:10">
      <c r="A60" s="6" t="s">
        <v>7</v>
      </c>
      <c r="B60" t="s">
        <v>5</v>
      </c>
      <c r="C60" s="1">
        <v>17.82</v>
      </c>
      <c r="D60" s="22">
        <f>AVERAGE(C59:C61)</f>
        <v>17.7933333333333</v>
      </c>
      <c r="E60" s="1">
        <v>23.34</v>
      </c>
      <c r="F60" s="22">
        <f t="shared" si="42"/>
        <v>5.54666666666667</v>
      </c>
      <c r="G60" s="22">
        <f t="shared" si="45"/>
        <v>4.54</v>
      </c>
      <c r="H60" s="22">
        <f t="shared" si="43"/>
        <v>1.00666666666666</v>
      </c>
      <c r="I60" s="21">
        <f t="shared" si="44"/>
        <v>0.497694839551615</v>
      </c>
      <c r="J60" s="27"/>
    </row>
    <row r="61" ht="15.75" spans="1:10">
      <c r="A61" s="6" t="s">
        <v>7</v>
      </c>
      <c r="B61" t="s">
        <v>5</v>
      </c>
      <c r="C61" s="1">
        <v>17.69</v>
      </c>
      <c r="D61" s="22">
        <f>AVERAGE(C59:C61)</f>
        <v>17.7933333333333</v>
      </c>
      <c r="E61" s="1">
        <v>23.37</v>
      </c>
      <c r="F61" s="22">
        <f t="shared" si="42"/>
        <v>5.57666666666667</v>
      </c>
      <c r="G61" s="22">
        <f t="shared" si="45"/>
        <v>4.54</v>
      </c>
      <c r="H61" s="22">
        <f t="shared" si="43"/>
        <v>1.03666666666667</v>
      </c>
      <c r="I61" s="21">
        <f t="shared" si="44"/>
        <v>0.487452427861121</v>
      </c>
      <c r="J61" s="27"/>
    </row>
    <row r="62" spans="1:10">
      <c r="A62" s="1" t="s">
        <v>8</v>
      </c>
      <c r="B62" t="s">
        <v>5</v>
      </c>
      <c r="C62" s="1">
        <v>17.84</v>
      </c>
      <c r="D62" s="22">
        <f>AVERAGE(C62:C64)</f>
        <v>17.8566666666667</v>
      </c>
      <c r="E62" s="1">
        <v>23.54</v>
      </c>
      <c r="F62" s="22">
        <f t="shared" si="42"/>
        <v>5.68333333333333</v>
      </c>
      <c r="G62" s="22">
        <f t="shared" si="45"/>
        <v>4.54</v>
      </c>
      <c r="H62" s="22">
        <f t="shared" si="43"/>
        <v>1.14333333333333</v>
      </c>
      <c r="I62" s="21">
        <f t="shared" si="44"/>
        <v>0.452712380654173</v>
      </c>
      <c r="J62" s="27"/>
    </row>
    <row r="63" spans="1:10">
      <c r="A63" s="1" t="s">
        <v>8</v>
      </c>
      <c r="B63" t="s">
        <v>5</v>
      </c>
      <c r="C63" s="1">
        <v>17.91</v>
      </c>
      <c r="D63" s="22">
        <f>AVERAGE(C62:C64)</f>
        <v>17.8566666666667</v>
      </c>
      <c r="E63" s="1">
        <v>23.55</v>
      </c>
      <c r="F63" s="22">
        <f t="shared" ref="F63:F65" si="46">E63-D63</f>
        <v>5.69333333333334</v>
      </c>
      <c r="G63" s="22">
        <f t="shared" si="45"/>
        <v>4.54</v>
      </c>
      <c r="H63" s="22">
        <f t="shared" ref="H63:H65" si="47">F63-G63</f>
        <v>1.15333333333333</v>
      </c>
      <c r="I63" s="21">
        <f t="shared" ref="I63:I65" si="48">POWER(2,-H63)</f>
        <v>0.449585267819093</v>
      </c>
      <c r="J63" s="27"/>
    </row>
    <row r="64" spans="1:10">
      <c r="A64" s="1" t="s">
        <v>8</v>
      </c>
      <c r="B64" t="s">
        <v>5</v>
      </c>
      <c r="C64" s="1">
        <v>17.82</v>
      </c>
      <c r="D64" s="22">
        <f>AVERAGE(C62:C64)</f>
        <v>17.8566666666667</v>
      </c>
      <c r="E64" s="1">
        <v>23.5</v>
      </c>
      <c r="F64" s="22">
        <f t="shared" si="46"/>
        <v>5.64333333333333</v>
      </c>
      <c r="G64" s="22">
        <f t="shared" si="45"/>
        <v>4.54</v>
      </c>
      <c r="H64" s="22">
        <f t="shared" si="47"/>
        <v>1.10333333333333</v>
      </c>
      <c r="I64" s="21">
        <f t="shared" si="48"/>
        <v>0.465439858048939</v>
      </c>
      <c r="J64" s="27"/>
    </row>
    <row r="65" spans="1:10">
      <c r="A65" s="1" t="s">
        <v>4</v>
      </c>
      <c r="B65" t="s">
        <v>5</v>
      </c>
      <c r="C65" s="1">
        <v>18.22</v>
      </c>
      <c r="D65" s="22">
        <f>AVERAGE(C65:C67)</f>
        <v>18.1466666666667</v>
      </c>
      <c r="E65" s="1">
        <v>30.36</v>
      </c>
      <c r="F65" s="22">
        <f t="shared" si="46"/>
        <v>12.2133333333333</v>
      </c>
      <c r="G65" s="22">
        <f>AVERAGE(F65:F67)</f>
        <v>12.49</v>
      </c>
      <c r="H65" s="22">
        <f t="shared" si="47"/>
        <v>-0.276666666666667</v>
      </c>
      <c r="I65" s="21">
        <f t="shared" si="48"/>
        <v>1.21139273694007</v>
      </c>
      <c r="J65" s="27" t="s">
        <v>15</v>
      </c>
    </row>
    <row r="66" spans="1:10">
      <c r="A66" s="1" t="s">
        <v>4</v>
      </c>
      <c r="B66" t="s">
        <v>5</v>
      </c>
      <c r="C66" s="1">
        <v>18.11</v>
      </c>
      <c r="D66" s="22">
        <f>AVERAGE(C65:C67)</f>
        <v>18.1466666666667</v>
      </c>
      <c r="E66" s="1">
        <v>30.85</v>
      </c>
      <c r="F66" s="22">
        <f t="shared" ref="F66:F71" si="49">E66-D66</f>
        <v>12.7033333333333</v>
      </c>
      <c r="G66" s="22">
        <f>G65</f>
        <v>12.49</v>
      </c>
      <c r="H66" s="22">
        <f t="shared" ref="H66:H71" si="50">F66-G66</f>
        <v>0.213333333333335</v>
      </c>
      <c r="I66" s="21">
        <f t="shared" ref="I66:I71" si="51">POWER(2,-H66)</f>
        <v>0.86254203199219</v>
      </c>
      <c r="J66" s="27"/>
    </row>
    <row r="67" spans="1:10">
      <c r="A67" s="1" t="s">
        <v>4</v>
      </c>
      <c r="B67" t="s">
        <v>5</v>
      </c>
      <c r="C67" s="1">
        <v>18.11</v>
      </c>
      <c r="D67" s="22">
        <f>AVERAGE(C65:C67)</f>
        <v>18.1466666666667</v>
      </c>
      <c r="E67" s="1">
        <v>30.7</v>
      </c>
      <c r="F67" s="22">
        <f t="shared" si="49"/>
        <v>12.5533333333333</v>
      </c>
      <c r="G67" s="22">
        <f t="shared" ref="G67:G73" si="52">G66</f>
        <v>12.49</v>
      </c>
      <c r="H67" s="22">
        <f t="shared" si="50"/>
        <v>0.0633333333333326</v>
      </c>
      <c r="I67" s="21">
        <f t="shared" si="51"/>
        <v>0.957050307073902</v>
      </c>
      <c r="J67" s="27"/>
    </row>
    <row r="68" ht="15.75" spans="1:10">
      <c r="A68" s="6" t="s">
        <v>7</v>
      </c>
      <c r="B68" t="s">
        <v>5</v>
      </c>
      <c r="C68" s="1">
        <v>17.87</v>
      </c>
      <c r="D68" s="22">
        <f>AVERAGE(C68:C70)</f>
        <v>17.7933333333333</v>
      </c>
      <c r="E68" s="1">
        <v>29.18</v>
      </c>
      <c r="F68" s="22">
        <f t="shared" si="49"/>
        <v>11.3866666666667</v>
      </c>
      <c r="G68" s="22">
        <f t="shared" si="52"/>
        <v>12.49</v>
      </c>
      <c r="H68" s="22">
        <f t="shared" si="50"/>
        <v>-1.10333333333334</v>
      </c>
      <c r="I68" s="21">
        <f t="shared" si="51"/>
        <v>2.14850529602657</v>
      </c>
      <c r="J68" s="27"/>
    </row>
    <row r="69" ht="15.75" spans="1:10">
      <c r="A69" s="6" t="s">
        <v>7</v>
      </c>
      <c r="B69" t="s">
        <v>5</v>
      </c>
      <c r="C69" s="1">
        <v>17.82</v>
      </c>
      <c r="D69" s="22">
        <f>AVERAGE(C68:C70)</f>
        <v>17.7933333333333</v>
      </c>
      <c r="E69" s="1">
        <v>29.24</v>
      </c>
      <c r="F69" s="22">
        <f t="shared" si="49"/>
        <v>11.4466666666667</v>
      </c>
      <c r="G69" s="22">
        <f t="shared" si="52"/>
        <v>12.49</v>
      </c>
      <c r="H69" s="22">
        <f t="shared" si="50"/>
        <v>-1.04333333333334</v>
      </c>
      <c r="I69" s="21">
        <f t="shared" si="51"/>
        <v>2.0609840406586</v>
      </c>
      <c r="J69" s="27"/>
    </row>
    <row r="70" ht="15.75" spans="1:10">
      <c r="A70" s="6" t="s">
        <v>7</v>
      </c>
      <c r="B70" t="s">
        <v>5</v>
      </c>
      <c r="C70" s="1">
        <v>17.69</v>
      </c>
      <c r="D70" s="22">
        <f>AVERAGE(C68:C70)</f>
        <v>17.7933333333333</v>
      </c>
      <c r="E70" s="1">
        <v>29.35</v>
      </c>
      <c r="F70" s="22">
        <f t="shared" si="49"/>
        <v>11.5566666666667</v>
      </c>
      <c r="G70" s="22">
        <f t="shared" si="52"/>
        <v>12.49</v>
      </c>
      <c r="H70" s="22">
        <f t="shared" si="50"/>
        <v>-0.933333333333334</v>
      </c>
      <c r="I70" s="21">
        <f t="shared" si="51"/>
        <v>1.90968320782083</v>
      </c>
      <c r="J70" s="27"/>
    </row>
    <row r="71" spans="1:10">
      <c r="A71" s="1" t="s">
        <v>8</v>
      </c>
      <c r="B71" t="s">
        <v>5</v>
      </c>
      <c r="C71" s="1">
        <v>17.84</v>
      </c>
      <c r="D71" s="22">
        <f>AVERAGE(C71:C73)</f>
        <v>17.8566666666667</v>
      </c>
      <c r="E71" s="1">
        <v>29.12</v>
      </c>
      <c r="F71" s="22">
        <f t="shared" si="49"/>
        <v>11.2633333333333</v>
      </c>
      <c r="G71" s="22">
        <f t="shared" si="52"/>
        <v>12.49</v>
      </c>
      <c r="H71" s="22">
        <f t="shared" si="50"/>
        <v>-1.22666666666667</v>
      </c>
      <c r="I71" s="21">
        <f t="shared" si="51"/>
        <v>2.34025650641223</v>
      </c>
      <c r="J71" s="27"/>
    </row>
    <row r="72" spans="1:10">
      <c r="A72" s="1" t="s">
        <v>8</v>
      </c>
      <c r="B72" t="s">
        <v>5</v>
      </c>
      <c r="C72" s="1">
        <v>17.91</v>
      </c>
      <c r="D72" s="22">
        <f>AVERAGE(C71:C73)</f>
        <v>17.8566666666667</v>
      </c>
      <c r="E72" s="1">
        <v>29.31</v>
      </c>
      <c r="F72" s="22">
        <f t="shared" ref="F72:F74" si="53">E72-D72</f>
        <v>11.4533333333333</v>
      </c>
      <c r="G72" s="22">
        <f t="shared" si="52"/>
        <v>12.49</v>
      </c>
      <c r="H72" s="22">
        <f t="shared" ref="H72:H74" si="54">F72-G72</f>
        <v>-1.03666666666667</v>
      </c>
      <c r="I72" s="21">
        <f t="shared" ref="I72:I74" si="55">POWER(2,-H72)</f>
        <v>2.05148224286804</v>
      </c>
      <c r="J72" s="27"/>
    </row>
    <row r="73" spans="1:10">
      <c r="A73" s="1" t="s">
        <v>8</v>
      </c>
      <c r="B73" t="s">
        <v>5</v>
      </c>
      <c r="C73" s="1">
        <v>17.82</v>
      </c>
      <c r="D73" s="22">
        <f>AVERAGE(C71:C73)</f>
        <v>17.8566666666667</v>
      </c>
      <c r="E73" s="1">
        <v>29.22</v>
      </c>
      <c r="F73" s="22">
        <f t="shared" si="53"/>
        <v>11.3633333333333</v>
      </c>
      <c r="G73" s="22">
        <f t="shared" si="52"/>
        <v>12.49</v>
      </c>
      <c r="H73" s="22">
        <f t="shared" si="54"/>
        <v>-1.12666666666667</v>
      </c>
      <c r="I73" s="21">
        <f t="shared" si="55"/>
        <v>2.18353652914128</v>
      </c>
      <c r="J73" s="27"/>
    </row>
    <row r="74" spans="1:10">
      <c r="A74" s="1" t="s">
        <v>4</v>
      </c>
      <c r="B74" t="s">
        <v>5</v>
      </c>
      <c r="C74" s="1">
        <v>18.22</v>
      </c>
      <c r="D74" s="22">
        <f>AVERAGE(C74:C76)</f>
        <v>18.1466666666667</v>
      </c>
      <c r="E74" s="1">
        <v>26.97</v>
      </c>
      <c r="F74" s="22">
        <f t="shared" si="53"/>
        <v>8.82333333333333</v>
      </c>
      <c r="G74" s="22">
        <f>AVERAGE(F74:F76)</f>
        <v>8.77</v>
      </c>
      <c r="H74" s="22">
        <f t="shared" si="54"/>
        <v>0.0533333333333328</v>
      </c>
      <c r="I74" s="21">
        <f t="shared" si="55"/>
        <v>0.963707118391552</v>
      </c>
      <c r="J74" s="27" t="s">
        <v>16</v>
      </c>
    </row>
    <row r="75" spans="1:10">
      <c r="A75" s="1" t="s">
        <v>4</v>
      </c>
      <c r="B75" t="s">
        <v>5</v>
      </c>
      <c r="C75" s="1">
        <v>18.11</v>
      </c>
      <c r="D75" s="22">
        <f>AVERAGE(C74:C76)</f>
        <v>18.1466666666667</v>
      </c>
      <c r="E75" s="1">
        <v>26.82</v>
      </c>
      <c r="F75" s="22">
        <f t="shared" ref="F75:F80" si="56">E75-D75</f>
        <v>8.67333333333334</v>
      </c>
      <c r="G75" s="22">
        <f>G74</f>
        <v>8.77</v>
      </c>
      <c r="H75" s="22">
        <f t="shared" ref="H75:H80" si="57">F75-G75</f>
        <v>-0.0966666666666658</v>
      </c>
      <c r="I75" s="21">
        <f t="shared" ref="I75:I80" si="58">POWER(2,-H75)</f>
        <v>1.06929999858174</v>
      </c>
      <c r="J75" s="27"/>
    </row>
    <row r="76" spans="1:10">
      <c r="A76" s="1" t="s">
        <v>4</v>
      </c>
      <c r="B76" t="s">
        <v>5</v>
      </c>
      <c r="C76" s="1">
        <v>18.11</v>
      </c>
      <c r="D76" s="22">
        <f>AVERAGE(C74:C76)</f>
        <v>18.1466666666667</v>
      </c>
      <c r="E76" s="1">
        <v>26.96</v>
      </c>
      <c r="F76" s="22">
        <f t="shared" si="56"/>
        <v>8.81333333333334</v>
      </c>
      <c r="G76" s="22">
        <f t="shared" ref="G76:G82" si="59">G75</f>
        <v>8.77</v>
      </c>
      <c r="H76" s="22">
        <f t="shared" si="57"/>
        <v>0.0433333333333348</v>
      </c>
      <c r="I76" s="21">
        <f t="shared" si="58"/>
        <v>0.97041023149354</v>
      </c>
      <c r="J76" s="27"/>
    </row>
    <row r="77" ht="15.75" spans="1:10">
      <c r="A77" s="6" t="s">
        <v>7</v>
      </c>
      <c r="B77" t="s">
        <v>5</v>
      </c>
      <c r="C77" s="1">
        <v>17.87</v>
      </c>
      <c r="D77" s="22">
        <f>AVERAGE(C77:C79)</f>
        <v>17.7933333333333</v>
      </c>
      <c r="E77" s="1">
        <v>25.87</v>
      </c>
      <c r="F77" s="22">
        <f t="shared" si="56"/>
        <v>8.07666666666667</v>
      </c>
      <c r="G77" s="22">
        <f t="shared" si="59"/>
        <v>8.77</v>
      </c>
      <c r="H77" s="22">
        <f t="shared" si="57"/>
        <v>-0.693333333333333</v>
      </c>
      <c r="I77" s="21">
        <f t="shared" si="58"/>
        <v>1.61701530431972</v>
      </c>
      <c r="J77" s="27"/>
    </row>
    <row r="78" ht="15.75" spans="1:10">
      <c r="A78" s="6" t="s">
        <v>7</v>
      </c>
      <c r="B78" t="s">
        <v>5</v>
      </c>
      <c r="C78" s="1">
        <v>17.82</v>
      </c>
      <c r="D78" s="22">
        <f>AVERAGE(C77:C79)</f>
        <v>17.7933333333333</v>
      </c>
      <c r="E78" s="1">
        <v>25.69</v>
      </c>
      <c r="F78" s="22">
        <f t="shared" si="56"/>
        <v>7.89666666666667</v>
      </c>
      <c r="G78" s="22">
        <f t="shared" si="59"/>
        <v>8.77</v>
      </c>
      <c r="H78" s="22">
        <f t="shared" si="57"/>
        <v>-0.873333333333333</v>
      </c>
      <c r="I78" s="21">
        <f t="shared" si="58"/>
        <v>1.8318905805405</v>
      </c>
      <c r="J78" s="27"/>
    </row>
    <row r="79" ht="15.75" spans="1:10">
      <c r="A79" s="6" t="s">
        <v>7</v>
      </c>
      <c r="B79" t="s">
        <v>5</v>
      </c>
      <c r="C79" s="1">
        <v>17.69</v>
      </c>
      <c r="D79" s="22">
        <f>AVERAGE(C77:C79)</f>
        <v>17.7933333333333</v>
      </c>
      <c r="E79" s="1">
        <v>25.59</v>
      </c>
      <c r="F79" s="22">
        <f t="shared" si="56"/>
        <v>7.79666666666667</v>
      </c>
      <c r="G79" s="22">
        <f t="shared" si="59"/>
        <v>8.77</v>
      </c>
      <c r="H79" s="22">
        <f t="shared" si="57"/>
        <v>-0.973333333333334</v>
      </c>
      <c r="I79" s="21">
        <f t="shared" si="58"/>
        <v>1.96337171049351</v>
      </c>
      <c r="J79" s="27"/>
    </row>
    <row r="80" spans="1:10">
      <c r="A80" s="1" t="s">
        <v>8</v>
      </c>
      <c r="B80" t="s">
        <v>5</v>
      </c>
      <c r="C80" s="1">
        <v>17.84</v>
      </c>
      <c r="D80" s="22">
        <f>AVERAGE(C80:C82)</f>
        <v>17.8566666666667</v>
      </c>
      <c r="E80" s="1">
        <v>25.86</v>
      </c>
      <c r="F80" s="22">
        <f t="shared" si="56"/>
        <v>8.00333333333333</v>
      </c>
      <c r="G80" s="22">
        <f t="shared" si="59"/>
        <v>8.77</v>
      </c>
      <c r="H80" s="22">
        <f t="shared" si="57"/>
        <v>-0.766666666666667</v>
      </c>
      <c r="I80" s="21">
        <f t="shared" si="58"/>
        <v>1.70133432190171</v>
      </c>
      <c r="J80" s="27"/>
    </row>
    <row r="81" spans="1:10">
      <c r="A81" s="1" t="s">
        <v>8</v>
      </c>
      <c r="B81" t="s">
        <v>5</v>
      </c>
      <c r="C81" s="1">
        <v>17.91</v>
      </c>
      <c r="D81" s="22">
        <f>AVERAGE(C80:C82)</f>
        <v>17.8566666666667</v>
      </c>
      <c r="E81" s="1">
        <v>25.85</v>
      </c>
      <c r="F81" s="22">
        <f t="shared" ref="F81:F82" si="60">E81-D81</f>
        <v>7.99333333333334</v>
      </c>
      <c r="G81" s="22">
        <f t="shared" si="59"/>
        <v>8.77</v>
      </c>
      <c r="H81" s="22">
        <f t="shared" ref="H81:H82" si="61">F81-G81</f>
        <v>-0.776666666666666</v>
      </c>
      <c r="I81" s="21">
        <f t="shared" ref="I81:I82" si="62">POWER(2,-H81)</f>
        <v>1.71316803794091</v>
      </c>
      <c r="J81" s="27"/>
    </row>
    <row r="82" spans="1:10">
      <c r="A82" s="1" t="s">
        <v>8</v>
      </c>
      <c r="B82" t="s">
        <v>5</v>
      </c>
      <c r="C82" s="1">
        <v>17.82</v>
      </c>
      <c r="D82" s="22">
        <f>AVERAGE(C80:C82)</f>
        <v>17.8566666666667</v>
      </c>
      <c r="E82" s="1">
        <v>25.84</v>
      </c>
      <c r="F82" s="22">
        <f t="shared" si="60"/>
        <v>7.98333333333333</v>
      </c>
      <c r="G82" s="22">
        <f t="shared" si="59"/>
        <v>8.77</v>
      </c>
      <c r="H82" s="22">
        <f t="shared" si="61"/>
        <v>-0.786666666666667</v>
      </c>
      <c r="I82" s="21">
        <f t="shared" si="62"/>
        <v>1.72508406398438</v>
      </c>
      <c r="J82" s="27"/>
    </row>
  </sheetData>
  <mergeCells count="9">
    <mergeCell ref="J2:J10"/>
    <mergeCell ref="J11:J19"/>
    <mergeCell ref="J20:J28"/>
    <mergeCell ref="J29:J37"/>
    <mergeCell ref="J38:J46"/>
    <mergeCell ref="J47:J55"/>
    <mergeCell ref="J56:J64"/>
    <mergeCell ref="J65:J73"/>
    <mergeCell ref="J74:J8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S40" sqref="S40"/>
    </sheetView>
  </sheetViews>
  <sheetFormatPr defaultColWidth="9" defaultRowHeight="14.25"/>
  <cols>
    <col min="1" max="1" width="9" style="8"/>
    <col min="2" max="13" width="7.5" style="8" customWidth="1"/>
    <col min="14" max="16384" width="9" style="8"/>
  </cols>
  <sheetData>
    <row r="1" spans="1:13">
      <c r="A1" s="1" t="s">
        <v>8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>
      <c r="A2" s="8" t="s">
        <v>124</v>
      </c>
      <c r="B2" s="8">
        <v>0.0471</v>
      </c>
      <c r="C2" s="8">
        <v>0.041</v>
      </c>
      <c r="D2" s="8">
        <v>0.0439</v>
      </c>
      <c r="E2" s="8">
        <v>0.0457</v>
      </c>
      <c r="F2" s="8">
        <v>0.0435</v>
      </c>
      <c r="G2" s="8">
        <v>0.0432</v>
      </c>
      <c r="H2" s="8">
        <v>0.0393</v>
      </c>
      <c r="I2" s="8">
        <v>0.0403</v>
      </c>
      <c r="J2" s="8">
        <v>0.0393</v>
      </c>
      <c r="K2" s="8">
        <v>0.0399</v>
      </c>
      <c r="L2" s="8">
        <v>0.0471</v>
      </c>
      <c r="M2" s="8">
        <v>0.0442</v>
      </c>
    </row>
    <row r="3" spans="1:13">
      <c r="A3" s="8" t="s">
        <v>125</v>
      </c>
      <c r="B3" s="8">
        <v>0.0395</v>
      </c>
      <c r="C3" s="8">
        <v>0.0451</v>
      </c>
      <c r="D3" s="8">
        <v>0.0467</v>
      </c>
      <c r="E3" s="9">
        <v>0.1462</v>
      </c>
      <c r="F3" s="9">
        <v>0.3449</v>
      </c>
      <c r="G3" s="9">
        <v>0.3444</v>
      </c>
      <c r="H3" s="10">
        <v>0.1504</v>
      </c>
      <c r="I3" s="10">
        <v>0.5461</v>
      </c>
      <c r="J3" s="10">
        <v>0.4435</v>
      </c>
      <c r="K3" s="8">
        <v>0.0447</v>
      </c>
      <c r="L3" s="8">
        <v>0.0428</v>
      </c>
      <c r="M3" s="8">
        <v>0.0435</v>
      </c>
    </row>
    <row r="4" spans="1:13">
      <c r="A4" s="8" t="s">
        <v>126</v>
      </c>
      <c r="B4" s="8">
        <v>0.0399</v>
      </c>
      <c r="C4" s="8">
        <v>0.0412</v>
      </c>
      <c r="D4" s="8">
        <v>0.0471</v>
      </c>
      <c r="E4" s="9">
        <v>0.1665</v>
      </c>
      <c r="F4" s="9">
        <v>0.3165</v>
      </c>
      <c r="G4" s="9">
        <v>0.3539</v>
      </c>
      <c r="H4" s="10">
        <v>0.1404</v>
      </c>
      <c r="I4" s="10">
        <v>0.5444</v>
      </c>
      <c r="J4" s="10">
        <v>0.4762</v>
      </c>
      <c r="K4" s="8">
        <v>0.0463</v>
      </c>
      <c r="L4" s="8">
        <v>0.0411</v>
      </c>
      <c r="M4" s="8">
        <v>0.0399</v>
      </c>
    </row>
    <row r="5" spans="1:13">
      <c r="A5" s="8" t="s">
        <v>127</v>
      </c>
      <c r="B5" s="8">
        <v>0.0417</v>
      </c>
      <c r="C5" s="8">
        <v>0.0406</v>
      </c>
      <c r="D5" s="8">
        <v>0.0416</v>
      </c>
      <c r="E5" s="9">
        <v>0.1397</v>
      </c>
      <c r="F5" s="9">
        <v>0.3395</v>
      </c>
      <c r="G5" s="9">
        <v>0.3604</v>
      </c>
      <c r="H5" s="10">
        <v>0.1452</v>
      </c>
      <c r="I5" s="10">
        <v>0.5351</v>
      </c>
      <c r="J5" s="10">
        <v>0.4634</v>
      </c>
      <c r="K5" s="8">
        <v>0.045</v>
      </c>
      <c r="L5" s="8">
        <v>0.0427</v>
      </c>
      <c r="M5" s="8">
        <v>0.0409</v>
      </c>
    </row>
    <row r="6" spans="1:13">
      <c r="A6" s="8" t="s">
        <v>128</v>
      </c>
      <c r="B6" s="8">
        <v>0.0408</v>
      </c>
      <c r="C6" s="8">
        <v>0.0435</v>
      </c>
      <c r="D6" s="8">
        <v>0.0436</v>
      </c>
      <c r="E6" s="11">
        <v>0.1411</v>
      </c>
      <c r="F6" s="11">
        <v>0.9045</v>
      </c>
      <c r="G6" s="11">
        <v>0.6432</v>
      </c>
      <c r="H6" s="12">
        <v>0.1405</v>
      </c>
      <c r="I6" s="12">
        <v>1.0434</v>
      </c>
      <c r="J6" s="12">
        <v>0.7432</v>
      </c>
      <c r="K6" s="8">
        <v>0.0401</v>
      </c>
      <c r="L6" s="8">
        <v>0.0476</v>
      </c>
      <c r="M6" s="8">
        <v>0.0433</v>
      </c>
    </row>
    <row r="7" spans="1:13">
      <c r="A7" s="8" t="s">
        <v>129</v>
      </c>
      <c r="B7" s="8">
        <v>0.047</v>
      </c>
      <c r="C7" s="8">
        <v>0.0436</v>
      </c>
      <c r="D7" s="8">
        <v>0.0465</v>
      </c>
      <c r="E7" s="11">
        <v>0.1532</v>
      </c>
      <c r="F7" s="11">
        <v>0.9371</v>
      </c>
      <c r="G7" s="11">
        <v>0.6518</v>
      </c>
      <c r="H7" s="12">
        <v>0.1476</v>
      </c>
      <c r="I7" s="12">
        <v>1.0397</v>
      </c>
      <c r="J7" s="12">
        <v>0.7042</v>
      </c>
      <c r="K7" s="8">
        <v>0.0393</v>
      </c>
      <c r="L7" s="8">
        <v>0.0412</v>
      </c>
      <c r="M7" s="8">
        <v>0.0462</v>
      </c>
    </row>
    <row r="8" spans="1:13">
      <c r="A8" s="8" t="s">
        <v>130</v>
      </c>
      <c r="B8" s="8">
        <v>0.0414</v>
      </c>
      <c r="C8" s="8">
        <v>0.0408</v>
      </c>
      <c r="D8" s="8">
        <v>0.0427</v>
      </c>
      <c r="E8" s="11">
        <v>0.1105</v>
      </c>
      <c r="F8" s="11">
        <v>0.9245</v>
      </c>
      <c r="G8" s="11">
        <v>0.6362</v>
      </c>
      <c r="H8" s="12">
        <v>0.1495</v>
      </c>
      <c r="I8" s="12">
        <v>1.0202</v>
      </c>
      <c r="J8" s="12">
        <v>0.7365</v>
      </c>
      <c r="K8" s="8">
        <v>0.0408</v>
      </c>
      <c r="L8" s="8">
        <v>0.0476</v>
      </c>
      <c r="M8" s="8">
        <v>0.0438</v>
      </c>
    </row>
    <row r="9" spans="1:13">
      <c r="A9" s="8" t="s">
        <v>131</v>
      </c>
      <c r="B9" s="8">
        <v>0.0408</v>
      </c>
      <c r="C9" s="8">
        <v>0.0434</v>
      </c>
      <c r="D9" s="8">
        <v>0.0421</v>
      </c>
      <c r="E9" s="8">
        <v>0.0467</v>
      </c>
      <c r="F9" s="8">
        <v>0.0399</v>
      </c>
      <c r="G9" s="8">
        <v>0.0428</v>
      </c>
      <c r="H9" s="8">
        <v>0.0465</v>
      </c>
      <c r="I9" s="8">
        <v>0.0417</v>
      </c>
      <c r="J9" s="8">
        <v>0.0422</v>
      </c>
      <c r="K9" s="8">
        <v>0.0422</v>
      </c>
      <c r="L9" s="8">
        <v>0.043</v>
      </c>
      <c r="M9" s="8">
        <v>0.04</v>
      </c>
    </row>
    <row r="11" spans="5:13">
      <c r="E11" s="8" t="s">
        <v>118</v>
      </c>
      <c r="F11" s="13" t="s">
        <v>114</v>
      </c>
      <c r="G11" s="1" t="s">
        <v>115</v>
      </c>
      <c r="H11" s="8" t="s">
        <v>118</v>
      </c>
      <c r="I11" s="13" t="s">
        <v>114</v>
      </c>
      <c r="J11" s="1" t="s">
        <v>115</v>
      </c>
      <c r="L11" s="13"/>
      <c r="M11" s="13"/>
    </row>
    <row r="12" spans="5:10">
      <c r="E12" s="14" t="s">
        <v>117</v>
      </c>
      <c r="F12" s="14"/>
      <c r="G12" s="14"/>
      <c r="H12" s="14" t="s">
        <v>121</v>
      </c>
      <c r="I12" s="14"/>
      <c r="J12" s="14"/>
    </row>
    <row r="13" spans="5:10">
      <c r="E13" s="14" t="s">
        <v>122</v>
      </c>
      <c r="F13" s="14"/>
      <c r="G13" s="14"/>
      <c r="H13" s="14" t="s">
        <v>123</v>
      </c>
      <c r="I13" s="14"/>
      <c r="J13" s="14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L29" sqref="L29"/>
    </sheetView>
  </sheetViews>
  <sheetFormatPr defaultColWidth="9" defaultRowHeight="14.25" outlineLevelRow="7"/>
  <cols>
    <col min="6" max="6" width="13.125" customWidth="1"/>
  </cols>
  <sheetData>
    <row r="1" spans="1:9">
      <c r="A1" t="s">
        <v>114</v>
      </c>
      <c r="B1" t="s">
        <v>132</v>
      </c>
      <c r="D1" t="s">
        <v>133</v>
      </c>
      <c r="F1" s="1" t="s">
        <v>115</v>
      </c>
      <c r="G1" t="s">
        <v>132</v>
      </c>
      <c r="I1" t="s">
        <v>133</v>
      </c>
    </row>
    <row r="2" spans="1:10">
      <c r="A2">
        <v>1</v>
      </c>
      <c r="B2">
        <v>839357</v>
      </c>
      <c r="C2">
        <f>AVERAGE(B2:B4)</f>
        <v>804297.333333333</v>
      </c>
      <c r="F2">
        <v>1</v>
      </c>
      <c r="G2">
        <v>779849</v>
      </c>
      <c r="H2">
        <f>G2/G2</f>
        <v>1</v>
      </c>
      <c r="J2">
        <f>AVERAGE(G2:G4)</f>
        <v>753111.333333333</v>
      </c>
    </row>
    <row r="3" spans="1:8">
      <c r="A3">
        <v>1</v>
      </c>
      <c r="B3">
        <v>802170</v>
      </c>
      <c r="F3">
        <v>1</v>
      </c>
      <c r="G3">
        <v>749943</v>
      </c>
      <c r="H3">
        <f t="shared" ref="H3:H4" si="0">G3/G3</f>
        <v>1</v>
      </c>
    </row>
    <row r="4" spans="1:8">
      <c r="A4">
        <v>1</v>
      </c>
      <c r="B4">
        <v>771365</v>
      </c>
      <c r="F4">
        <v>1</v>
      </c>
      <c r="G4">
        <v>729542</v>
      </c>
      <c r="H4">
        <f t="shared" si="0"/>
        <v>1</v>
      </c>
    </row>
    <row r="5" spans="1:9">
      <c r="A5">
        <v>1</v>
      </c>
      <c r="B5">
        <v>583553</v>
      </c>
      <c r="C5" s="4">
        <f>B5/C2</f>
        <v>0.725543870177364</v>
      </c>
      <c r="D5" s="5">
        <f>1-C5</f>
        <v>0.274456129822636</v>
      </c>
      <c r="F5">
        <v>1</v>
      </c>
      <c r="G5">
        <v>677910</v>
      </c>
      <c r="H5" s="4">
        <f>G5/J2</f>
        <v>0.900145795176809</v>
      </c>
      <c r="I5" s="5">
        <f>1-H5</f>
        <v>0.0998542048231913</v>
      </c>
    </row>
    <row r="6" spans="1:9">
      <c r="A6">
        <v>1</v>
      </c>
      <c r="B6">
        <v>582187</v>
      </c>
      <c r="C6" s="4">
        <f>B6/C2</f>
        <v>0.723845493291867</v>
      </c>
      <c r="D6" s="5">
        <f t="shared" ref="D6:D7" si="1">1-C6</f>
        <v>0.276154506708133</v>
      </c>
      <c r="F6">
        <v>1</v>
      </c>
      <c r="G6">
        <v>725950</v>
      </c>
      <c r="H6" s="4">
        <f>G6/J2</f>
        <v>0.963934504592946</v>
      </c>
      <c r="I6" s="5">
        <f t="shared" ref="I6:I7" si="2">1-H6</f>
        <v>0.0360654954070536</v>
      </c>
    </row>
    <row r="7" spans="1:9">
      <c r="A7">
        <v>1</v>
      </c>
      <c r="B7">
        <v>474682</v>
      </c>
      <c r="C7" s="4">
        <f>B7/C2</f>
        <v>0.59018223774624</v>
      </c>
      <c r="D7" s="5">
        <f t="shared" si="1"/>
        <v>0.40981776225376</v>
      </c>
      <c r="F7">
        <v>1</v>
      </c>
      <c r="G7">
        <v>627037</v>
      </c>
      <c r="H7" s="4">
        <f>G7/J2</f>
        <v>0.832595357747017</v>
      </c>
      <c r="I7" s="5">
        <f t="shared" si="2"/>
        <v>0.167404642252983</v>
      </c>
    </row>
    <row r="8" spans="13:13">
      <c r="M8" s="2"/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4.25" outlineLevelRow="3" outlineLevelCol="4"/>
  <cols>
    <col min="1" max="1" width="11.75" customWidth="1"/>
    <col min="4" max="4" width="13.125" customWidth="1"/>
  </cols>
  <sheetData>
    <row r="1" ht="15.75" spans="1:5">
      <c r="A1" s="6" t="s">
        <v>7</v>
      </c>
      <c r="C1" s="7" t="s">
        <v>114</v>
      </c>
      <c r="D1" s="7" t="s">
        <v>115</v>
      </c>
      <c r="E1" s="2"/>
    </row>
    <row r="2" spans="2:5">
      <c r="B2" s="2" t="s">
        <v>134</v>
      </c>
      <c r="C2" s="3">
        <v>529</v>
      </c>
      <c r="D2" s="3">
        <v>136</v>
      </c>
      <c r="E2" s="2"/>
    </row>
    <row r="3" spans="2:5">
      <c r="B3" s="2"/>
      <c r="C3" s="3">
        <v>413</v>
      </c>
      <c r="D3" s="3">
        <v>111</v>
      </c>
      <c r="E3" s="2"/>
    </row>
    <row r="4" spans="2:5">
      <c r="B4" s="2"/>
      <c r="C4" s="3">
        <v>462</v>
      </c>
      <c r="D4" s="3">
        <v>159</v>
      </c>
      <c r="E4" s="2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13" sqref="H13"/>
    </sheetView>
  </sheetViews>
  <sheetFormatPr defaultColWidth="9" defaultRowHeight="14.25" outlineLevelRow="7"/>
  <cols>
    <col min="6" max="6" width="13.125" customWidth="1"/>
  </cols>
  <sheetData>
    <row r="1" spans="1:9">
      <c r="A1" t="s">
        <v>114</v>
      </c>
      <c r="B1" t="s">
        <v>132</v>
      </c>
      <c r="D1" t="s">
        <v>133</v>
      </c>
      <c r="F1" s="1" t="s">
        <v>115</v>
      </c>
      <c r="G1" t="s">
        <v>132</v>
      </c>
      <c r="I1" t="s">
        <v>133</v>
      </c>
    </row>
    <row r="2" spans="1:10">
      <c r="A2">
        <v>1</v>
      </c>
      <c r="B2">
        <v>746737</v>
      </c>
      <c r="C2">
        <f>AVERAGE(B2:B4)</f>
        <v>796149</v>
      </c>
      <c r="F2">
        <v>1</v>
      </c>
      <c r="G2">
        <v>719736</v>
      </c>
      <c r="H2">
        <f>G2/G2</f>
        <v>1</v>
      </c>
      <c r="J2">
        <f>AVERAGE(G2:G4)</f>
        <v>735413.666666667</v>
      </c>
    </row>
    <row r="3" spans="1:8">
      <c r="A3">
        <v>1</v>
      </c>
      <c r="B3">
        <v>802527</v>
      </c>
      <c r="F3">
        <v>1</v>
      </c>
      <c r="G3">
        <v>745581</v>
      </c>
      <c r="H3">
        <f t="shared" ref="H3:H4" si="0">G3/G3</f>
        <v>1</v>
      </c>
    </row>
    <row r="4" spans="1:8">
      <c r="A4">
        <v>1</v>
      </c>
      <c r="B4">
        <v>839183</v>
      </c>
      <c r="F4">
        <v>1</v>
      </c>
      <c r="G4">
        <v>740924</v>
      </c>
      <c r="H4">
        <f t="shared" si="0"/>
        <v>1</v>
      </c>
    </row>
    <row r="5" spans="1:9">
      <c r="A5">
        <v>1</v>
      </c>
      <c r="B5">
        <v>485550</v>
      </c>
      <c r="C5" s="4">
        <f>B5/C2</f>
        <v>0.609873277489515</v>
      </c>
      <c r="D5" s="5">
        <f>1-C5</f>
        <v>0.390126722510485</v>
      </c>
      <c r="F5">
        <v>1</v>
      </c>
      <c r="G5">
        <v>573670</v>
      </c>
      <c r="H5" s="4">
        <f>G5/J2</f>
        <v>0.780064371933982</v>
      </c>
      <c r="I5" s="5">
        <f>1-H5</f>
        <v>0.219935628066018</v>
      </c>
    </row>
    <row r="6" spans="1:9">
      <c r="A6">
        <v>1</v>
      </c>
      <c r="B6">
        <v>433802</v>
      </c>
      <c r="C6" s="4">
        <f>B6/C2</f>
        <v>0.544875393927519</v>
      </c>
      <c r="D6" s="5">
        <f t="shared" ref="D6:D7" si="1">1-C6</f>
        <v>0.455124606072481</v>
      </c>
      <c r="F6">
        <v>1</v>
      </c>
      <c r="G6">
        <v>561211</v>
      </c>
      <c r="H6" s="4">
        <f>G6/J2</f>
        <v>0.763122886393644</v>
      </c>
      <c r="I6" s="5">
        <f t="shared" ref="I6:I7" si="2">1-H6</f>
        <v>0.236877113606356</v>
      </c>
    </row>
    <row r="7" spans="1:9">
      <c r="A7">
        <v>1</v>
      </c>
      <c r="B7">
        <v>410099</v>
      </c>
      <c r="C7" s="4">
        <f>B7/C2</f>
        <v>0.515103328648281</v>
      </c>
      <c r="D7" s="5">
        <f t="shared" si="1"/>
        <v>0.484896671351719</v>
      </c>
      <c r="F7">
        <v>1</v>
      </c>
      <c r="G7">
        <v>586068</v>
      </c>
      <c r="H7" s="4">
        <f>G7/J2</f>
        <v>0.796922910960317</v>
      </c>
      <c r="I7" s="5">
        <f t="shared" si="2"/>
        <v>0.203077089039683</v>
      </c>
    </row>
    <row r="8" spans="13:13">
      <c r="M8" s="2"/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N35" sqref="N35"/>
    </sheetView>
  </sheetViews>
  <sheetFormatPr defaultColWidth="9" defaultRowHeight="14.25" outlineLevelRow="3" outlineLevelCol="4"/>
  <cols>
    <col min="4" max="4" width="13.125" customWidth="1"/>
  </cols>
  <sheetData>
    <row r="1" spans="1:5">
      <c r="A1" s="1" t="s">
        <v>8</v>
      </c>
      <c r="C1" s="2" t="s">
        <v>114</v>
      </c>
      <c r="D1" s="1" t="s">
        <v>115</v>
      </c>
      <c r="E1" s="2"/>
    </row>
    <row r="2" spans="2:5">
      <c r="B2" s="2" t="s">
        <v>134</v>
      </c>
      <c r="C2" s="3">
        <v>328</v>
      </c>
      <c r="D2" s="3">
        <v>152</v>
      </c>
      <c r="E2" s="2"/>
    </row>
    <row r="3" spans="2:5">
      <c r="B3" s="2"/>
      <c r="C3" s="3">
        <v>374</v>
      </c>
      <c r="D3" s="3">
        <v>181</v>
      </c>
      <c r="E3" s="2"/>
    </row>
    <row r="4" spans="2:5">
      <c r="B4" s="2"/>
      <c r="C4" s="3">
        <v>386</v>
      </c>
      <c r="D4" s="3">
        <v>175</v>
      </c>
      <c r="E4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selection activeCell="K89" sqref="K89"/>
    </sheetView>
  </sheetViews>
  <sheetFormatPr defaultColWidth="9" defaultRowHeight="14.25" outlineLevelCol="5"/>
  <sheetData>
    <row r="1" s="1" customFormat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="1" customFormat="1" spans="1:6">
      <c r="A2" s="1" t="s">
        <v>23</v>
      </c>
      <c r="B2" s="1" t="s">
        <v>24</v>
      </c>
      <c r="C2" s="1">
        <v>20.97</v>
      </c>
      <c r="D2" s="1">
        <v>77.5</v>
      </c>
      <c r="E2" s="1" t="s">
        <v>6</v>
      </c>
      <c r="F2" s="24" t="s">
        <v>4</v>
      </c>
    </row>
    <row r="3" s="1" customFormat="1" spans="1:6">
      <c r="A3" s="1" t="s">
        <v>25</v>
      </c>
      <c r="B3" s="1" t="s">
        <v>24</v>
      </c>
      <c r="C3" s="1">
        <v>20.95</v>
      </c>
      <c r="D3" s="1">
        <v>77.5</v>
      </c>
      <c r="E3" s="1" t="s">
        <v>6</v>
      </c>
      <c r="F3" s="24" t="s">
        <v>4</v>
      </c>
    </row>
    <row r="4" s="1" customFormat="1" spans="1:6">
      <c r="A4" s="1" t="s">
        <v>26</v>
      </c>
      <c r="B4" s="1" t="s">
        <v>24</v>
      </c>
      <c r="C4" s="1">
        <v>21.01</v>
      </c>
      <c r="D4" s="1">
        <v>77.5</v>
      </c>
      <c r="E4" s="1" t="s">
        <v>6</v>
      </c>
      <c r="F4" s="24" t="s">
        <v>4</v>
      </c>
    </row>
    <row r="5" s="1" customFormat="1" spans="1:6">
      <c r="A5" s="1" t="s">
        <v>27</v>
      </c>
      <c r="B5" s="1" t="s">
        <v>24</v>
      </c>
      <c r="C5" s="1">
        <v>21.92</v>
      </c>
      <c r="D5" s="1">
        <v>77.5</v>
      </c>
      <c r="E5" s="1" t="s">
        <v>6</v>
      </c>
      <c r="F5" s="24" t="s">
        <v>7</v>
      </c>
    </row>
    <row r="6" s="1" customFormat="1" spans="1:6">
      <c r="A6" s="1" t="s">
        <v>28</v>
      </c>
      <c r="B6" s="1" t="s">
        <v>24</v>
      </c>
      <c r="C6" s="1">
        <v>21.72</v>
      </c>
      <c r="D6" s="1">
        <v>77.5</v>
      </c>
      <c r="E6" s="1" t="s">
        <v>6</v>
      </c>
      <c r="F6" s="24" t="s">
        <v>7</v>
      </c>
    </row>
    <row r="7" s="1" customFormat="1" spans="1:6">
      <c r="A7" s="1" t="s">
        <v>29</v>
      </c>
      <c r="B7" s="1" t="s">
        <v>24</v>
      </c>
      <c r="C7" s="1">
        <v>21.77</v>
      </c>
      <c r="D7" s="1">
        <v>77.5</v>
      </c>
      <c r="E7" s="1" t="s">
        <v>6</v>
      </c>
      <c r="F7" s="24" t="s">
        <v>7</v>
      </c>
    </row>
    <row r="8" s="1" customFormat="1" spans="1:6">
      <c r="A8" s="1" t="s">
        <v>30</v>
      </c>
      <c r="B8" s="1" t="s">
        <v>24</v>
      </c>
      <c r="C8" s="1">
        <v>21.81</v>
      </c>
      <c r="D8" s="1">
        <v>77.5</v>
      </c>
      <c r="E8" s="1" t="s">
        <v>6</v>
      </c>
      <c r="F8" s="24" t="s">
        <v>8</v>
      </c>
    </row>
    <row r="9" s="1" customFormat="1" spans="1:6">
      <c r="A9" s="1" t="s">
        <v>31</v>
      </c>
      <c r="B9" s="1" t="s">
        <v>24</v>
      </c>
      <c r="C9" s="1">
        <v>21.88</v>
      </c>
      <c r="D9" s="1">
        <v>77.5</v>
      </c>
      <c r="E9" s="1" t="s">
        <v>6</v>
      </c>
      <c r="F9" s="24" t="s">
        <v>8</v>
      </c>
    </row>
    <row r="10" s="1" customFormat="1" spans="1:6">
      <c r="A10" s="1" t="s">
        <v>32</v>
      </c>
      <c r="B10" s="1" t="s">
        <v>24</v>
      </c>
      <c r="C10" s="1">
        <v>21.77</v>
      </c>
      <c r="D10" s="1">
        <v>77.5</v>
      </c>
      <c r="E10" s="1" t="s">
        <v>6</v>
      </c>
      <c r="F10" s="24" t="s">
        <v>8</v>
      </c>
    </row>
    <row r="11" s="1" customFormat="1" spans="1:6">
      <c r="A11" s="1" t="s">
        <v>33</v>
      </c>
      <c r="B11" s="1" t="s">
        <v>24</v>
      </c>
      <c r="C11" s="1">
        <v>26.21</v>
      </c>
      <c r="D11" s="1">
        <v>79</v>
      </c>
      <c r="E11" s="1" t="s">
        <v>9</v>
      </c>
      <c r="F11" s="24" t="s">
        <v>4</v>
      </c>
    </row>
    <row r="12" s="1" customFormat="1" spans="1:6">
      <c r="A12" s="1" t="s">
        <v>34</v>
      </c>
      <c r="B12" s="1" t="s">
        <v>24</v>
      </c>
      <c r="C12" s="1">
        <v>26.02</v>
      </c>
      <c r="D12" s="1">
        <v>78</v>
      </c>
      <c r="E12" s="1" t="s">
        <v>9</v>
      </c>
      <c r="F12" s="24" t="s">
        <v>4</v>
      </c>
    </row>
    <row r="13" s="1" customFormat="1" spans="1:6">
      <c r="A13" s="1" t="s">
        <v>35</v>
      </c>
      <c r="B13" s="1" t="s">
        <v>24</v>
      </c>
      <c r="C13" s="1">
        <v>26.13</v>
      </c>
      <c r="D13" s="1">
        <v>79</v>
      </c>
      <c r="E13" s="1" t="s">
        <v>9</v>
      </c>
      <c r="F13" s="24" t="s">
        <v>4</v>
      </c>
    </row>
    <row r="14" s="1" customFormat="1" spans="1:6">
      <c r="A14" s="1" t="s">
        <v>36</v>
      </c>
      <c r="B14" s="1" t="s">
        <v>24</v>
      </c>
      <c r="C14" s="1">
        <v>25.08</v>
      </c>
      <c r="D14" s="1">
        <v>81</v>
      </c>
      <c r="E14" s="1" t="s">
        <v>9</v>
      </c>
      <c r="F14" s="24" t="s">
        <v>7</v>
      </c>
    </row>
    <row r="15" s="1" customFormat="1" spans="1:6">
      <c r="A15" s="1" t="s">
        <v>37</v>
      </c>
      <c r="B15" s="1" t="s">
        <v>24</v>
      </c>
      <c r="C15" s="1">
        <v>25.05</v>
      </c>
      <c r="D15" s="1">
        <v>78.5</v>
      </c>
      <c r="E15" s="1" t="s">
        <v>9</v>
      </c>
      <c r="F15" s="24" t="s">
        <v>7</v>
      </c>
    </row>
    <row r="16" s="1" customFormat="1" spans="1:6">
      <c r="A16" s="1" t="s">
        <v>38</v>
      </c>
      <c r="B16" s="1" t="s">
        <v>24</v>
      </c>
      <c r="C16" s="1">
        <v>25.09</v>
      </c>
      <c r="D16" s="1">
        <v>79.5</v>
      </c>
      <c r="E16" s="1" t="s">
        <v>9</v>
      </c>
      <c r="F16" s="24" t="s">
        <v>7</v>
      </c>
    </row>
    <row r="17" s="1" customFormat="1" spans="1:6">
      <c r="A17" s="1" t="s">
        <v>39</v>
      </c>
      <c r="B17" s="1" t="s">
        <v>24</v>
      </c>
      <c r="C17" s="1">
        <v>25.01</v>
      </c>
      <c r="D17" s="1">
        <v>81.5</v>
      </c>
      <c r="E17" s="1" t="s">
        <v>9</v>
      </c>
      <c r="F17" s="24" t="s">
        <v>8</v>
      </c>
    </row>
    <row r="18" s="1" customFormat="1" spans="1:6">
      <c r="A18" s="1" t="s">
        <v>40</v>
      </c>
      <c r="B18" s="1" t="s">
        <v>24</v>
      </c>
      <c r="C18" s="1">
        <v>25.04</v>
      </c>
      <c r="D18" s="1">
        <v>81.5</v>
      </c>
      <c r="E18" s="1" t="s">
        <v>9</v>
      </c>
      <c r="F18" s="24" t="s">
        <v>8</v>
      </c>
    </row>
    <row r="19" s="1" customFormat="1" spans="1:6">
      <c r="A19" s="1" t="s">
        <v>41</v>
      </c>
      <c r="B19" s="1" t="s">
        <v>24</v>
      </c>
      <c r="C19" s="1">
        <v>25.01</v>
      </c>
      <c r="D19" s="1">
        <v>81.5</v>
      </c>
      <c r="E19" s="1" t="s">
        <v>9</v>
      </c>
      <c r="F19" s="24" t="s">
        <v>8</v>
      </c>
    </row>
    <row r="20" s="1" customFormat="1" spans="1:6">
      <c r="A20" s="1" t="s">
        <v>42</v>
      </c>
      <c r="B20" s="1" t="s">
        <v>24</v>
      </c>
      <c r="C20" s="1">
        <v>30.02</v>
      </c>
      <c r="D20" s="1">
        <v>78</v>
      </c>
      <c r="E20" s="1" t="s">
        <v>10</v>
      </c>
      <c r="F20" s="24" t="s">
        <v>4</v>
      </c>
    </row>
    <row r="21" s="1" customFormat="1" spans="1:6">
      <c r="A21" s="1" t="s">
        <v>43</v>
      </c>
      <c r="B21" s="1" t="s">
        <v>24</v>
      </c>
      <c r="C21" s="1">
        <v>29.88</v>
      </c>
      <c r="D21" s="1">
        <v>78.5</v>
      </c>
      <c r="E21" s="1" t="s">
        <v>10</v>
      </c>
      <c r="F21" s="24" t="s">
        <v>4</v>
      </c>
    </row>
    <row r="22" s="1" customFormat="1" spans="1:6">
      <c r="A22" s="1" t="s">
        <v>44</v>
      </c>
      <c r="B22" s="1" t="s">
        <v>24</v>
      </c>
      <c r="C22" s="1">
        <v>29.61</v>
      </c>
      <c r="D22" s="1">
        <v>78</v>
      </c>
      <c r="E22" s="1" t="s">
        <v>10</v>
      </c>
      <c r="F22" s="24" t="s">
        <v>4</v>
      </c>
    </row>
    <row r="23" s="1" customFormat="1" spans="1:6">
      <c r="A23" s="1" t="s">
        <v>45</v>
      </c>
      <c r="B23" s="1" t="s">
        <v>24</v>
      </c>
      <c r="C23" s="1">
        <v>28.52</v>
      </c>
      <c r="D23" s="1">
        <v>83</v>
      </c>
      <c r="E23" s="1" t="s">
        <v>10</v>
      </c>
      <c r="F23" s="24" t="s">
        <v>7</v>
      </c>
    </row>
    <row r="24" s="1" customFormat="1" spans="1:6">
      <c r="A24" s="1" t="s">
        <v>46</v>
      </c>
      <c r="B24" s="1" t="s">
        <v>24</v>
      </c>
      <c r="C24" s="1">
        <v>28.45</v>
      </c>
      <c r="D24" s="1">
        <v>83</v>
      </c>
      <c r="E24" s="1" t="s">
        <v>10</v>
      </c>
      <c r="F24" s="24" t="s">
        <v>7</v>
      </c>
    </row>
    <row r="25" s="1" customFormat="1" spans="1:6">
      <c r="A25" s="1" t="s">
        <v>47</v>
      </c>
      <c r="B25" s="1" t="s">
        <v>24</v>
      </c>
      <c r="C25" s="1">
        <v>28.47</v>
      </c>
      <c r="D25" s="1">
        <v>83</v>
      </c>
      <c r="E25" s="1" t="s">
        <v>10</v>
      </c>
      <c r="F25" s="24" t="s">
        <v>7</v>
      </c>
    </row>
    <row r="26" s="1" customFormat="1" spans="1:6">
      <c r="A26" s="1" t="s">
        <v>48</v>
      </c>
      <c r="B26" s="1" t="s">
        <v>24</v>
      </c>
      <c r="C26" s="1">
        <v>28.61</v>
      </c>
      <c r="D26" s="1">
        <v>76.5</v>
      </c>
      <c r="E26" s="1" t="s">
        <v>10</v>
      </c>
      <c r="F26" s="24" t="s">
        <v>8</v>
      </c>
    </row>
    <row r="27" s="1" customFormat="1" spans="1:6">
      <c r="A27" s="1" t="s">
        <v>49</v>
      </c>
      <c r="B27" s="1" t="s">
        <v>24</v>
      </c>
      <c r="C27" s="1">
        <v>28.64</v>
      </c>
      <c r="D27" s="1">
        <v>76.5</v>
      </c>
      <c r="E27" s="1" t="s">
        <v>10</v>
      </c>
      <c r="F27" s="24" t="s">
        <v>8</v>
      </c>
    </row>
    <row r="28" s="1" customFormat="1" spans="1:6">
      <c r="A28" s="1" t="s">
        <v>50</v>
      </c>
      <c r="B28" s="1" t="s">
        <v>24</v>
      </c>
      <c r="C28" s="1">
        <v>28.97</v>
      </c>
      <c r="D28" s="1">
        <v>79.5</v>
      </c>
      <c r="E28" s="1" t="s">
        <v>10</v>
      </c>
      <c r="F28" s="24" t="s">
        <v>8</v>
      </c>
    </row>
    <row r="29" s="1" customFormat="1" spans="1:6">
      <c r="A29" s="1" t="s">
        <v>51</v>
      </c>
      <c r="B29" s="1" t="s">
        <v>24</v>
      </c>
      <c r="C29" s="1">
        <v>29.09</v>
      </c>
      <c r="D29" s="1">
        <v>81.5</v>
      </c>
      <c r="E29" s="1" t="s">
        <v>11</v>
      </c>
      <c r="F29" s="24" t="s">
        <v>4</v>
      </c>
    </row>
    <row r="30" s="1" customFormat="1" spans="1:6">
      <c r="A30" s="1" t="s">
        <v>52</v>
      </c>
      <c r="B30" s="1" t="s">
        <v>24</v>
      </c>
      <c r="C30" s="1">
        <v>28.67</v>
      </c>
      <c r="D30" s="1">
        <v>81.5</v>
      </c>
      <c r="E30" s="1" t="s">
        <v>11</v>
      </c>
      <c r="F30" s="24" t="s">
        <v>4</v>
      </c>
    </row>
    <row r="31" s="1" customFormat="1" spans="1:6">
      <c r="A31" s="1" t="s">
        <v>53</v>
      </c>
      <c r="B31" s="1" t="s">
        <v>24</v>
      </c>
      <c r="C31" s="1">
        <v>28.94</v>
      </c>
      <c r="D31" s="1">
        <v>81.5</v>
      </c>
      <c r="E31" s="1" t="s">
        <v>11</v>
      </c>
      <c r="F31" s="24" t="s">
        <v>4</v>
      </c>
    </row>
    <row r="32" spans="1:6">
      <c r="A32" s="1" t="s">
        <v>54</v>
      </c>
      <c r="B32" s="1" t="s">
        <v>24</v>
      </c>
      <c r="C32" s="1">
        <v>29.88</v>
      </c>
      <c r="D32" s="1">
        <v>76.5</v>
      </c>
      <c r="E32" s="1" t="s">
        <v>11</v>
      </c>
      <c r="F32" s="24" t="s">
        <v>7</v>
      </c>
    </row>
    <row r="33" spans="1:6">
      <c r="A33" s="1" t="s">
        <v>55</v>
      </c>
      <c r="B33" s="1" t="s">
        <v>24</v>
      </c>
      <c r="C33" s="1">
        <v>29.56</v>
      </c>
      <c r="D33" s="1">
        <v>76.5</v>
      </c>
      <c r="E33" s="1" t="s">
        <v>11</v>
      </c>
      <c r="F33" s="24" t="s">
        <v>7</v>
      </c>
    </row>
    <row r="34" spans="1:6">
      <c r="A34" s="1" t="s">
        <v>56</v>
      </c>
      <c r="B34" s="1" t="s">
        <v>24</v>
      </c>
      <c r="C34" s="1">
        <v>29.81</v>
      </c>
      <c r="D34" s="1">
        <v>80</v>
      </c>
      <c r="E34" s="1" t="s">
        <v>11</v>
      </c>
      <c r="F34" s="24" t="s">
        <v>7</v>
      </c>
    </row>
    <row r="35" spans="1:6">
      <c r="A35" s="1" t="s">
        <v>57</v>
      </c>
      <c r="B35" s="1" t="s">
        <v>24</v>
      </c>
      <c r="C35" s="1">
        <v>29.8</v>
      </c>
      <c r="D35" s="1">
        <v>76</v>
      </c>
      <c r="E35" s="1" t="s">
        <v>11</v>
      </c>
      <c r="F35" s="24" t="s">
        <v>8</v>
      </c>
    </row>
    <row r="36" spans="1:6">
      <c r="A36" s="1" t="s">
        <v>58</v>
      </c>
      <c r="B36" s="1" t="s">
        <v>24</v>
      </c>
      <c r="C36" s="1">
        <v>29.75</v>
      </c>
      <c r="D36" s="1">
        <v>76</v>
      </c>
      <c r="E36" s="1" t="s">
        <v>11</v>
      </c>
      <c r="F36" s="24" t="s">
        <v>8</v>
      </c>
    </row>
    <row r="37" spans="1:6">
      <c r="A37" s="1" t="s">
        <v>59</v>
      </c>
      <c r="B37" s="1" t="s">
        <v>24</v>
      </c>
      <c r="C37" s="1">
        <v>29.83</v>
      </c>
      <c r="D37" s="1">
        <v>80</v>
      </c>
      <c r="E37" s="1" t="s">
        <v>11</v>
      </c>
      <c r="F37" s="24" t="s">
        <v>8</v>
      </c>
    </row>
    <row r="38" spans="1:6">
      <c r="A38" s="1" t="s">
        <v>60</v>
      </c>
      <c r="B38" s="1" t="s">
        <v>24</v>
      </c>
      <c r="C38" s="1">
        <v>16.31</v>
      </c>
      <c r="D38" s="1">
        <v>88</v>
      </c>
      <c r="E38" t="s">
        <v>12</v>
      </c>
      <c r="F38" s="24" t="s">
        <v>4</v>
      </c>
    </row>
    <row r="39" spans="1:6">
      <c r="A39" s="1" t="s">
        <v>61</v>
      </c>
      <c r="B39" s="1" t="s">
        <v>24</v>
      </c>
      <c r="C39" s="1">
        <v>16.38</v>
      </c>
      <c r="D39" s="1">
        <v>88</v>
      </c>
      <c r="E39" t="s">
        <v>12</v>
      </c>
      <c r="F39" s="24" t="s">
        <v>4</v>
      </c>
    </row>
    <row r="40" spans="1:6">
      <c r="A40" s="1" t="s">
        <v>62</v>
      </c>
      <c r="B40" s="1" t="s">
        <v>24</v>
      </c>
      <c r="C40" s="1">
        <v>16.3</v>
      </c>
      <c r="D40" s="1">
        <v>87.5</v>
      </c>
      <c r="E40" t="s">
        <v>12</v>
      </c>
      <c r="F40" s="24" t="s">
        <v>4</v>
      </c>
    </row>
    <row r="41" spans="1:6">
      <c r="A41" s="1" t="s">
        <v>63</v>
      </c>
      <c r="B41" s="1" t="s">
        <v>24</v>
      </c>
      <c r="C41" s="1">
        <v>17.05</v>
      </c>
      <c r="D41" s="1">
        <v>88</v>
      </c>
      <c r="E41" t="s">
        <v>12</v>
      </c>
      <c r="F41" s="24" t="s">
        <v>7</v>
      </c>
    </row>
    <row r="42" spans="1:6">
      <c r="A42" s="1" t="s">
        <v>64</v>
      </c>
      <c r="B42" s="1" t="s">
        <v>24</v>
      </c>
      <c r="C42" s="1">
        <v>17.26</v>
      </c>
      <c r="D42" s="1">
        <v>87.5</v>
      </c>
      <c r="E42" t="s">
        <v>12</v>
      </c>
      <c r="F42" s="24" t="s">
        <v>7</v>
      </c>
    </row>
    <row r="43" spans="1:6">
      <c r="A43" s="1" t="s">
        <v>65</v>
      </c>
      <c r="B43" s="1" t="s">
        <v>24</v>
      </c>
      <c r="C43" s="1">
        <v>17.18</v>
      </c>
      <c r="D43" s="1">
        <v>87.5</v>
      </c>
      <c r="E43" t="s">
        <v>12</v>
      </c>
      <c r="F43" s="24" t="s">
        <v>7</v>
      </c>
    </row>
    <row r="44" spans="1:6">
      <c r="A44" s="1" t="s">
        <v>66</v>
      </c>
      <c r="B44" s="1" t="s">
        <v>24</v>
      </c>
      <c r="C44" s="1">
        <v>17.51</v>
      </c>
      <c r="D44" s="1">
        <v>87.5</v>
      </c>
      <c r="E44" t="s">
        <v>12</v>
      </c>
      <c r="F44" s="24" t="s">
        <v>8</v>
      </c>
    </row>
    <row r="45" spans="1:6">
      <c r="A45" s="1" t="s">
        <v>67</v>
      </c>
      <c r="B45" s="1" t="s">
        <v>24</v>
      </c>
      <c r="C45" s="1">
        <v>17.38</v>
      </c>
      <c r="D45" s="1">
        <v>88</v>
      </c>
      <c r="E45" t="s">
        <v>12</v>
      </c>
      <c r="F45" s="24" t="s">
        <v>8</v>
      </c>
    </row>
    <row r="46" spans="1:6">
      <c r="A46" s="1" t="s">
        <v>68</v>
      </c>
      <c r="B46" s="1" t="s">
        <v>24</v>
      </c>
      <c r="C46" s="1">
        <v>17.25</v>
      </c>
      <c r="D46" s="1">
        <v>87.5</v>
      </c>
      <c r="E46" t="s">
        <v>12</v>
      </c>
      <c r="F46" s="24" t="s">
        <v>8</v>
      </c>
    </row>
    <row r="47" spans="1:6">
      <c r="A47" s="1" t="s">
        <v>69</v>
      </c>
      <c r="B47" s="1" t="s">
        <v>24</v>
      </c>
      <c r="C47" s="1">
        <v>22.78</v>
      </c>
      <c r="D47" s="1">
        <v>88.5</v>
      </c>
      <c r="E47" t="s">
        <v>13</v>
      </c>
      <c r="F47" s="24" t="s">
        <v>4</v>
      </c>
    </row>
    <row r="48" spans="1:6">
      <c r="A48" s="1" t="s">
        <v>70</v>
      </c>
      <c r="B48" s="1" t="s">
        <v>24</v>
      </c>
      <c r="C48" s="1">
        <v>22.73</v>
      </c>
      <c r="D48" s="1">
        <v>88.5</v>
      </c>
      <c r="E48" t="s">
        <v>13</v>
      </c>
      <c r="F48" s="24" t="s">
        <v>4</v>
      </c>
    </row>
    <row r="49" spans="1:6">
      <c r="A49" s="1" t="s">
        <v>71</v>
      </c>
      <c r="B49" s="1" t="s">
        <v>24</v>
      </c>
      <c r="C49" s="1">
        <v>22.8</v>
      </c>
      <c r="D49" s="1">
        <v>82.5</v>
      </c>
      <c r="E49" t="s">
        <v>13</v>
      </c>
      <c r="F49" s="24" t="s">
        <v>4</v>
      </c>
    </row>
    <row r="50" spans="1:6">
      <c r="A50" s="1" t="s">
        <v>72</v>
      </c>
      <c r="B50" s="1" t="s">
        <v>24</v>
      </c>
      <c r="C50" s="1">
        <v>21.56</v>
      </c>
      <c r="D50" s="1">
        <v>82.5</v>
      </c>
      <c r="E50" t="s">
        <v>13</v>
      </c>
      <c r="F50" s="24" t="s">
        <v>7</v>
      </c>
    </row>
    <row r="51" spans="1:6">
      <c r="A51" s="1" t="s">
        <v>73</v>
      </c>
      <c r="B51" s="1" t="s">
        <v>24</v>
      </c>
      <c r="C51" s="1">
        <v>21.8</v>
      </c>
      <c r="D51" s="1">
        <v>82.5</v>
      </c>
      <c r="E51" t="s">
        <v>13</v>
      </c>
      <c r="F51" s="24" t="s">
        <v>7</v>
      </c>
    </row>
    <row r="52" spans="1:6">
      <c r="A52" s="1" t="s">
        <v>74</v>
      </c>
      <c r="B52" s="1" t="s">
        <v>24</v>
      </c>
      <c r="C52" s="1">
        <v>21.65</v>
      </c>
      <c r="D52" s="1">
        <v>82.5</v>
      </c>
      <c r="E52" t="s">
        <v>13</v>
      </c>
      <c r="F52" s="24" t="s">
        <v>7</v>
      </c>
    </row>
    <row r="53" spans="1:6">
      <c r="A53" s="1" t="s">
        <v>75</v>
      </c>
      <c r="B53" s="1" t="s">
        <v>24</v>
      </c>
      <c r="C53" s="1">
        <v>21.76</v>
      </c>
      <c r="D53" s="1">
        <v>77</v>
      </c>
      <c r="E53" t="s">
        <v>13</v>
      </c>
      <c r="F53" s="24" t="s">
        <v>8</v>
      </c>
    </row>
    <row r="54" spans="1:6">
      <c r="A54" s="1" t="s">
        <v>76</v>
      </c>
      <c r="B54" s="1" t="s">
        <v>24</v>
      </c>
      <c r="C54" s="1">
        <v>21.77</v>
      </c>
      <c r="D54" s="1">
        <v>77</v>
      </c>
      <c r="E54" t="s">
        <v>13</v>
      </c>
      <c r="F54" s="24" t="s">
        <v>8</v>
      </c>
    </row>
    <row r="55" spans="1:6">
      <c r="A55" s="1" t="s">
        <v>77</v>
      </c>
      <c r="B55" s="1" t="s">
        <v>24</v>
      </c>
      <c r="C55" s="1">
        <v>21.77</v>
      </c>
      <c r="D55" s="1">
        <v>77</v>
      </c>
      <c r="E55" t="s">
        <v>13</v>
      </c>
      <c r="F55" s="24" t="s">
        <v>8</v>
      </c>
    </row>
    <row r="56" spans="1:6">
      <c r="A56" s="1" t="s">
        <v>78</v>
      </c>
      <c r="B56" s="1" t="s">
        <v>24</v>
      </c>
      <c r="C56" s="1">
        <v>22.87</v>
      </c>
      <c r="D56" s="1">
        <v>88.5</v>
      </c>
      <c r="E56" t="s">
        <v>14</v>
      </c>
      <c r="F56" s="24" t="s">
        <v>4</v>
      </c>
    </row>
    <row r="57" spans="1:6">
      <c r="A57" s="1" t="s">
        <v>79</v>
      </c>
      <c r="B57" s="1" t="s">
        <v>24</v>
      </c>
      <c r="C57" s="1">
        <v>22.98</v>
      </c>
      <c r="D57" s="1">
        <v>88.5</v>
      </c>
      <c r="E57" t="s">
        <v>14</v>
      </c>
      <c r="F57" s="24" t="s">
        <v>4</v>
      </c>
    </row>
    <row r="58" spans="1:6">
      <c r="A58" s="1" t="s">
        <v>80</v>
      </c>
      <c r="B58" s="1" t="s">
        <v>24</v>
      </c>
      <c r="C58" s="1">
        <v>22.21</v>
      </c>
      <c r="D58" s="1">
        <v>88</v>
      </c>
      <c r="E58" t="s">
        <v>14</v>
      </c>
      <c r="F58" s="24" t="s">
        <v>4</v>
      </c>
    </row>
    <row r="59" spans="1:6">
      <c r="A59" s="1" t="s">
        <v>81</v>
      </c>
      <c r="B59" s="1" t="s">
        <v>24</v>
      </c>
      <c r="C59" s="1">
        <v>23.35</v>
      </c>
      <c r="D59" s="1">
        <v>83</v>
      </c>
      <c r="E59" t="s">
        <v>14</v>
      </c>
      <c r="F59" s="24" t="s">
        <v>7</v>
      </c>
    </row>
    <row r="60" spans="1:6">
      <c r="A60" s="1" t="s">
        <v>82</v>
      </c>
      <c r="B60" s="1" t="s">
        <v>24</v>
      </c>
      <c r="C60" s="1">
        <v>23.34</v>
      </c>
      <c r="D60" s="1">
        <v>83</v>
      </c>
      <c r="E60" t="s">
        <v>14</v>
      </c>
      <c r="F60" s="24" t="s">
        <v>7</v>
      </c>
    </row>
    <row r="61" spans="1:6">
      <c r="A61" s="1" t="s">
        <v>83</v>
      </c>
      <c r="B61" s="1" t="s">
        <v>24</v>
      </c>
      <c r="C61" s="1">
        <v>23.37</v>
      </c>
      <c r="D61" s="1">
        <v>83</v>
      </c>
      <c r="E61" t="s">
        <v>14</v>
      </c>
      <c r="F61" s="24" t="s">
        <v>7</v>
      </c>
    </row>
    <row r="62" spans="1:6">
      <c r="A62" s="1" t="s">
        <v>84</v>
      </c>
      <c r="B62" s="1" t="s">
        <v>24</v>
      </c>
      <c r="C62" s="1">
        <v>23.54</v>
      </c>
      <c r="D62" s="1">
        <v>81.5</v>
      </c>
      <c r="E62" t="s">
        <v>14</v>
      </c>
      <c r="F62" s="24" t="s">
        <v>8</v>
      </c>
    </row>
    <row r="63" spans="1:6">
      <c r="A63" s="1" t="s">
        <v>85</v>
      </c>
      <c r="B63" s="1" t="s">
        <v>24</v>
      </c>
      <c r="C63" s="1">
        <v>23.55</v>
      </c>
      <c r="D63" s="1">
        <v>81.5</v>
      </c>
      <c r="E63" t="s">
        <v>14</v>
      </c>
      <c r="F63" s="24" t="s">
        <v>8</v>
      </c>
    </row>
    <row r="64" spans="1:6">
      <c r="A64" s="1" t="s">
        <v>86</v>
      </c>
      <c r="B64" s="1" t="s">
        <v>24</v>
      </c>
      <c r="C64" s="1">
        <v>23.5</v>
      </c>
      <c r="D64" s="1">
        <v>81.5</v>
      </c>
      <c r="E64" t="s">
        <v>14</v>
      </c>
      <c r="F64" s="24" t="s">
        <v>8</v>
      </c>
    </row>
    <row r="65" spans="1:6">
      <c r="A65" s="1" t="s">
        <v>87</v>
      </c>
      <c r="B65" s="1" t="s">
        <v>24</v>
      </c>
      <c r="C65" s="1">
        <v>30.36</v>
      </c>
      <c r="D65" s="1">
        <v>76.5</v>
      </c>
      <c r="E65" t="s">
        <v>15</v>
      </c>
      <c r="F65" s="24" t="s">
        <v>4</v>
      </c>
    </row>
    <row r="66" spans="1:6">
      <c r="A66" s="1" t="s">
        <v>88</v>
      </c>
      <c r="B66" s="1" t="s">
        <v>24</v>
      </c>
      <c r="C66" s="1">
        <v>30.85</v>
      </c>
      <c r="D66" s="1">
        <v>80.5</v>
      </c>
      <c r="E66" t="s">
        <v>15</v>
      </c>
      <c r="F66" s="24" t="s">
        <v>4</v>
      </c>
    </row>
    <row r="67" spans="1:6">
      <c r="A67" s="1" t="s">
        <v>89</v>
      </c>
      <c r="B67" s="1" t="s">
        <v>24</v>
      </c>
      <c r="C67" s="1">
        <v>30.7</v>
      </c>
      <c r="D67" s="1">
        <v>81</v>
      </c>
      <c r="E67" t="s">
        <v>15</v>
      </c>
      <c r="F67" s="24" t="s">
        <v>4</v>
      </c>
    </row>
    <row r="68" spans="1:6">
      <c r="A68" s="1" t="s">
        <v>90</v>
      </c>
      <c r="B68" s="1" t="s">
        <v>24</v>
      </c>
      <c r="C68" s="1">
        <v>29.18</v>
      </c>
      <c r="D68" s="1">
        <v>78</v>
      </c>
      <c r="E68" t="s">
        <v>15</v>
      </c>
      <c r="F68" s="24" t="s">
        <v>7</v>
      </c>
    </row>
    <row r="69" spans="1:6">
      <c r="A69" s="1" t="s">
        <v>91</v>
      </c>
      <c r="B69" s="1" t="s">
        <v>24</v>
      </c>
      <c r="C69" s="1">
        <v>29.24</v>
      </c>
      <c r="D69" s="1">
        <v>78</v>
      </c>
      <c r="E69" t="s">
        <v>15</v>
      </c>
      <c r="F69" s="24" t="s">
        <v>7</v>
      </c>
    </row>
    <row r="70" spans="1:6">
      <c r="A70" s="1" t="s">
        <v>92</v>
      </c>
      <c r="B70" s="1" t="s">
        <v>24</v>
      </c>
      <c r="C70" s="1">
        <v>29.35</v>
      </c>
      <c r="D70" s="1">
        <v>78.5</v>
      </c>
      <c r="E70" t="s">
        <v>15</v>
      </c>
      <c r="F70" s="24" t="s">
        <v>7</v>
      </c>
    </row>
    <row r="71" spans="1:6">
      <c r="A71" s="1" t="s">
        <v>93</v>
      </c>
      <c r="B71" s="1" t="s">
        <v>24</v>
      </c>
      <c r="C71" s="1">
        <v>29.12</v>
      </c>
      <c r="D71" s="1">
        <v>78</v>
      </c>
      <c r="E71" t="s">
        <v>15</v>
      </c>
      <c r="F71" s="24" t="s">
        <v>8</v>
      </c>
    </row>
    <row r="72" spans="1:6">
      <c r="A72" s="1" t="s">
        <v>94</v>
      </c>
      <c r="B72" s="1" t="s">
        <v>24</v>
      </c>
      <c r="C72" s="1">
        <v>29.31</v>
      </c>
      <c r="D72" s="1">
        <v>77.5</v>
      </c>
      <c r="E72" t="s">
        <v>15</v>
      </c>
      <c r="F72" s="24" t="s">
        <v>8</v>
      </c>
    </row>
    <row r="73" spans="1:6">
      <c r="A73" s="1" t="s">
        <v>95</v>
      </c>
      <c r="B73" s="1" t="s">
        <v>24</v>
      </c>
      <c r="C73" s="1">
        <v>29.22</v>
      </c>
      <c r="D73" s="1">
        <v>78</v>
      </c>
      <c r="E73" t="s">
        <v>15</v>
      </c>
      <c r="F73" s="24" t="s">
        <v>8</v>
      </c>
    </row>
    <row r="74" spans="1:6">
      <c r="A74" s="1" t="s">
        <v>96</v>
      </c>
      <c r="B74" s="1" t="s">
        <v>24</v>
      </c>
      <c r="C74" s="1">
        <v>26.97</v>
      </c>
      <c r="D74" s="1">
        <v>81.5</v>
      </c>
      <c r="E74" t="s">
        <v>16</v>
      </c>
      <c r="F74" s="24" t="s">
        <v>4</v>
      </c>
    </row>
    <row r="75" spans="1:6">
      <c r="A75" s="1" t="s">
        <v>97</v>
      </c>
      <c r="B75" s="1" t="s">
        <v>24</v>
      </c>
      <c r="C75" s="1">
        <v>26.82</v>
      </c>
      <c r="D75" s="1">
        <v>81</v>
      </c>
      <c r="E75" t="s">
        <v>16</v>
      </c>
      <c r="F75" s="24" t="s">
        <v>4</v>
      </c>
    </row>
    <row r="76" spans="1:6">
      <c r="A76" s="1" t="s">
        <v>98</v>
      </c>
      <c r="B76" s="1" t="s">
        <v>24</v>
      </c>
      <c r="C76" s="1">
        <v>26.96</v>
      </c>
      <c r="D76" s="1">
        <v>81</v>
      </c>
      <c r="E76" t="s">
        <v>16</v>
      </c>
      <c r="F76" s="24" t="s">
        <v>4</v>
      </c>
    </row>
    <row r="77" spans="1:6">
      <c r="A77" s="1" t="s">
        <v>99</v>
      </c>
      <c r="B77" s="1" t="s">
        <v>24</v>
      </c>
      <c r="C77" s="1">
        <v>25.87</v>
      </c>
      <c r="D77" s="1">
        <v>78</v>
      </c>
      <c r="E77" t="s">
        <v>16</v>
      </c>
      <c r="F77" s="24" t="s">
        <v>7</v>
      </c>
    </row>
    <row r="78" spans="1:6">
      <c r="A78" s="1" t="s">
        <v>100</v>
      </c>
      <c r="B78" s="1" t="s">
        <v>24</v>
      </c>
      <c r="C78" s="1">
        <v>25.69</v>
      </c>
      <c r="D78" s="1">
        <v>79.5</v>
      </c>
      <c r="E78" t="s">
        <v>16</v>
      </c>
      <c r="F78" s="24" t="s">
        <v>7</v>
      </c>
    </row>
    <row r="79" spans="1:6">
      <c r="A79" s="1" t="s">
        <v>101</v>
      </c>
      <c r="B79" s="1" t="s">
        <v>24</v>
      </c>
      <c r="C79" s="1">
        <v>25.59</v>
      </c>
      <c r="D79" s="1">
        <v>79.5</v>
      </c>
      <c r="E79" t="s">
        <v>16</v>
      </c>
      <c r="F79" s="24" t="s">
        <v>7</v>
      </c>
    </row>
    <row r="80" spans="1:6">
      <c r="A80" s="1" t="s">
        <v>102</v>
      </c>
      <c r="B80" s="1" t="s">
        <v>24</v>
      </c>
      <c r="C80" s="1">
        <v>25.86</v>
      </c>
      <c r="D80" s="1">
        <v>79.5</v>
      </c>
      <c r="E80" t="s">
        <v>16</v>
      </c>
      <c r="F80" s="24" t="s">
        <v>8</v>
      </c>
    </row>
    <row r="81" spans="1:6">
      <c r="A81" s="1" t="s">
        <v>103</v>
      </c>
      <c r="B81" s="1" t="s">
        <v>24</v>
      </c>
      <c r="C81" s="1">
        <v>25.85</v>
      </c>
      <c r="D81" s="1">
        <v>79</v>
      </c>
      <c r="E81" t="s">
        <v>16</v>
      </c>
      <c r="F81" s="24" t="s">
        <v>8</v>
      </c>
    </row>
    <row r="82" spans="1:6">
      <c r="A82" s="1" t="s">
        <v>104</v>
      </c>
      <c r="B82" s="1" t="s">
        <v>24</v>
      </c>
      <c r="C82" s="1">
        <v>25.84</v>
      </c>
      <c r="D82" s="1">
        <v>78</v>
      </c>
      <c r="E82" t="s">
        <v>16</v>
      </c>
      <c r="F82" s="24" t="s">
        <v>8</v>
      </c>
    </row>
    <row r="83" spans="1:6">
      <c r="A83" s="1" t="s">
        <v>105</v>
      </c>
      <c r="B83" s="1" t="s">
        <v>24</v>
      </c>
      <c r="C83" s="1">
        <v>18.22</v>
      </c>
      <c r="D83" s="1">
        <v>86</v>
      </c>
      <c r="E83" t="s">
        <v>5</v>
      </c>
      <c r="F83" s="24" t="s">
        <v>4</v>
      </c>
    </row>
    <row r="84" spans="1:6">
      <c r="A84" s="1" t="s">
        <v>106</v>
      </c>
      <c r="B84" s="1" t="s">
        <v>24</v>
      </c>
      <c r="C84" s="1">
        <v>18.11</v>
      </c>
      <c r="D84" s="1">
        <v>86</v>
      </c>
      <c r="E84" t="s">
        <v>5</v>
      </c>
      <c r="F84" s="24" t="s">
        <v>4</v>
      </c>
    </row>
    <row r="85" spans="1:6">
      <c r="A85" s="1" t="s">
        <v>107</v>
      </c>
      <c r="B85" s="1" t="s">
        <v>24</v>
      </c>
      <c r="C85" s="1">
        <v>18.11</v>
      </c>
      <c r="D85" s="1">
        <v>85.5</v>
      </c>
      <c r="E85" t="s">
        <v>5</v>
      </c>
      <c r="F85" s="24" t="s">
        <v>4</v>
      </c>
    </row>
    <row r="86" spans="1:6">
      <c r="A86" s="1" t="s">
        <v>108</v>
      </c>
      <c r="B86" s="1" t="s">
        <v>24</v>
      </c>
      <c r="C86" s="1">
        <v>17.87</v>
      </c>
      <c r="D86" s="1">
        <v>86</v>
      </c>
      <c r="E86" t="s">
        <v>5</v>
      </c>
      <c r="F86" s="24" t="s">
        <v>7</v>
      </c>
    </row>
    <row r="87" spans="1:6">
      <c r="A87" s="1" t="s">
        <v>109</v>
      </c>
      <c r="B87" s="1" t="s">
        <v>24</v>
      </c>
      <c r="C87" s="1">
        <v>17.82</v>
      </c>
      <c r="D87" s="1">
        <v>86</v>
      </c>
      <c r="E87" t="s">
        <v>5</v>
      </c>
      <c r="F87" s="24" t="s">
        <v>7</v>
      </c>
    </row>
    <row r="88" spans="1:6">
      <c r="A88" s="1" t="s">
        <v>110</v>
      </c>
      <c r="B88" s="1" t="s">
        <v>24</v>
      </c>
      <c r="C88" s="1">
        <v>17.69</v>
      </c>
      <c r="D88" s="1">
        <v>86</v>
      </c>
      <c r="E88" t="s">
        <v>5</v>
      </c>
      <c r="F88" s="24" t="s">
        <v>7</v>
      </c>
    </row>
    <row r="89" spans="1:6">
      <c r="A89" s="1" t="s">
        <v>111</v>
      </c>
      <c r="B89" s="1" t="s">
        <v>24</v>
      </c>
      <c r="C89" s="1">
        <v>17.84</v>
      </c>
      <c r="D89" s="1">
        <v>85.5</v>
      </c>
      <c r="E89" t="s">
        <v>5</v>
      </c>
      <c r="F89" s="24" t="s">
        <v>8</v>
      </c>
    </row>
    <row r="90" spans="1:6">
      <c r="A90" s="1" t="s">
        <v>112</v>
      </c>
      <c r="B90" s="1" t="s">
        <v>24</v>
      </c>
      <c r="C90" s="1">
        <v>17.91</v>
      </c>
      <c r="D90" s="1">
        <v>85.5</v>
      </c>
      <c r="E90" t="s">
        <v>5</v>
      </c>
      <c r="F90" s="24" t="s">
        <v>8</v>
      </c>
    </row>
    <row r="91" spans="1:6">
      <c r="A91" s="1" t="s">
        <v>113</v>
      </c>
      <c r="B91" s="1" t="s">
        <v>24</v>
      </c>
      <c r="C91" s="1">
        <v>17.82</v>
      </c>
      <c r="D91" s="1">
        <v>85.5</v>
      </c>
      <c r="E91" t="s">
        <v>5</v>
      </c>
      <c r="F91" s="24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L29" sqref="L29"/>
    </sheetView>
  </sheetViews>
  <sheetFormatPr defaultColWidth="9" defaultRowHeight="14.25"/>
  <cols>
    <col min="1" max="1" width="11.75" customWidth="1"/>
    <col min="9" max="9" width="12.875" style="21" customWidth="1"/>
  </cols>
  <sheetData>
    <row r="1" s="1" customFormat="1" ht="15.75" spans="1:16">
      <c r="A1" s="6" t="s">
        <v>7</v>
      </c>
      <c r="B1"/>
      <c r="C1" s="22" t="s">
        <v>0</v>
      </c>
      <c r="D1" s="22" t="s">
        <v>1</v>
      </c>
      <c r="E1" s="1" t="s">
        <v>2</v>
      </c>
      <c r="F1"/>
      <c r="G1"/>
      <c r="H1"/>
      <c r="I1" s="21" t="s">
        <v>3</v>
      </c>
      <c r="L1" s="23"/>
      <c r="M1" s="23"/>
      <c r="N1" s="23"/>
      <c r="O1" s="23"/>
      <c r="P1" s="23"/>
    </row>
    <row r="2" s="1" customFormat="1" spans="1:16">
      <c r="A2" s="1" t="s">
        <v>114</v>
      </c>
      <c r="B2" t="s">
        <v>5</v>
      </c>
      <c r="C2" s="1">
        <v>18.41</v>
      </c>
      <c r="D2" s="22">
        <f>AVERAGE(C2:C4)</f>
        <v>18.44</v>
      </c>
      <c r="E2" s="1">
        <v>17.52</v>
      </c>
      <c r="F2" s="22">
        <f>E2-D2</f>
        <v>-0.920000000000002</v>
      </c>
      <c r="G2" s="22">
        <f>AVERAGE(F2:F4)</f>
        <v>-0.990000000000001</v>
      </c>
      <c r="H2" s="22">
        <f>F2-G2</f>
        <v>0.0699999999999991</v>
      </c>
      <c r="I2" s="21">
        <f>POWER(2,-H2)</f>
        <v>0.952637998043938</v>
      </c>
      <c r="J2" s="7" t="s">
        <v>9</v>
      </c>
      <c r="N2" s="23"/>
      <c r="O2" s="23"/>
      <c r="P2" s="23"/>
    </row>
    <row r="3" s="1" customFormat="1" spans="1:16">
      <c r="A3" s="1" t="s">
        <v>114</v>
      </c>
      <c r="B3" t="s">
        <v>5</v>
      </c>
      <c r="C3" s="1">
        <v>18.34</v>
      </c>
      <c r="D3" s="22">
        <f>AVERAGE(C2:C4)</f>
        <v>18.44</v>
      </c>
      <c r="E3" s="1">
        <v>17.44</v>
      </c>
      <c r="F3" s="22">
        <f t="shared" ref="F3:F8" si="0">E3-D3</f>
        <v>-1</v>
      </c>
      <c r="G3" s="22">
        <f>G2</f>
        <v>-0.990000000000001</v>
      </c>
      <c r="H3" s="22">
        <f t="shared" ref="H3:H8" si="1">F3-G3</f>
        <v>-0.00999999999999923</v>
      </c>
      <c r="I3" s="21">
        <f t="shared" ref="I3:I8" si="2">POWER(2,-H3)</f>
        <v>1.00695555005672</v>
      </c>
      <c r="J3" s="7"/>
      <c r="N3" s="23"/>
      <c r="O3" s="23"/>
      <c r="P3" s="23"/>
    </row>
    <row r="4" s="1" customFormat="1" spans="1:16">
      <c r="A4" s="1" t="s">
        <v>114</v>
      </c>
      <c r="B4" t="s">
        <v>5</v>
      </c>
      <c r="C4" s="1">
        <v>18.57</v>
      </c>
      <c r="D4" s="22">
        <f>AVERAGE(C2:C4)</f>
        <v>18.44</v>
      </c>
      <c r="E4" s="1">
        <v>17.39</v>
      </c>
      <c r="F4" s="22">
        <f t="shared" si="0"/>
        <v>-1.05</v>
      </c>
      <c r="G4" s="22">
        <f t="shared" ref="G4:G10" si="3">G3</f>
        <v>-0.990000000000001</v>
      </c>
      <c r="H4" s="22">
        <f t="shared" si="1"/>
        <v>-0.0599999999999999</v>
      </c>
      <c r="I4" s="21">
        <f t="shared" si="2"/>
        <v>1.04246576084112</v>
      </c>
      <c r="J4" s="7"/>
      <c r="N4" s="23"/>
      <c r="O4" s="23"/>
      <c r="P4" s="23"/>
    </row>
    <row r="5" s="1" customFormat="1" spans="1:16">
      <c r="A5" s="1" t="s">
        <v>115</v>
      </c>
      <c r="B5" t="s">
        <v>5</v>
      </c>
      <c r="C5" s="1">
        <v>19</v>
      </c>
      <c r="D5" s="22">
        <f>AVERAGE(C5:C7)</f>
        <v>18.9566666666667</v>
      </c>
      <c r="E5" s="1">
        <v>18.85</v>
      </c>
      <c r="F5" s="22">
        <f t="shared" si="0"/>
        <v>-0.106666666666666</v>
      </c>
      <c r="G5" s="22">
        <f t="shared" si="3"/>
        <v>-0.990000000000001</v>
      </c>
      <c r="H5" s="22">
        <f t="shared" si="1"/>
        <v>0.883333333333335</v>
      </c>
      <c r="I5" s="21">
        <f t="shared" si="2"/>
        <v>0.542113435150709</v>
      </c>
      <c r="J5" s="7"/>
      <c r="L5" s="23"/>
      <c r="M5" s="23"/>
      <c r="N5" s="23"/>
      <c r="O5" s="23"/>
      <c r="P5" s="23"/>
    </row>
    <row r="6" s="1" customFormat="1" spans="1:16">
      <c r="A6" s="1" t="s">
        <v>115</v>
      </c>
      <c r="B6" t="s">
        <v>5</v>
      </c>
      <c r="C6" s="1">
        <v>19.01</v>
      </c>
      <c r="D6" s="22">
        <f>AVERAGE(C5:C7)</f>
        <v>18.9566666666667</v>
      </c>
      <c r="E6" s="1">
        <v>18.92</v>
      </c>
      <c r="F6" s="22">
        <f t="shared" si="0"/>
        <v>-0.0366666666666653</v>
      </c>
      <c r="G6" s="22">
        <f t="shared" si="3"/>
        <v>-0.990000000000001</v>
      </c>
      <c r="H6" s="22">
        <f t="shared" si="1"/>
        <v>0.953333333333335</v>
      </c>
      <c r="I6" s="21">
        <f t="shared" si="2"/>
        <v>0.516437857574693</v>
      </c>
      <c r="J6" s="7"/>
      <c r="L6" s="23"/>
      <c r="M6" s="23"/>
      <c r="N6" s="23"/>
      <c r="O6" s="23"/>
      <c r="P6" s="23"/>
    </row>
    <row r="7" s="1" customFormat="1" spans="1:15">
      <c r="A7" s="1" t="s">
        <v>115</v>
      </c>
      <c r="B7" t="s">
        <v>5</v>
      </c>
      <c r="C7" s="1">
        <v>18.86</v>
      </c>
      <c r="D7" s="22">
        <f>AVERAGE(C5:C7)</f>
        <v>18.9566666666667</v>
      </c>
      <c r="E7" s="1">
        <v>18.72</v>
      </c>
      <c r="F7" s="22">
        <f t="shared" si="0"/>
        <v>-0.236666666666668</v>
      </c>
      <c r="G7" s="22">
        <f t="shared" si="3"/>
        <v>-0.990000000000001</v>
      </c>
      <c r="H7" s="22">
        <f t="shared" si="1"/>
        <v>0.753333333333333</v>
      </c>
      <c r="I7" s="21">
        <f t="shared" si="2"/>
        <v>0.593231317454244</v>
      </c>
      <c r="J7" s="7"/>
      <c r="L7" s="23"/>
      <c r="M7" s="23"/>
      <c r="N7" s="23"/>
      <c r="O7" s="23"/>
    </row>
    <row r="8" s="1" customFormat="1" spans="1:15">
      <c r="A8" s="1" t="s">
        <v>116</v>
      </c>
      <c r="B8" t="s">
        <v>5</v>
      </c>
      <c r="C8" s="1">
        <v>18.06</v>
      </c>
      <c r="D8" s="22">
        <f>AVERAGE(C8:C10)</f>
        <v>18.05</v>
      </c>
      <c r="E8" s="1">
        <v>17.67</v>
      </c>
      <c r="F8" s="22">
        <f t="shared" si="0"/>
        <v>-0.379999999999999</v>
      </c>
      <c r="G8" s="22">
        <f t="shared" si="3"/>
        <v>-0.990000000000001</v>
      </c>
      <c r="H8" s="22">
        <f t="shared" si="1"/>
        <v>0.610000000000002</v>
      </c>
      <c r="I8" s="21">
        <f t="shared" si="2"/>
        <v>0.655196701929181</v>
      </c>
      <c r="J8" s="7"/>
      <c r="M8" s="23"/>
      <c r="N8" s="23"/>
      <c r="O8" s="23"/>
    </row>
    <row r="9" s="1" customFormat="1" spans="1:15">
      <c r="A9" s="1" t="s">
        <v>116</v>
      </c>
      <c r="B9" t="s">
        <v>5</v>
      </c>
      <c r="C9" s="1">
        <v>18.11</v>
      </c>
      <c r="D9" s="22">
        <f>AVERAGE(C8:C10)</f>
        <v>18.05</v>
      </c>
      <c r="E9" s="1">
        <v>17.8</v>
      </c>
      <c r="F9" s="22">
        <f t="shared" ref="F9:F10" si="4">E9-D9</f>
        <v>-0.25</v>
      </c>
      <c r="G9" s="22">
        <f t="shared" si="3"/>
        <v>-0.990000000000001</v>
      </c>
      <c r="H9" s="22">
        <f t="shared" ref="H9:H10" si="5">F9-G9</f>
        <v>0.740000000000001</v>
      </c>
      <c r="I9" s="21">
        <f t="shared" ref="I9:I10" si="6">POWER(2,-H9)</f>
        <v>0.598739352309464</v>
      </c>
      <c r="J9" s="7"/>
      <c r="M9" s="23"/>
      <c r="N9" s="23"/>
      <c r="O9" s="23"/>
    </row>
    <row r="10" s="1" customFormat="1" spans="1:15">
      <c r="A10" s="1" t="s">
        <v>116</v>
      </c>
      <c r="B10" t="s">
        <v>5</v>
      </c>
      <c r="C10" s="1">
        <v>17.98</v>
      </c>
      <c r="D10" s="22">
        <f>AVERAGE(C8:C10)</f>
        <v>18.05</v>
      </c>
      <c r="E10" s="1">
        <v>17.7</v>
      </c>
      <c r="F10" s="22">
        <f t="shared" si="4"/>
        <v>-0.350000000000001</v>
      </c>
      <c r="G10" s="22">
        <f t="shared" si="3"/>
        <v>-0.990000000000001</v>
      </c>
      <c r="H10" s="22">
        <f t="shared" si="5"/>
        <v>0.639999999999999</v>
      </c>
      <c r="I10" s="21">
        <f t="shared" si="6"/>
        <v>0.641712948781452</v>
      </c>
      <c r="J10" s="7"/>
      <c r="M10" s="23"/>
      <c r="N10" s="23"/>
      <c r="O10" s="23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K28" sqref="K28"/>
    </sheetView>
  </sheetViews>
  <sheetFormatPr defaultColWidth="9" defaultRowHeight="14.25" outlineLevelCol="5"/>
  <sheetData>
    <row r="1" s="1" customFormat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="1" customFormat="1" spans="1:6">
      <c r="A2" s="1" t="s">
        <v>23</v>
      </c>
      <c r="B2" s="1" t="s">
        <v>24</v>
      </c>
      <c r="C2" s="1">
        <v>17.52</v>
      </c>
      <c r="D2" s="1">
        <v>87.5</v>
      </c>
      <c r="E2" s="1" t="s">
        <v>9</v>
      </c>
      <c r="F2" s="1" t="s">
        <v>114</v>
      </c>
    </row>
    <row r="3" s="1" customFormat="1" spans="1:6">
      <c r="A3" s="1" t="s">
        <v>25</v>
      </c>
      <c r="B3" s="1" t="s">
        <v>24</v>
      </c>
      <c r="C3" s="1">
        <v>17.44</v>
      </c>
      <c r="D3" s="1">
        <v>87.5</v>
      </c>
      <c r="E3" s="1" t="s">
        <v>9</v>
      </c>
      <c r="F3" s="1" t="s">
        <v>114</v>
      </c>
    </row>
    <row r="4" s="1" customFormat="1" spans="1:6">
      <c r="A4" s="1" t="s">
        <v>26</v>
      </c>
      <c r="B4" s="1" t="s">
        <v>24</v>
      </c>
      <c r="C4" s="1">
        <v>17.39</v>
      </c>
      <c r="D4" s="1">
        <v>87.5</v>
      </c>
      <c r="E4" s="1" t="s">
        <v>9</v>
      </c>
      <c r="F4" s="1" t="s">
        <v>114</v>
      </c>
    </row>
    <row r="5" s="1" customFormat="1" spans="1:6">
      <c r="A5" s="1" t="s">
        <v>27</v>
      </c>
      <c r="B5" s="1" t="s">
        <v>24</v>
      </c>
      <c r="C5" s="1">
        <v>18.85</v>
      </c>
      <c r="D5" s="1">
        <v>87.5</v>
      </c>
      <c r="E5" s="1" t="s">
        <v>9</v>
      </c>
      <c r="F5" s="1" t="s">
        <v>115</v>
      </c>
    </row>
    <row r="6" s="1" customFormat="1" spans="1:6">
      <c r="A6" s="1" t="s">
        <v>28</v>
      </c>
      <c r="B6" s="1" t="s">
        <v>24</v>
      </c>
      <c r="C6" s="1">
        <v>18.92</v>
      </c>
      <c r="D6" s="1">
        <v>87.5</v>
      </c>
      <c r="E6" s="1" t="s">
        <v>9</v>
      </c>
      <c r="F6" s="1" t="s">
        <v>115</v>
      </c>
    </row>
    <row r="7" s="1" customFormat="1" spans="1:6">
      <c r="A7" s="1" t="s">
        <v>29</v>
      </c>
      <c r="B7" s="1" t="s">
        <v>24</v>
      </c>
      <c r="C7" s="1">
        <v>18.72</v>
      </c>
      <c r="D7" s="1">
        <v>87.5</v>
      </c>
      <c r="E7" s="1" t="s">
        <v>9</v>
      </c>
      <c r="F7" s="1" t="s">
        <v>115</v>
      </c>
    </row>
    <row r="8" s="1" customFormat="1" spans="1:6">
      <c r="A8" s="1" t="s">
        <v>30</v>
      </c>
      <c r="B8" s="1" t="s">
        <v>24</v>
      </c>
      <c r="C8" s="1">
        <v>17.67</v>
      </c>
      <c r="D8" s="1">
        <v>87</v>
      </c>
      <c r="E8" s="1" t="s">
        <v>9</v>
      </c>
      <c r="F8" s="1" t="s">
        <v>116</v>
      </c>
    </row>
    <row r="9" s="1" customFormat="1" spans="1:6">
      <c r="A9" s="1" t="s">
        <v>31</v>
      </c>
      <c r="B9" s="1" t="s">
        <v>24</v>
      </c>
      <c r="C9" s="1">
        <v>17.8</v>
      </c>
      <c r="D9" s="1">
        <v>87</v>
      </c>
      <c r="E9" s="1" t="s">
        <v>9</v>
      </c>
      <c r="F9" s="1" t="s">
        <v>116</v>
      </c>
    </row>
    <row r="10" s="1" customFormat="1" spans="1:6">
      <c r="A10" s="1" t="s">
        <v>32</v>
      </c>
      <c r="B10" s="1" t="s">
        <v>24</v>
      </c>
      <c r="C10" s="1">
        <v>17.7</v>
      </c>
      <c r="D10" s="1">
        <v>87.5</v>
      </c>
      <c r="E10" s="1" t="s">
        <v>9</v>
      </c>
      <c r="F10" s="1" t="s">
        <v>116</v>
      </c>
    </row>
    <row r="11" s="1" customFormat="1" spans="1:6">
      <c r="A11" s="1" t="s">
        <v>36</v>
      </c>
      <c r="B11" s="1" t="s">
        <v>24</v>
      </c>
      <c r="C11" s="1">
        <v>18.41</v>
      </c>
      <c r="D11" s="1">
        <v>85.5</v>
      </c>
      <c r="E11" s="1" t="s">
        <v>5</v>
      </c>
      <c r="F11" s="1" t="s">
        <v>114</v>
      </c>
    </row>
    <row r="12" s="1" customFormat="1" spans="1:6">
      <c r="A12" s="1" t="s">
        <v>37</v>
      </c>
      <c r="B12" s="1" t="s">
        <v>24</v>
      </c>
      <c r="C12" s="1">
        <v>18.34</v>
      </c>
      <c r="D12" s="1">
        <v>85.5</v>
      </c>
      <c r="E12" s="1" t="s">
        <v>5</v>
      </c>
      <c r="F12" s="1" t="s">
        <v>114</v>
      </c>
    </row>
    <row r="13" s="1" customFormat="1" spans="1:6">
      <c r="A13" s="1" t="s">
        <v>38</v>
      </c>
      <c r="B13" s="1" t="s">
        <v>24</v>
      </c>
      <c r="C13" s="1">
        <v>18.57</v>
      </c>
      <c r="D13" s="1">
        <v>85.5</v>
      </c>
      <c r="E13" s="1" t="s">
        <v>5</v>
      </c>
      <c r="F13" s="1" t="s">
        <v>114</v>
      </c>
    </row>
    <row r="14" s="1" customFormat="1" spans="1:6">
      <c r="A14" s="1" t="s">
        <v>39</v>
      </c>
      <c r="B14" s="1" t="s">
        <v>24</v>
      </c>
      <c r="C14" s="1">
        <v>19</v>
      </c>
      <c r="D14" s="1">
        <v>86</v>
      </c>
      <c r="E14" s="1" t="s">
        <v>5</v>
      </c>
      <c r="F14" s="1" t="s">
        <v>115</v>
      </c>
    </row>
    <row r="15" s="1" customFormat="1" spans="1:6">
      <c r="A15" s="1" t="s">
        <v>40</v>
      </c>
      <c r="B15" s="1" t="s">
        <v>24</v>
      </c>
      <c r="C15" s="1">
        <v>19.01</v>
      </c>
      <c r="D15" s="1">
        <v>86</v>
      </c>
      <c r="E15" s="1" t="s">
        <v>5</v>
      </c>
      <c r="F15" s="1" t="s">
        <v>115</v>
      </c>
    </row>
    <row r="16" s="1" customFormat="1" spans="1:6">
      <c r="A16" s="1" t="s">
        <v>41</v>
      </c>
      <c r="B16" s="1" t="s">
        <v>24</v>
      </c>
      <c r="C16" s="1">
        <v>18.86</v>
      </c>
      <c r="D16" s="1">
        <v>86</v>
      </c>
      <c r="E16" s="1" t="s">
        <v>5</v>
      </c>
      <c r="F16" s="1" t="s">
        <v>115</v>
      </c>
    </row>
    <row r="17" s="1" customFormat="1" spans="1:6">
      <c r="A17" s="1" t="s">
        <v>42</v>
      </c>
      <c r="B17" s="1" t="s">
        <v>24</v>
      </c>
      <c r="C17" s="1">
        <v>18.06</v>
      </c>
      <c r="D17" s="1">
        <v>86</v>
      </c>
      <c r="E17" s="1" t="s">
        <v>5</v>
      </c>
      <c r="F17" s="1" t="s">
        <v>116</v>
      </c>
    </row>
    <row r="18" s="1" customFormat="1" spans="1:6">
      <c r="A18" s="1" t="s">
        <v>43</v>
      </c>
      <c r="B18" s="1" t="s">
        <v>24</v>
      </c>
      <c r="C18" s="1">
        <v>18.11</v>
      </c>
      <c r="D18" s="1">
        <v>86</v>
      </c>
      <c r="E18" s="1" t="s">
        <v>5</v>
      </c>
      <c r="F18" s="1" t="s">
        <v>116</v>
      </c>
    </row>
    <row r="19" s="1" customFormat="1" spans="1:6">
      <c r="A19" s="1" t="s">
        <v>44</v>
      </c>
      <c r="B19" s="1" t="s">
        <v>24</v>
      </c>
      <c r="C19" s="1">
        <v>17.98</v>
      </c>
      <c r="D19" s="1">
        <v>86</v>
      </c>
      <c r="E19" s="1" t="s">
        <v>5</v>
      </c>
      <c r="F19" s="1" t="s">
        <v>116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I31" sqref="I31"/>
    </sheetView>
  </sheetViews>
  <sheetFormatPr defaultColWidth="9" defaultRowHeight="14.25"/>
  <cols>
    <col min="1" max="1" width="11.75" customWidth="1"/>
    <col min="9" max="9" width="12.875" style="21" customWidth="1"/>
  </cols>
  <sheetData>
    <row r="1" s="1" customFormat="1" spans="1:16">
      <c r="A1" s="1" t="s">
        <v>8</v>
      </c>
      <c r="B1"/>
      <c r="C1" s="22" t="s">
        <v>0</v>
      </c>
      <c r="D1" s="22" t="s">
        <v>1</v>
      </c>
      <c r="E1" s="1" t="s">
        <v>2</v>
      </c>
      <c r="F1"/>
      <c r="G1"/>
      <c r="H1"/>
      <c r="I1" s="21" t="s">
        <v>3</v>
      </c>
      <c r="L1" s="23"/>
      <c r="M1" s="23"/>
      <c r="N1" s="23"/>
      <c r="O1" s="23"/>
      <c r="P1" s="23"/>
    </row>
    <row r="2" s="1" customFormat="1" spans="1:16">
      <c r="A2" s="1" t="s">
        <v>114</v>
      </c>
      <c r="B2" t="s">
        <v>5</v>
      </c>
      <c r="C2" s="1">
        <v>18.73</v>
      </c>
      <c r="D2" s="22">
        <f>AVERAGE(C2:C4)</f>
        <v>18.75</v>
      </c>
      <c r="E2" s="1">
        <v>31.56</v>
      </c>
      <c r="F2" s="22">
        <f>E2-D2</f>
        <v>12.81</v>
      </c>
      <c r="G2" s="22">
        <f>AVERAGE(F2:F4)</f>
        <v>12.8066666666667</v>
      </c>
      <c r="H2" s="22">
        <f>F2-G2</f>
        <v>0.00333333333333208</v>
      </c>
      <c r="I2" s="21">
        <f>POWER(2,-H2)</f>
        <v>0.997692176527024</v>
      </c>
      <c r="J2" s="7" t="s">
        <v>9</v>
      </c>
      <c r="N2" s="23"/>
      <c r="O2" s="23"/>
      <c r="P2" s="23"/>
    </row>
    <row r="3" s="1" customFormat="1" spans="1:16">
      <c r="A3" s="1" t="s">
        <v>114</v>
      </c>
      <c r="B3" t="s">
        <v>5</v>
      </c>
      <c r="C3" s="1">
        <v>18.67</v>
      </c>
      <c r="D3" s="22">
        <f>AVERAGE(C2:C4)</f>
        <v>18.75</v>
      </c>
      <c r="E3" s="1">
        <v>31.81</v>
      </c>
      <c r="F3" s="22">
        <f t="shared" ref="F3:F8" si="0">E3-D3</f>
        <v>13.06</v>
      </c>
      <c r="G3" s="22">
        <f>G2</f>
        <v>12.8066666666667</v>
      </c>
      <c r="H3" s="22">
        <f t="shared" ref="H3:H8" si="1">F3-G3</f>
        <v>0.253333333333332</v>
      </c>
      <c r="I3" s="21">
        <f t="shared" ref="I3:I8" si="2">POWER(2,-H3)</f>
        <v>0.838955774768251</v>
      </c>
      <c r="J3" s="7"/>
      <c r="N3" s="23"/>
      <c r="O3" s="23"/>
      <c r="P3" s="23"/>
    </row>
    <row r="4" s="1" customFormat="1" spans="1:16">
      <c r="A4" s="1" t="s">
        <v>114</v>
      </c>
      <c r="B4" t="s">
        <v>5</v>
      </c>
      <c r="C4" s="1">
        <v>18.85</v>
      </c>
      <c r="D4" s="22">
        <f>AVERAGE(C2:C4)</f>
        <v>18.75</v>
      </c>
      <c r="E4" s="1">
        <v>31.3</v>
      </c>
      <c r="F4" s="22">
        <f t="shared" si="0"/>
        <v>12.55</v>
      </c>
      <c r="G4" s="22">
        <f t="shared" ref="G4:G10" si="3">G3</f>
        <v>12.8066666666667</v>
      </c>
      <c r="H4" s="22">
        <f t="shared" si="1"/>
        <v>-0.256666666666666</v>
      </c>
      <c r="I4" s="21">
        <f t="shared" si="2"/>
        <v>1.19471513515602</v>
      </c>
      <c r="J4" s="7"/>
      <c r="N4" s="23"/>
      <c r="O4" s="23"/>
      <c r="P4" s="23"/>
    </row>
    <row r="5" s="1" customFormat="1" spans="1:16">
      <c r="A5" s="1" t="s">
        <v>115</v>
      </c>
      <c r="B5" t="s">
        <v>5</v>
      </c>
      <c r="C5" s="1">
        <v>18.11</v>
      </c>
      <c r="D5" s="22">
        <f>AVERAGE(C5:C7)</f>
        <v>18.1966666666667</v>
      </c>
      <c r="E5" s="1">
        <v>31.67</v>
      </c>
      <c r="F5" s="22">
        <f t="shared" si="0"/>
        <v>13.4733333333333</v>
      </c>
      <c r="G5" s="22">
        <f t="shared" si="3"/>
        <v>12.8066666666667</v>
      </c>
      <c r="H5" s="22">
        <f t="shared" si="1"/>
        <v>0.66666666666667</v>
      </c>
      <c r="I5" s="21">
        <f t="shared" si="2"/>
        <v>0.629960524947435</v>
      </c>
      <c r="J5" s="7"/>
      <c r="L5" s="23"/>
      <c r="M5" s="23"/>
      <c r="N5" s="23"/>
      <c r="O5" s="23"/>
      <c r="P5" s="23"/>
    </row>
    <row r="6" s="1" customFormat="1" spans="1:16">
      <c r="A6" s="1" t="s">
        <v>115</v>
      </c>
      <c r="B6" t="s">
        <v>5</v>
      </c>
      <c r="C6" s="1">
        <v>18.17</v>
      </c>
      <c r="D6" s="22">
        <f>AVERAGE(C5:C7)</f>
        <v>18.1966666666667</v>
      </c>
      <c r="E6" s="1">
        <v>31.74</v>
      </c>
      <c r="F6" s="22">
        <f t="shared" si="0"/>
        <v>13.5433333333333</v>
      </c>
      <c r="G6" s="22">
        <f t="shared" si="3"/>
        <v>12.8066666666667</v>
      </c>
      <c r="H6" s="22">
        <f t="shared" si="1"/>
        <v>0.736666666666666</v>
      </c>
      <c r="I6" s="21">
        <f t="shared" si="2"/>
        <v>0.600124333332634</v>
      </c>
      <c r="J6" s="7"/>
      <c r="L6" s="23"/>
      <c r="M6" s="23"/>
      <c r="N6" s="23"/>
      <c r="O6" s="23"/>
      <c r="P6" s="23"/>
    </row>
    <row r="7" s="1" customFormat="1" spans="1:15">
      <c r="A7" s="1" t="s">
        <v>115</v>
      </c>
      <c r="B7" t="s">
        <v>5</v>
      </c>
      <c r="C7" s="1">
        <v>18.31</v>
      </c>
      <c r="D7" s="22">
        <f>AVERAGE(C5:C7)</f>
        <v>18.1966666666667</v>
      </c>
      <c r="E7" s="1">
        <v>31.75</v>
      </c>
      <c r="F7" s="22">
        <f t="shared" si="0"/>
        <v>13.5533333333333</v>
      </c>
      <c r="G7" s="22">
        <f t="shared" si="3"/>
        <v>12.8066666666667</v>
      </c>
      <c r="H7" s="22">
        <f t="shared" si="1"/>
        <v>0.746666666666668</v>
      </c>
      <c r="I7" s="21">
        <f t="shared" si="2"/>
        <v>0.595978971761792</v>
      </c>
      <c r="J7" s="7"/>
      <c r="L7" s="23"/>
      <c r="M7" s="23"/>
      <c r="N7" s="23"/>
      <c r="O7" s="23"/>
    </row>
    <row r="8" s="1" customFormat="1" spans="1:15">
      <c r="A8" s="1" t="s">
        <v>116</v>
      </c>
      <c r="B8" t="s">
        <v>5</v>
      </c>
      <c r="C8" s="1">
        <v>18.16</v>
      </c>
      <c r="D8" s="22">
        <f>AVERAGE(C8:C10)</f>
        <v>18.2166666666667</v>
      </c>
      <c r="E8" s="1">
        <v>31.62</v>
      </c>
      <c r="F8" s="22">
        <f t="shared" si="0"/>
        <v>13.4033333333333</v>
      </c>
      <c r="G8" s="22">
        <f t="shared" si="3"/>
        <v>12.8066666666667</v>
      </c>
      <c r="H8" s="22">
        <f t="shared" si="1"/>
        <v>0.596666666666669</v>
      </c>
      <c r="I8" s="21">
        <f t="shared" si="2"/>
        <v>0.661280073061268</v>
      </c>
      <c r="J8" s="7"/>
      <c r="M8" s="23"/>
      <c r="N8" s="23"/>
      <c r="O8" s="23"/>
    </row>
    <row r="9" s="1" customFormat="1" spans="1:15">
      <c r="A9" s="1" t="s">
        <v>116</v>
      </c>
      <c r="B9" t="s">
        <v>5</v>
      </c>
      <c r="C9" s="1">
        <v>18.23</v>
      </c>
      <c r="D9" s="22">
        <f>AVERAGE(C8:C10)</f>
        <v>18.2166666666667</v>
      </c>
      <c r="E9" s="1">
        <v>31.21</v>
      </c>
      <c r="F9" s="22">
        <f t="shared" ref="F9:F10" si="4">E9-D9</f>
        <v>12.9933333333333</v>
      </c>
      <c r="G9" s="22">
        <f t="shared" si="3"/>
        <v>12.8066666666667</v>
      </c>
      <c r="H9" s="22">
        <f t="shared" ref="H9:H10" si="5">F9-G9</f>
        <v>0.186666666666669</v>
      </c>
      <c r="I9" s="21">
        <f t="shared" ref="I9:I10" si="6">POWER(2,-H9)</f>
        <v>0.878633452221212</v>
      </c>
      <c r="J9" s="7"/>
      <c r="M9" s="23"/>
      <c r="N9" s="23"/>
      <c r="O9" s="23"/>
    </row>
    <row r="10" s="1" customFormat="1" spans="1:15">
      <c r="A10" s="1" t="s">
        <v>116</v>
      </c>
      <c r="B10" t="s">
        <v>5</v>
      </c>
      <c r="C10" s="1">
        <v>18.26</v>
      </c>
      <c r="D10" s="22">
        <f>AVERAGE(C8:C10)</f>
        <v>18.2166666666667</v>
      </c>
      <c r="E10" s="1">
        <v>31.44</v>
      </c>
      <c r="F10" s="22">
        <f t="shared" si="4"/>
        <v>13.2233333333333</v>
      </c>
      <c r="G10" s="22">
        <f t="shared" si="3"/>
        <v>12.8066666666667</v>
      </c>
      <c r="H10" s="22">
        <f t="shared" si="5"/>
        <v>0.41666666666667</v>
      </c>
      <c r="I10" s="21">
        <f t="shared" si="6"/>
        <v>0.749153538438339</v>
      </c>
      <c r="J10" s="7"/>
      <c r="M10" s="23"/>
      <c r="N10" s="23"/>
      <c r="O10" s="23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L32" sqref="L32"/>
    </sheetView>
  </sheetViews>
  <sheetFormatPr defaultColWidth="9" defaultRowHeight="14.25" outlineLevelCol="5"/>
  <sheetData>
    <row r="1" s="1" customFormat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="1" customFormat="1" spans="1:6">
      <c r="A2" s="1" t="s">
        <v>23</v>
      </c>
      <c r="B2" s="1" t="s">
        <v>24</v>
      </c>
      <c r="C2" s="1">
        <v>31.56</v>
      </c>
      <c r="D2" s="1">
        <v>76</v>
      </c>
      <c r="E2" s="1" t="s">
        <v>9</v>
      </c>
      <c r="F2" s="1" t="s">
        <v>114</v>
      </c>
    </row>
    <row r="3" s="1" customFormat="1" spans="1:6">
      <c r="A3" s="1" t="s">
        <v>25</v>
      </c>
      <c r="B3" s="1" t="s">
        <v>24</v>
      </c>
      <c r="C3" s="1">
        <v>31.81</v>
      </c>
      <c r="D3" s="1">
        <v>76</v>
      </c>
      <c r="E3" s="1" t="s">
        <v>9</v>
      </c>
      <c r="F3" s="1" t="s">
        <v>114</v>
      </c>
    </row>
    <row r="4" s="1" customFormat="1" spans="1:6">
      <c r="A4" s="1" t="s">
        <v>26</v>
      </c>
      <c r="B4" s="1" t="s">
        <v>24</v>
      </c>
      <c r="C4" s="1">
        <v>31.3</v>
      </c>
      <c r="D4" s="1">
        <v>75.5</v>
      </c>
      <c r="E4" s="1" t="s">
        <v>9</v>
      </c>
      <c r="F4" s="1" t="s">
        <v>114</v>
      </c>
    </row>
    <row r="5" s="1" customFormat="1" spans="1:6">
      <c r="A5" s="1" t="s">
        <v>27</v>
      </c>
      <c r="B5" s="1" t="s">
        <v>24</v>
      </c>
      <c r="C5" s="1">
        <v>31.67</v>
      </c>
      <c r="D5" s="1">
        <v>76.5</v>
      </c>
      <c r="E5" s="1" t="s">
        <v>9</v>
      </c>
      <c r="F5" s="1" t="s">
        <v>115</v>
      </c>
    </row>
    <row r="6" s="1" customFormat="1" spans="1:6">
      <c r="A6" s="1" t="s">
        <v>28</v>
      </c>
      <c r="B6" s="1" t="s">
        <v>24</v>
      </c>
      <c r="C6" s="1">
        <v>31.74</v>
      </c>
      <c r="D6" s="1">
        <v>76.5</v>
      </c>
      <c r="E6" s="1" t="s">
        <v>9</v>
      </c>
      <c r="F6" s="1" t="s">
        <v>115</v>
      </c>
    </row>
    <row r="7" s="1" customFormat="1" spans="1:6">
      <c r="A7" s="1" t="s">
        <v>29</v>
      </c>
      <c r="B7" s="1" t="s">
        <v>24</v>
      </c>
      <c r="C7" s="1">
        <v>31.75</v>
      </c>
      <c r="D7" s="1">
        <v>76.5</v>
      </c>
      <c r="E7" s="1" t="s">
        <v>9</v>
      </c>
      <c r="F7" s="1" t="s">
        <v>115</v>
      </c>
    </row>
    <row r="8" s="1" customFormat="1" spans="1:6">
      <c r="A8" s="1" t="s">
        <v>30</v>
      </c>
      <c r="B8" s="1" t="s">
        <v>24</v>
      </c>
      <c r="C8" s="1">
        <v>31.62</v>
      </c>
      <c r="D8" s="1">
        <v>76.5</v>
      </c>
      <c r="E8" s="1" t="s">
        <v>9</v>
      </c>
      <c r="F8" s="1" t="s">
        <v>116</v>
      </c>
    </row>
    <row r="9" s="1" customFormat="1" spans="1:6">
      <c r="A9" s="1" t="s">
        <v>31</v>
      </c>
      <c r="B9" s="1" t="s">
        <v>24</v>
      </c>
      <c r="C9" s="1">
        <v>31.21</v>
      </c>
      <c r="D9" s="1">
        <v>76.5</v>
      </c>
      <c r="E9" s="1" t="s">
        <v>9</v>
      </c>
      <c r="F9" s="1" t="s">
        <v>116</v>
      </c>
    </row>
    <row r="10" s="1" customFormat="1" spans="1:6">
      <c r="A10" s="1" t="s">
        <v>32</v>
      </c>
      <c r="B10" s="1" t="s">
        <v>24</v>
      </c>
      <c r="C10" s="1">
        <v>31.44</v>
      </c>
      <c r="D10" s="1">
        <v>76.5</v>
      </c>
      <c r="E10" s="1" t="s">
        <v>9</v>
      </c>
      <c r="F10" s="1" t="s">
        <v>116</v>
      </c>
    </row>
    <row r="11" s="1" customFormat="1" spans="1:6">
      <c r="A11" s="1" t="s">
        <v>36</v>
      </c>
      <c r="B11" s="1" t="s">
        <v>24</v>
      </c>
      <c r="C11" s="1">
        <v>18.73</v>
      </c>
      <c r="D11" s="1">
        <v>85.5</v>
      </c>
      <c r="E11" s="1" t="s">
        <v>5</v>
      </c>
      <c r="F11" s="1" t="s">
        <v>114</v>
      </c>
    </row>
    <row r="12" s="1" customFormat="1" spans="1:6">
      <c r="A12" s="1" t="s">
        <v>37</v>
      </c>
      <c r="B12" s="1" t="s">
        <v>24</v>
      </c>
      <c r="C12" s="1">
        <v>18.67</v>
      </c>
      <c r="D12" s="1">
        <v>85.5</v>
      </c>
      <c r="E12" s="1" t="s">
        <v>5</v>
      </c>
      <c r="F12" s="1" t="s">
        <v>114</v>
      </c>
    </row>
    <row r="13" s="1" customFormat="1" spans="1:6">
      <c r="A13" s="1" t="s">
        <v>38</v>
      </c>
      <c r="B13" s="1" t="s">
        <v>24</v>
      </c>
      <c r="C13" s="1">
        <v>18.85</v>
      </c>
      <c r="D13" s="1">
        <v>85.5</v>
      </c>
      <c r="E13" s="1" t="s">
        <v>5</v>
      </c>
      <c r="F13" s="1" t="s">
        <v>114</v>
      </c>
    </row>
    <row r="14" s="1" customFormat="1" spans="1:6">
      <c r="A14" s="1" t="s">
        <v>39</v>
      </c>
      <c r="B14" s="1" t="s">
        <v>24</v>
      </c>
      <c r="C14" s="1">
        <v>18.11</v>
      </c>
      <c r="D14" s="1">
        <v>85.5</v>
      </c>
      <c r="E14" s="1" t="s">
        <v>5</v>
      </c>
      <c r="F14" s="1" t="s">
        <v>115</v>
      </c>
    </row>
    <row r="15" s="1" customFormat="1" spans="1:6">
      <c r="A15" s="1" t="s">
        <v>40</v>
      </c>
      <c r="B15" s="1" t="s">
        <v>24</v>
      </c>
      <c r="C15" s="1">
        <v>18.17</v>
      </c>
      <c r="D15" s="1">
        <v>86</v>
      </c>
      <c r="E15" s="1" t="s">
        <v>5</v>
      </c>
      <c r="F15" s="1" t="s">
        <v>115</v>
      </c>
    </row>
    <row r="16" s="1" customFormat="1" spans="1:6">
      <c r="A16" s="1" t="s">
        <v>41</v>
      </c>
      <c r="B16" s="1" t="s">
        <v>24</v>
      </c>
      <c r="C16" s="1">
        <v>18.31</v>
      </c>
      <c r="D16" s="1">
        <v>86</v>
      </c>
      <c r="E16" s="1" t="s">
        <v>5</v>
      </c>
      <c r="F16" s="1" t="s">
        <v>115</v>
      </c>
    </row>
    <row r="17" s="1" customFormat="1" spans="1:6">
      <c r="A17" s="1" t="s">
        <v>42</v>
      </c>
      <c r="B17" s="1" t="s">
        <v>24</v>
      </c>
      <c r="C17" s="1">
        <v>18.16</v>
      </c>
      <c r="D17" s="1">
        <v>86</v>
      </c>
      <c r="E17" s="1" t="s">
        <v>5</v>
      </c>
      <c r="F17" s="1" t="s">
        <v>116</v>
      </c>
    </row>
    <row r="18" s="1" customFormat="1" spans="1:6">
      <c r="A18" s="1" t="s">
        <v>43</v>
      </c>
      <c r="B18" s="1" t="s">
        <v>24</v>
      </c>
      <c r="C18" s="1">
        <v>18.23</v>
      </c>
      <c r="D18" s="1">
        <v>86</v>
      </c>
      <c r="E18" s="1" t="s">
        <v>5</v>
      </c>
      <c r="F18" s="1" t="s">
        <v>116</v>
      </c>
    </row>
    <row r="19" s="1" customFormat="1" spans="1:6">
      <c r="A19" s="1" t="s">
        <v>44</v>
      </c>
      <c r="B19" s="1" t="s">
        <v>24</v>
      </c>
      <c r="C19" s="1">
        <v>18.26</v>
      </c>
      <c r="D19" s="1">
        <v>86</v>
      </c>
      <c r="E19" s="1" t="s">
        <v>5</v>
      </c>
      <c r="F19" s="1" t="s">
        <v>116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selection activeCell="K44" sqref="K44"/>
    </sheetView>
  </sheetViews>
  <sheetFormatPr defaultColWidth="9" defaultRowHeight="14.25"/>
  <cols>
    <col min="1" max="1" width="9.625" style="15" customWidth="1"/>
    <col min="2" max="3" width="9" style="15"/>
    <col min="4" max="4" width="12.75" style="15" customWidth="1"/>
    <col min="5" max="5" width="12.125" style="15" customWidth="1"/>
    <col min="6" max="6" width="11.5" style="15" customWidth="1"/>
    <col min="7" max="9" width="9" style="15"/>
    <col min="10" max="10" width="11.5" style="15" customWidth="1"/>
    <col min="11" max="14" width="9" style="15"/>
    <col min="15" max="15" width="13" style="15" customWidth="1"/>
    <col min="16" max="18" width="9" style="15"/>
    <col min="19" max="19" width="13" style="15" customWidth="1"/>
    <col min="20" max="16384" width="9" style="15"/>
  </cols>
  <sheetData>
    <row r="1" spans="1:13">
      <c r="A1" s="15" t="s">
        <v>117</v>
      </c>
      <c r="B1" s="8" t="s">
        <v>118</v>
      </c>
      <c r="C1" s="13" t="s">
        <v>114</v>
      </c>
      <c r="D1" s="1" t="s">
        <v>115</v>
      </c>
      <c r="M1" s="17"/>
    </row>
    <row r="2" spans="1:4">
      <c r="A2" s="15" t="s">
        <v>119</v>
      </c>
      <c r="B2" s="15">
        <v>0.1417</v>
      </c>
      <c r="C2" s="15">
        <v>0.4436</v>
      </c>
      <c r="D2" s="15">
        <v>0.4345</v>
      </c>
    </row>
    <row r="3" spans="2:4">
      <c r="B3" s="15">
        <v>0.1444</v>
      </c>
      <c r="C3" s="15">
        <v>0.4144</v>
      </c>
      <c r="D3" s="15">
        <v>0.4245</v>
      </c>
    </row>
    <row r="4" spans="2:4">
      <c r="B4" s="15">
        <v>0.1425</v>
      </c>
      <c r="C4" s="15">
        <v>0.4565</v>
      </c>
      <c r="D4" s="15">
        <v>0.4678</v>
      </c>
    </row>
    <row r="5" spans="2:2">
      <c r="B5" s="15">
        <f>AVERAGE(B2:B4)</f>
        <v>0.142866666666667</v>
      </c>
    </row>
    <row r="6" spans="1:4">
      <c r="A6" s="15" t="s">
        <v>120</v>
      </c>
      <c r="C6" s="15">
        <f t="shared" ref="C6:D8" si="0">C2-$B$5</f>
        <v>0.300733333333333</v>
      </c>
      <c r="D6" s="15">
        <f t="shared" si="0"/>
        <v>0.291633333333333</v>
      </c>
    </row>
    <row r="7" spans="3:4">
      <c r="C7" s="15">
        <f t="shared" si="0"/>
        <v>0.271533333333333</v>
      </c>
      <c r="D7" s="15">
        <f t="shared" si="0"/>
        <v>0.281633333333333</v>
      </c>
    </row>
    <row r="8" spans="3:4">
      <c r="C8" s="15">
        <f t="shared" si="0"/>
        <v>0.313633333333333</v>
      </c>
      <c r="D8" s="15">
        <f t="shared" si="0"/>
        <v>0.324933333333333</v>
      </c>
    </row>
    <row r="10" spans="1:13">
      <c r="A10" s="15" t="s">
        <v>121</v>
      </c>
      <c r="B10" s="8" t="s">
        <v>118</v>
      </c>
      <c r="C10" s="13" t="s">
        <v>114</v>
      </c>
      <c r="D10" s="1" t="s">
        <v>115</v>
      </c>
      <c r="M10" s="17"/>
    </row>
    <row r="11" spans="1:4">
      <c r="A11" s="15" t="s">
        <v>119</v>
      </c>
      <c r="B11" s="15">
        <v>0.1409</v>
      </c>
      <c r="C11" s="15">
        <v>0.9456</v>
      </c>
      <c r="D11" s="15">
        <v>0.6394</v>
      </c>
    </row>
    <row r="12" spans="2:4">
      <c r="B12" s="15">
        <v>0.1406</v>
      </c>
      <c r="C12" s="15">
        <v>0.9111</v>
      </c>
      <c r="D12" s="15">
        <v>0.6446</v>
      </c>
    </row>
    <row r="13" spans="2:4">
      <c r="B13" s="15">
        <v>0.1468</v>
      </c>
      <c r="C13" s="15">
        <v>0.9345</v>
      </c>
      <c r="D13" s="15">
        <v>0.6103</v>
      </c>
    </row>
    <row r="14" spans="2:2">
      <c r="B14" s="15">
        <f>AVERAGE(B11:B13)</f>
        <v>0.142766666666667</v>
      </c>
    </row>
    <row r="15" spans="1:4">
      <c r="A15" s="15" t="s">
        <v>120</v>
      </c>
      <c r="C15" s="16">
        <f>C11-$B$14</f>
        <v>0.802833333333333</v>
      </c>
      <c r="D15" s="16">
        <f>D11-$B$14</f>
        <v>0.496633333333333</v>
      </c>
    </row>
    <row r="16" spans="3:4">
      <c r="C16" s="16">
        <f t="shared" ref="C16:D17" si="1">C12-$B$14</f>
        <v>0.768333333333333</v>
      </c>
      <c r="D16" s="16">
        <f t="shared" si="1"/>
        <v>0.501833333333333</v>
      </c>
    </row>
    <row r="17" spans="3:4">
      <c r="C17" s="16">
        <f t="shared" si="1"/>
        <v>0.791733333333333</v>
      </c>
      <c r="D17" s="16">
        <f>D13-$B$14</f>
        <v>0.467533333333333</v>
      </c>
    </row>
    <row r="19" spans="1:13">
      <c r="A19" s="15" t="s">
        <v>122</v>
      </c>
      <c r="B19" s="8" t="s">
        <v>118</v>
      </c>
      <c r="C19" s="13" t="s">
        <v>114</v>
      </c>
      <c r="D19" s="1" t="s">
        <v>115</v>
      </c>
      <c r="M19" s="17"/>
    </row>
    <row r="20" spans="1:4">
      <c r="A20" s="15" t="s">
        <v>119</v>
      </c>
      <c r="B20" s="15">
        <v>0.1423</v>
      </c>
      <c r="C20" s="15">
        <v>1.1436</v>
      </c>
      <c r="D20" s="15">
        <v>0.8471</v>
      </c>
    </row>
    <row r="21" spans="2:4">
      <c r="B21" s="15">
        <v>0.1464</v>
      </c>
      <c r="C21" s="15">
        <v>1.1547</v>
      </c>
      <c r="D21" s="15">
        <v>0.8713</v>
      </c>
    </row>
    <row r="22" spans="2:4">
      <c r="B22" s="15">
        <v>0.1459</v>
      </c>
      <c r="C22" s="15">
        <v>1.1316</v>
      </c>
      <c r="D22" s="15">
        <v>0.8395</v>
      </c>
    </row>
    <row r="23" spans="2:2">
      <c r="B23" s="15">
        <f>AVERAGE(B20:B22)</f>
        <v>0.144866666666667</v>
      </c>
    </row>
    <row r="24" spans="1:4">
      <c r="A24" s="15" t="s">
        <v>120</v>
      </c>
      <c r="C24" s="15">
        <f>C20-$B$23</f>
        <v>0.998733333333333</v>
      </c>
      <c r="D24" s="15">
        <f>D20-$B$23</f>
        <v>0.702233333333333</v>
      </c>
    </row>
    <row r="25" spans="3:4">
      <c r="C25" s="15">
        <f t="shared" ref="C25:D26" si="2">C21-$B$23</f>
        <v>1.00983333333333</v>
      </c>
      <c r="D25" s="15">
        <f t="shared" si="2"/>
        <v>0.726433333333333</v>
      </c>
    </row>
    <row r="26" spans="3:4">
      <c r="C26" s="15">
        <f t="shared" si="2"/>
        <v>0.986733333333333</v>
      </c>
      <c r="D26" s="15">
        <f t="shared" si="2"/>
        <v>0.694633333333333</v>
      </c>
    </row>
    <row r="29" spans="1:13">
      <c r="A29" s="15" t="s">
        <v>123</v>
      </c>
      <c r="B29" s="8" t="s">
        <v>118</v>
      </c>
      <c r="C29" s="13" t="s">
        <v>114</v>
      </c>
      <c r="D29" s="1" t="s">
        <v>115</v>
      </c>
      <c r="M29" s="17"/>
    </row>
    <row r="30" spans="1:4">
      <c r="A30" s="15" t="s">
        <v>119</v>
      </c>
      <c r="B30" s="15">
        <v>0.1495</v>
      </c>
      <c r="C30" s="15">
        <v>1.3444</v>
      </c>
      <c r="D30" s="15">
        <v>0.9472</v>
      </c>
    </row>
    <row r="31" spans="2:4">
      <c r="B31" s="15">
        <v>0.1471</v>
      </c>
      <c r="C31" s="15">
        <v>1.3235</v>
      </c>
      <c r="D31" s="15">
        <v>0.9397</v>
      </c>
    </row>
    <row r="32" spans="2:4">
      <c r="B32" s="15">
        <v>0.1467</v>
      </c>
      <c r="C32" s="15">
        <v>1.3039</v>
      </c>
      <c r="D32" s="15">
        <v>0.9561</v>
      </c>
    </row>
    <row r="33" spans="2:2">
      <c r="B33" s="15">
        <f>AVERAGE(B30:B32)</f>
        <v>0.147766666666667</v>
      </c>
    </row>
    <row r="34" spans="1:4">
      <c r="A34" s="15" t="s">
        <v>120</v>
      </c>
      <c r="C34" s="16">
        <f>C30-$B$33</f>
        <v>1.19663333333333</v>
      </c>
      <c r="D34" s="16">
        <f>D30-$B$33</f>
        <v>0.799433333333333</v>
      </c>
    </row>
    <row r="35" spans="3:4">
      <c r="C35" s="16">
        <f t="shared" ref="C35:D36" si="3">C31-$B$33</f>
        <v>1.17573333333333</v>
      </c>
      <c r="D35" s="16">
        <f t="shared" si="3"/>
        <v>0.791933333333333</v>
      </c>
    </row>
    <row r="36" spans="3:4">
      <c r="C36" s="16">
        <f t="shared" si="3"/>
        <v>1.15613333333333</v>
      </c>
      <c r="D36" s="16">
        <f t="shared" si="3"/>
        <v>0.808333333333333</v>
      </c>
    </row>
    <row r="38" spans="2:17">
      <c r="B38" s="15" t="s">
        <v>119</v>
      </c>
      <c r="C38" s="17" t="s">
        <v>114</v>
      </c>
      <c r="D38" s="17"/>
      <c r="E38" s="17"/>
      <c r="F38" s="17" t="s">
        <v>115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8">
      <c r="B39" s="15" t="s">
        <v>117</v>
      </c>
      <c r="C39" s="18">
        <f>C6</f>
        <v>0.300733333333333</v>
      </c>
      <c r="D39" s="18">
        <f>C7</f>
        <v>0.271533333333333</v>
      </c>
      <c r="E39" s="18">
        <f>C8</f>
        <v>0.313633333333333</v>
      </c>
      <c r="F39" s="18">
        <f>D6</f>
        <v>0.291633333333333</v>
      </c>
      <c r="G39" s="18">
        <f>D7</f>
        <v>0.281633333333333</v>
      </c>
      <c r="H39" s="18">
        <f>D8</f>
        <v>0.324933333333333</v>
      </c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2:18">
      <c r="B40" s="15" t="s">
        <v>121</v>
      </c>
      <c r="C40" s="18">
        <f>C15</f>
        <v>0.802833333333333</v>
      </c>
      <c r="D40" s="18">
        <f>C16</f>
        <v>0.768333333333333</v>
      </c>
      <c r="E40" s="18">
        <f>C17</f>
        <v>0.791733333333333</v>
      </c>
      <c r="F40" s="18">
        <f>D15</f>
        <v>0.496633333333333</v>
      </c>
      <c r="G40" s="18">
        <f>D16</f>
        <v>0.501833333333333</v>
      </c>
      <c r="H40" s="18">
        <f>D17</f>
        <v>0.467533333333333</v>
      </c>
      <c r="I40" s="19"/>
      <c r="J40" s="19"/>
      <c r="K40" s="19"/>
      <c r="L40" s="19"/>
      <c r="M40" s="19"/>
      <c r="N40" s="19"/>
      <c r="O40" s="19"/>
      <c r="P40" s="19"/>
      <c r="Q40" s="19"/>
      <c r="R40" s="20"/>
    </row>
    <row r="41" spans="2:18">
      <c r="B41" s="15" t="s">
        <v>122</v>
      </c>
      <c r="C41" s="18">
        <f>C24</f>
        <v>0.998733333333333</v>
      </c>
      <c r="D41" s="18">
        <f>C25</f>
        <v>1.00983333333333</v>
      </c>
      <c r="E41" s="18">
        <f>C26</f>
        <v>0.986733333333333</v>
      </c>
      <c r="F41" s="18">
        <f>D24</f>
        <v>0.702233333333333</v>
      </c>
      <c r="G41" s="18">
        <f>D25</f>
        <v>0.726433333333333</v>
      </c>
      <c r="H41" s="18">
        <f>D26</f>
        <v>0.694633333333333</v>
      </c>
      <c r="I41" s="19"/>
      <c r="J41" s="19"/>
      <c r="K41" s="19"/>
      <c r="L41" s="19"/>
      <c r="M41" s="19"/>
      <c r="N41" s="19"/>
      <c r="O41" s="19"/>
      <c r="P41" s="19"/>
      <c r="Q41" s="19"/>
      <c r="R41" s="20"/>
    </row>
    <row r="42" spans="2:18">
      <c r="B42" s="15" t="s">
        <v>123</v>
      </c>
      <c r="C42" s="18">
        <f>C34</f>
        <v>1.19663333333333</v>
      </c>
      <c r="D42" s="18">
        <f>C35</f>
        <v>1.17573333333333</v>
      </c>
      <c r="E42" s="18">
        <f>C36</f>
        <v>1.15613333333333</v>
      </c>
      <c r="F42" s="18">
        <f>D34</f>
        <v>0.799433333333333</v>
      </c>
      <c r="G42" s="18">
        <f>D35</f>
        <v>0.791933333333333</v>
      </c>
      <c r="H42" s="18">
        <f>D36</f>
        <v>0.808333333333333</v>
      </c>
      <c r="I42" s="19"/>
      <c r="J42" s="19"/>
      <c r="K42" s="19"/>
      <c r="L42" s="19"/>
      <c r="M42" s="19"/>
      <c r="N42" s="19"/>
      <c r="O42" s="19"/>
      <c r="P42" s="19"/>
      <c r="Q42" s="19"/>
      <c r="R42" s="20"/>
    </row>
    <row r="43" spans="18:18">
      <c r="R43" s="20"/>
    </row>
    <row r="44" spans="18:18">
      <c r="R44" s="20"/>
    </row>
    <row r="45" spans="3:14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O30" sqref="O30"/>
    </sheetView>
  </sheetViews>
  <sheetFormatPr defaultColWidth="9" defaultRowHeight="14.25"/>
  <cols>
    <col min="1" max="1" width="9" style="8"/>
    <col min="2" max="13" width="7.5" style="8" customWidth="1"/>
    <col min="14" max="16384" width="9" style="8"/>
  </cols>
  <sheetData>
    <row r="1" ht="15.75" spans="1:13">
      <c r="A1" s="6" t="s">
        <v>7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>
      <c r="A2" s="8" t="s">
        <v>124</v>
      </c>
      <c r="B2" s="8">
        <v>0.047</v>
      </c>
      <c r="C2" s="8">
        <v>0.0419</v>
      </c>
      <c r="D2" s="8">
        <v>0.0464</v>
      </c>
      <c r="E2" s="8">
        <v>0.0425</v>
      </c>
      <c r="F2" s="8">
        <v>0.0391</v>
      </c>
      <c r="G2" s="8">
        <v>0.0478</v>
      </c>
      <c r="H2" s="8">
        <v>0.0405</v>
      </c>
      <c r="I2" s="8">
        <v>0.0474</v>
      </c>
      <c r="J2" s="8">
        <v>0.0437</v>
      </c>
      <c r="K2" s="8">
        <v>0.0471</v>
      </c>
      <c r="L2" s="8">
        <v>0.0418</v>
      </c>
      <c r="M2" s="8">
        <v>0.0441</v>
      </c>
    </row>
    <row r="3" spans="1:13">
      <c r="A3" s="8" t="s">
        <v>125</v>
      </c>
      <c r="B3" s="8">
        <v>0.0402</v>
      </c>
      <c r="C3" s="8">
        <v>0.0417</v>
      </c>
      <c r="D3" s="8">
        <v>0.0424</v>
      </c>
      <c r="E3" s="9">
        <v>0.1417</v>
      </c>
      <c r="F3" s="9">
        <v>0.4436</v>
      </c>
      <c r="G3" s="9">
        <v>0.4345</v>
      </c>
      <c r="H3" s="10">
        <v>0.1409</v>
      </c>
      <c r="I3" s="10">
        <v>0.9456</v>
      </c>
      <c r="J3" s="10">
        <v>0.6394</v>
      </c>
      <c r="K3" s="8">
        <v>0.043</v>
      </c>
      <c r="L3" s="8">
        <v>0.0432</v>
      </c>
      <c r="M3" s="8">
        <v>0.0418</v>
      </c>
    </row>
    <row r="4" spans="1:13">
      <c r="A4" s="8" t="s">
        <v>126</v>
      </c>
      <c r="B4" s="8">
        <v>0.0469</v>
      </c>
      <c r="C4" s="8">
        <v>0.0402</v>
      </c>
      <c r="D4" s="8">
        <v>0.0453</v>
      </c>
      <c r="E4" s="9">
        <v>0.1444</v>
      </c>
      <c r="F4" s="9">
        <v>0.4144</v>
      </c>
      <c r="G4" s="9">
        <v>0.4245</v>
      </c>
      <c r="H4" s="10">
        <v>0.1406</v>
      </c>
      <c r="I4" s="10">
        <v>0.9111</v>
      </c>
      <c r="J4" s="10">
        <v>0.6446</v>
      </c>
      <c r="K4" s="8">
        <v>0.0399</v>
      </c>
      <c r="L4" s="8">
        <v>0.0464</v>
      </c>
      <c r="M4" s="8">
        <v>0.0414</v>
      </c>
    </row>
    <row r="5" spans="1:13">
      <c r="A5" s="8" t="s">
        <v>127</v>
      </c>
      <c r="B5" s="8">
        <v>0.0453</v>
      </c>
      <c r="C5" s="8">
        <v>0.0472</v>
      </c>
      <c r="D5" s="8">
        <v>0.0475</v>
      </c>
      <c r="E5" s="9">
        <v>0.1425</v>
      </c>
      <c r="F5" s="9">
        <v>0.4565</v>
      </c>
      <c r="G5" s="9">
        <v>0.4678</v>
      </c>
      <c r="H5" s="10">
        <v>0.1468</v>
      </c>
      <c r="I5" s="10">
        <v>0.9345</v>
      </c>
      <c r="J5" s="10">
        <v>0.6103</v>
      </c>
      <c r="K5" s="8">
        <v>0.0459</v>
      </c>
      <c r="L5" s="8">
        <v>0.0468</v>
      </c>
      <c r="M5" s="8">
        <v>0.046</v>
      </c>
    </row>
    <row r="6" spans="1:13">
      <c r="A6" s="8" t="s">
        <v>128</v>
      </c>
      <c r="B6" s="8">
        <v>0.0435</v>
      </c>
      <c r="C6" s="8">
        <v>0.0413</v>
      </c>
      <c r="D6" s="8">
        <v>0.0405</v>
      </c>
      <c r="E6" s="11">
        <v>0.1423</v>
      </c>
      <c r="F6" s="11">
        <v>1.1436</v>
      </c>
      <c r="G6" s="11">
        <v>0.8471</v>
      </c>
      <c r="H6" s="12">
        <v>0.1495</v>
      </c>
      <c r="I6" s="12">
        <v>1.3444</v>
      </c>
      <c r="J6" s="12">
        <v>0.9472</v>
      </c>
      <c r="K6" s="8">
        <v>0.0439</v>
      </c>
      <c r="L6" s="8">
        <v>0.0416</v>
      </c>
      <c r="M6" s="8">
        <v>0.0448</v>
      </c>
    </row>
    <row r="7" spans="1:13">
      <c r="A7" s="8" t="s">
        <v>129</v>
      </c>
      <c r="B7" s="8">
        <v>0.0409</v>
      </c>
      <c r="C7" s="8">
        <v>0.045</v>
      </c>
      <c r="D7" s="8">
        <v>0.0418</v>
      </c>
      <c r="E7" s="11">
        <v>0.1464</v>
      </c>
      <c r="F7" s="11">
        <v>1.1547</v>
      </c>
      <c r="G7" s="11">
        <v>0.8713</v>
      </c>
      <c r="H7" s="12">
        <v>0.1471</v>
      </c>
      <c r="I7" s="12">
        <v>1.3235</v>
      </c>
      <c r="J7" s="12">
        <v>0.9397</v>
      </c>
      <c r="K7" s="8">
        <v>0.0431</v>
      </c>
      <c r="L7" s="8">
        <v>0.0471</v>
      </c>
      <c r="M7" s="8">
        <v>0.041</v>
      </c>
    </row>
    <row r="8" spans="1:13">
      <c r="A8" s="8" t="s">
        <v>130</v>
      </c>
      <c r="B8" s="8">
        <v>0.0403</v>
      </c>
      <c r="C8" s="8">
        <v>0.0454</v>
      </c>
      <c r="D8" s="8">
        <v>0.0429</v>
      </c>
      <c r="E8" s="11">
        <v>0.1459</v>
      </c>
      <c r="F8" s="11">
        <v>1.1316</v>
      </c>
      <c r="G8" s="11">
        <v>0.8395</v>
      </c>
      <c r="H8" s="12">
        <v>0.1467</v>
      </c>
      <c r="I8" s="12">
        <v>1.3039</v>
      </c>
      <c r="J8" s="12">
        <v>0.9561</v>
      </c>
      <c r="K8" s="8">
        <v>0.0453</v>
      </c>
      <c r="L8" s="8">
        <v>0.0473</v>
      </c>
      <c r="M8" s="8">
        <v>0.0465</v>
      </c>
    </row>
    <row r="9" spans="1:13">
      <c r="A9" s="8" t="s">
        <v>131</v>
      </c>
      <c r="B9" s="8">
        <v>0.0477</v>
      </c>
      <c r="C9" s="8">
        <v>0.0471</v>
      </c>
      <c r="D9" s="8">
        <v>0.0415</v>
      </c>
      <c r="E9" s="8">
        <v>0.0473</v>
      </c>
      <c r="F9" s="8">
        <v>0.0479</v>
      </c>
      <c r="G9" s="8">
        <v>0.0462</v>
      </c>
      <c r="H9" s="8">
        <v>0.0478</v>
      </c>
      <c r="I9" s="8">
        <v>0.0476</v>
      </c>
      <c r="J9" s="8">
        <v>0.0448</v>
      </c>
      <c r="K9" s="8">
        <v>0.0453</v>
      </c>
      <c r="L9" s="8">
        <v>0.0471</v>
      </c>
      <c r="M9" s="8">
        <v>0.0408</v>
      </c>
    </row>
    <row r="11" spans="5:13">
      <c r="E11" s="8" t="s">
        <v>118</v>
      </c>
      <c r="F11" s="13" t="s">
        <v>114</v>
      </c>
      <c r="G11" s="1" t="s">
        <v>115</v>
      </c>
      <c r="H11" s="8" t="s">
        <v>118</v>
      </c>
      <c r="I11" s="13" t="s">
        <v>114</v>
      </c>
      <c r="J11" s="1" t="s">
        <v>115</v>
      </c>
      <c r="L11" s="13"/>
      <c r="M11" s="13"/>
    </row>
    <row r="12" spans="5:10">
      <c r="E12" s="14" t="s">
        <v>117</v>
      </c>
      <c r="F12" s="14"/>
      <c r="G12" s="14"/>
      <c r="H12" s="14" t="s">
        <v>121</v>
      </c>
      <c r="I12" s="14"/>
      <c r="J12" s="14"/>
    </row>
    <row r="13" spans="5:10">
      <c r="E13" s="14" t="s">
        <v>122</v>
      </c>
      <c r="F13" s="14"/>
      <c r="G13" s="14"/>
      <c r="H13" s="14" t="s">
        <v>123</v>
      </c>
      <c r="I13" s="14"/>
      <c r="J13" s="14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selection activeCell="N48" sqref="N48"/>
    </sheetView>
  </sheetViews>
  <sheetFormatPr defaultColWidth="9" defaultRowHeight="14.25"/>
  <cols>
    <col min="1" max="1" width="9.625" style="15" customWidth="1"/>
    <col min="2" max="3" width="9" style="15"/>
    <col min="4" max="4" width="12.75" style="15" customWidth="1"/>
    <col min="5" max="5" width="12.125" style="15" customWidth="1"/>
    <col min="6" max="6" width="11.5" style="15" customWidth="1"/>
    <col min="7" max="9" width="9" style="15"/>
    <col min="10" max="10" width="11.5" style="15" customWidth="1"/>
    <col min="11" max="14" width="9" style="15"/>
    <col min="15" max="15" width="13" style="15" customWidth="1"/>
    <col min="16" max="18" width="9" style="15"/>
    <col min="19" max="19" width="13" style="15" customWidth="1"/>
    <col min="20" max="16384" width="9" style="15"/>
  </cols>
  <sheetData>
    <row r="1" spans="1:13">
      <c r="A1" s="15" t="s">
        <v>117</v>
      </c>
      <c r="B1" s="8" t="s">
        <v>118</v>
      </c>
      <c r="C1" s="13" t="s">
        <v>114</v>
      </c>
      <c r="D1" s="1" t="s">
        <v>115</v>
      </c>
      <c r="M1" s="17"/>
    </row>
    <row r="2" spans="1:4">
      <c r="A2" s="15" t="s">
        <v>119</v>
      </c>
      <c r="B2" s="15">
        <v>0.1462</v>
      </c>
      <c r="C2" s="15">
        <v>0.3449</v>
      </c>
      <c r="D2" s="15">
        <v>0.3444</v>
      </c>
    </row>
    <row r="3" spans="2:4">
      <c r="B3" s="15">
        <v>0.1665</v>
      </c>
      <c r="C3" s="15">
        <v>0.3165</v>
      </c>
      <c r="D3" s="15">
        <v>0.3539</v>
      </c>
    </row>
    <row r="4" spans="2:4">
      <c r="B4" s="15">
        <v>0.1397</v>
      </c>
      <c r="C4" s="15">
        <v>0.3395</v>
      </c>
      <c r="D4" s="15">
        <v>0.3604</v>
      </c>
    </row>
    <row r="5" spans="2:2">
      <c r="B5" s="15">
        <f>AVERAGE(B2:B4)</f>
        <v>0.1508</v>
      </c>
    </row>
    <row r="6" spans="1:4">
      <c r="A6" s="15" t="s">
        <v>120</v>
      </c>
      <c r="C6" s="15">
        <f t="shared" ref="C6:D8" si="0">C2-$B$5</f>
        <v>0.1941</v>
      </c>
      <c r="D6" s="15">
        <f t="shared" si="0"/>
        <v>0.1936</v>
      </c>
    </row>
    <row r="7" spans="3:4">
      <c r="C7" s="15">
        <f t="shared" si="0"/>
        <v>0.1657</v>
      </c>
      <c r="D7" s="15">
        <f t="shared" si="0"/>
        <v>0.2031</v>
      </c>
    </row>
    <row r="8" spans="3:4">
      <c r="C8" s="15">
        <f t="shared" si="0"/>
        <v>0.1887</v>
      </c>
      <c r="D8" s="15">
        <f t="shared" si="0"/>
        <v>0.2096</v>
      </c>
    </row>
    <row r="10" spans="1:13">
      <c r="A10" s="15" t="s">
        <v>121</v>
      </c>
      <c r="B10" s="8" t="s">
        <v>118</v>
      </c>
      <c r="C10" s="13" t="s">
        <v>114</v>
      </c>
      <c r="D10" s="1" t="s">
        <v>115</v>
      </c>
      <c r="M10" s="17"/>
    </row>
    <row r="11" spans="1:4">
      <c r="A11" s="15" t="s">
        <v>119</v>
      </c>
      <c r="B11" s="15">
        <v>0.1504</v>
      </c>
      <c r="C11" s="15">
        <v>0.5461</v>
      </c>
      <c r="D11" s="15">
        <v>0.4435</v>
      </c>
    </row>
    <row r="12" spans="2:4">
      <c r="B12" s="15">
        <v>0.1404</v>
      </c>
      <c r="C12" s="15">
        <v>0.5444</v>
      </c>
      <c r="D12" s="15">
        <v>0.4762</v>
      </c>
    </row>
    <row r="13" spans="2:4">
      <c r="B13" s="15">
        <v>0.1452</v>
      </c>
      <c r="C13" s="15">
        <v>0.5351</v>
      </c>
      <c r="D13" s="15">
        <v>0.4634</v>
      </c>
    </row>
    <row r="14" spans="2:2">
      <c r="B14" s="15">
        <f>AVERAGE(B11:B13)</f>
        <v>0.145333333333333</v>
      </c>
    </row>
    <row r="15" spans="1:4">
      <c r="A15" s="15" t="s">
        <v>120</v>
      </c>
      <c r="C15" s="16">
        <f>C11-$B$14</f>
        <v>0.400766666666667</v>
      </c>
      <c r="D15" s="16">
        <f>D11-$B$14</f>
        <v>0.298166666666667</v>
      </c>
    </row>
    <row r="16" spans="3:4">
      <c r="C16" s="16">
        <f t="shared" ref="C16:D17" si="1">C12-$B$14</f>
        <v>0.399066666666667</v>
      </c>
      <c r="D16" s="16">
        <f t="shared" si="1"/>
        <v>0.330866666666667</v>
      </c>
    </row>
    <row r="17" spans="3:4">
      <c r="C17" s="16">
        <f t="shared" si="1"/>
        <v>0.389766666666667</v>
      </c>
      <c r="D17" s="16">
        <f>D13-$B$14</f>
        <v>0.318066666666667</v>
      </c>
    </row>
    <row r="19" spans="1:13">
      <c r="A19" s="15" t="s">
        <v>122</v>
      </c>
      <c r="B19" s="8" t="s">
        <v>118</v>
      </c>
      <c r="C19" s="13" t="s">
        <v>114</v>
      </c>
      <c r="D19" s="1" t="s">
        <v>115</v>
      </c>
      <c r="M19" s="17"/>
    </row>
    <row r="20" spans="1:4">
      <c r="A20" s="15" t="s">
        <v>119</v>
      </c>
      <c r="B20" s="15">
        <v>0.1411</v>
      </c>
      <c r="C20" s="15">
        <v>0.9045</v>
      </c>
      <c r="D20" s="15">
        <v>0.6432</v>
      </c>
    </row>
    <row r="21" spans="2:4">
      <c r="B21" s="15">
        <v>0.1532</v>
      </c>
      <c r="C21" s="15">
        <v>0.9371</v>
      </c>
      <c r="D21" s="15">
        <v>0.6518</v>
      </c>
    </row>
    <row r="22" spans="2:4">
      <c r="B22" s="15">
        <v>0.1105</v>
      </c>
      <c r="C22" s="15">
        <v>0.9245</v>
      </c>
      <c r="D22" s="15">
        <v>0.6362</v>
      </c>
    </row>
    <row r="23" spans="2:2">
      <c r="B23" s="15">
        <f>AVERAGE(B20:B22)</f>
        <v>0.134933333333333</v>
      </c>
    </row>
    <row r="24" spans="1:4">
      <c r="A24" s="15" t="s">
        <v>120</v>
      </c>
      <c r="C24" s="15">
        <f>C20-$B$23</f>
        <v>0.769566666666667</v>
      </c>
      <c r="D24" s="15">
        <f>D20-$B$23</f>
        <v>0.508266666666667</v>
      </c>
    </row>
    <row r="25" spans="3:4">
      <c r="C25" s="15">
        <f t="shared" ref="C25:D26" si="2">C21-$B$23</f>
        <v>0.802166666666667</v>
      </c>
      <c r="D25" s="15">
        <f t="shared" si="2"/>
        <v>0.516866666666667</v>
      </c>
    </row>
    <row r="26" spans="3:4">
      <c r="C26" s="15">
        <f t="shared" si="2"/>
        <v>0.789566666666667</v>
      </c>
      <c r="D26" s="15">
        <f t="shared" si="2"/>
        <v>0.501266666666667</v>
      </c>
    </row>
    <row r="29" spans="1:13">
      <c r="A29" s="15" t="s">
        <v>123</v>
      </c>
      <c r="B29" s="8" t="s">
        <v>118</v>
      </c>
      <c r="C29" s="13" t="s">
        <v>114</v>
      </c>
      <c r="D29" s="1" t="s">
        <v>115</v>
      </c>
      <c r="M29" s="17"/>
    </row>
    <row r="30" spans="1:4">
      <c r="A30" s="15" t="s">
        <v>119</v>
      </c>
      <c r="B30" s="15">
        <v>0.1405</v>
      </c>
      <c r="C30" s="15">
        <v>1.0434</v>
      </c>
      <c r="D30" s="15">
        <v>0.7432</v>
      </c>
    </row>
    <row r="31" spans="2:4">
      <c r="B31" s="15">
        <v>0.1476</v>
      </c>
      <c r="C31" s="15">
        <v>1.0397</v>
      </c>
      <c r="D31" s="15">
        <v>0.7042</v>
      </c>
    </row>
    <row r="32" spans="2:4">
      <c r="B32" s="15">
        <v>0.1495</v>
      </c>
      <c r="C32" s="15">
        <v>1.0202</v>
      </c>
      <c r="D32" s="15">
        <v>0.7365</v>
      </c>
    </row>
    <row r="33" spans="2:2">
      <c r="B33" s="15">
        <f>AVERAGE(B30:B32)</f>
        <v>0.145866666666667</v>
      </c>
    </row>
    <row r="34" spans="1:4">
      <c r="A34" s="15" t="s">
        <v>120</v>
      </c>
      <c r="C34" s="16">
        <f>C30-$B$33</f>
        <v>0.897533333333333</v>
      </c>
      <c r="D34" s="16">
        <f>D30-$B$33</f>
        <v>0.597333333333333</v>
      </c>
    </row>
    <row r="35" spans="3:4">
      <c r="C35" s="16">
        <f t="shared" ref="C35:D36" si="3">C31-$B$33</f>
        <v>0.893833333333333</v>
      </c>
      <c r="D35" s="16">
        <f t="shared" si="3"/>
        <v>0.558333333333333</v>
      </c>
    </row>
    <row r="36" spans="3:4">
      <c r="C36" s="16">
        <f t="shared" si="3"/>
        <v>0.874333333333333</v>
      </c>
      <c r="D36" s="16">
        <f t="shared" si="3"/>
        <v>0.590633333333333</v>
      </c>
    </row>
    <row r="38" spans="2:17">
      <c r="B38" s="15" t="s">
        <v>119</v>
      </c>
      <c r="C38" s="17" t="s">
        <v>114</v>
      </c>
      <c r="D38" s="17"/>
      <c r="E38" s="17"/>
      <c r="F38" s="17" t="s">
        <v>115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8">
      <c r="B39" s="15" t="s">
        <v>117</v>
      </c>
      <c r="C39" s="18">
        <f>C6</f>
        <v>0.1941</v>
      </c>
      <c r="D39" s="18">
        <f>C7</f>
        <v>0.1657</v>
      </c>
      <c r="E39" s="18">
        <f>C8</f>
        <v>0.1887</v>
      </c>
      <c r="F39" s="18">
        <f>D6</f>
        <v>0.1936</v>
      </c>
      <c r="G39" s="18">
        <f>D7</f>
        <v>0.2031</v>
      </c>
      <c r="H39" s="18">
        <f>D8</f>
        <v>0.2096</v>
      </c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2:18">
      <c r="B40" s="15" t="s">
        <v>121</v>
      </c>
      <c r="C40" s="18">
        <f>C15</f>
        <v>0.400766666666667</v>
      </c>
      <c r="D40" s="18">
        <f>C16</f>
        <v>0.399066666666667</v>
      </c>
      <c r="E40" s="18">
        <f>C17</f>
        <v>0.389766666666667</v>
      </c>
      <c r="F40" s="18">
        <f>D15</f>
        <v>0.298166666666667</v>
      </c>
      <c r="G40" s="18">
        <f>D16</f>
        <v>0.330866666666667</v>
      </c>
      <c r="H40" s="18">
        <f>D17</f>
        <v>0.318066666666667</v>
      </c>
      <c r="I40" s="19"/>
      <c r="J40" s="19"/>
      <c r="K40" s="19"/>
      <c r="L40" s="19"/>
      <c r="M40" s="19"/>
      <c r="N40" s="19"/>
      <c r="O40" s="19"/>
      <c r="P40" s="19"/>
      <c r="Q40" s="19"/>
      <c r="R40" s="20"/>
    </row>
    <row r="41" spans="2:18">
      <c r="B41" s="15" t="s">
        <v>122</v>
      </c>
      <c r="C41" s="18">
        <f>C24</f>
        <v>0.769566666666667</v>
      </c>
      <c r="D41" s="18">
        <f>C25</f>
        <v>0.802166666666667</v>
      </c>
      <c r="E41" s="18">
        <f>C26</f>
        <v>0.789566666666667</v>
      </c>
      <c r="F41" s="18">
        <f>D24</f>
        <v>0.508266666666667</v>
      </c>
      <c r="G41" s="18">
        <f>D25</f>
        <v>0.516866666666667</v>
      </c>
      <c r="H41" s="18">
        <f>D26</f>
        <v>0.501266666666667</v>
      </c>
      <c r="I41" s="19"/>
      <c r="J41" s="19"/>
      <c r="K41" s="19"/>
      <c r="L41" s="19"/>
      <c r="M41" s="19"/>
      <c r="N41" s="19"/>
      <c r="O41" s="19"/>
      <c r="P41" s="19"/>
      <c r="Q41" s="19"/>
      <c r="R41" s="20"/>
    </row>
    <row r="42" spans="2:18">
      <c r="B42" s="15" t="s">
        <v>123</v>
      </c>
      <c r="C42" s="18">
        <f>C34</f>
        <v>0.897533333333333</v>
      </c>
      <c r="D42" s="18">
        <f>C35</f>
        <v>0.893833333333333</v>
      </c>
      <c r="E42" s="18">
        <f>C36</f>
        <v>0.874333333333333</v>
      </c>
      <c r="F42" s="18">
        <f>D34</f>
        <v>0.597333333333333</v>
      </c>
      <c r="G42" s="18">
        <f>D35</f>
        <v>0.558333333333333</v>
      </c>
      <c r="H42" s="18">
        <f>D36</f>
        <v>0.590633333333333</v>
      </c>
      <c r="I42" s="19"/>
      <c r="J42" s="19"/>
      <c r="K42" s="19"/>
      <c r="L42" s="19"/>
      <c r="M42" s="19"/>
      <c r="N42" s="19"/>
      <c r="O42" s="19"/>
      <c r="P42" s="19"/>
      <c r="Q42" s="19"/>
      <c r="R42" s="20"/>
    </row>
    <row r="43" spans="18:18">
      <c r="R43" s="20"/>
    </row>
    <row r="44" spans="18:18">
      <c r="R44" s="20"/>
    </row>
    <row r="45" spans="3:14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result_7A</vt:lpstr>
      <vt:lpstr>raw data_7A</vt:lpstr>
      <vt:lpstr>result_7B</vt:lpstr>
      <vt:lpstr>raw data_7B</vt:lpstr>
      <vt:lpstr>result_7C</vt:lpstr>
      <vt:lpstr>raw data_7C</vt:lpstr>
      <vt:lpstr>CCK8 result_7D</vt:lpstr>
      <vt:lpstr>CCK8 raw data_7D</vt:lpstr>
      <vt:lpstr>CCK8 result_7E</vt:lpstr>
      <vt:lpstr>CCK8 raw data_7E</vt:lpstr>
      <vt:lpstr>wound_7F</vt:lpstr>
      <vt:lpstr>invasion_7G</vt:lpstr>
      <vt:lpstr>wound_7H</vt:lpstr>
      <vt:lpstr>invasion_7I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จุ๊บ灰灰จุ๊บ</cp:lastModifiedBy>
  <dcterms:created xsi:type="dcterms:W3CDTF">2015-06-05T18:19:00Z</dcterms:created>
  <dcterms:modified xsi:type="dcterms:W3CDTF">2025-06-04T09:33:44Z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3FD6BACFF888427094990E9E8EC38B69_12</vt:lpwstr>
  </property>
  <property fmtid="{D5CDD505-2E9C-101B-9397-08002B2CF9AE}" pid="3" name="KSOProductBuildVer">
    <vt:lpwstr>2052-12.1.0.21171</vt:lpwstr>
  </property>
</Properties>
</file>