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im1\Downloads\"/>
    </mc:Choice>
  </mc:AlternateContent>
  <bookViews>
    <workbookView xWindow="0" yWindow="0" windowWidth="28800" windowHeight="12210"/>
  </bookViews>
  <sheets>
    <sheet name="Batman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40" i="1"/>
  <c r="H39" i="1"/>
  <c r="H38" i="1"/>
  <c r="H37" i="1"/>
  <c r="H56" i="1"/>
  <c r="H55" i="1"/>
  <c r="H54" i="1"/>
  <c r="H53" i="1"/>
  <c r="H70" i="1"/>
  <c r="H69" i="1"/>
  <c r="H68" i="1"/>
  <c r="H67" i="1"/>
  <c r="H66" i="1"/>
  <c r="H65" i="1"/>
  <c r="H64" i="1"/>
  <c r="H63" i="1"/>
  <c r="H62" i="1"/>
  <c r="H61" i="1"/>
  <c r="H60" i="1"/>
  <c r="A60" i="1"/>
  <c r="A61" i="1"/>
  <c r="A62" i="1"/>
  <c r="A63" i="1"/>
  <c r="H52" i="1"/>
  <c r="H51" i="1"/>
  <c r="H50" i="1"/>
  <c r="A50" i="1"/>
  <c r="A51" i="1"/>
  <c r="A52" i="1"/>
  <c r="A23" i="1"/>
  <c r="A24" i="1"/>
  <c r="A25" i="1"/>
  <c r="A26" i="1"/>
  <c r="A33" i="1"/>
  <c r="A34" i="1"/>
  <c r="A35" i="1"/>
  <c r="A36" i="1"/>
  <c r="H23" i="1"/>
  <c r="H24" i="1"/>
  <c r="H33" i="1"/>
  <c r="H34" i="1"/>
  <c r="H26" i="1"/>
  <c r="H25" i="1"/>
  <c r="H35" i="1"/>
  <c r="H36" i="1"/>
  <c r="H15" i="1"/>
  <c r="E12" i="1"/>
  <c r="D9" i="1"/>
  <c r="E9" i="1"/>
  <c r="A8" i="1"/>
  <c r="A9" i="1"/>
  <c r="A10" i="1"/>
  <c r="A11" i="1"/>
  <c r="A12" i="1"/>
  <c r="A15" i="1"/>
  <c r="A16" i="1"/>
  <c r="A17" i="1"/>
  <c r="A19" i="1"/>
  <c r="I4" i="1"/>
  <c r="I5" i="1"/>
  <c r="D10" i="1"/>
  <c r="E10" i="1"/>
  <c r="D11" i="1"/>
  <c r="E11" i="1"/>
  <c r="I6" i="1"/>
  <c r="J4" i="1"/>
  <c r="I7" i="1"/>
  <c r="J7" i="1"/>
  <c r="K4" i="1"/>
  <c r="H16" i="1"/>
  <c r="L4" i="1"/>
  <c r="K7" i="1"/>
  <c r="E17" i="1"/>
  <c r="H17" i="1"/>
  <c r="L7" i="1"/>
  <c r="M4" i="1"/>
  <c r="N4" i="1"/>
  <c r="M7" i="1"/>
  <c r="N7" i="1"/>
  <c r="O4" i="1"/>
  <c r="O7" i="1"/>
  <c r="P4" i="1"/>
  <c r="P6" i="1"/>
  <c r="P5" i="1"/>
  <c r="P7" i="1"/>
  <c r="Q4" i="1"/>
  <c r="Q7" i="1"/>
  <c r="R4" i="1"/>
  <c r="R7" i="1"/>
  <c r="S4" i="1"/>
  <c r="S7" i="1"/>
  <c r="T4" i="1"/>
  <c r="T7" i="1"/>
  <c r="U4" i="1"/>
  <c r="U7" i="1"/>
  <c r="V4" i="1"/>
  <c r="V7" i="1"/>
  <c r="W4" i="1"/>
  <c r="W6" i="1"/>
  <c r="W5" i="1"/>
  <c r="X4" i="1"/>
  <c r="W7" i="1"/>
  <c r="X7" i="1"/>
  <c r="Y4" i="1"/>
  <c r="Y7" i="1"/>
  <c r="Z4" i="1"/>
  <c r="AA4" i="1"/>
  <c r="Z7" i="1"/>
  <c r="AA7" i="1"/>
  <c r="AB4" i="1"/>
  <c r="AB7" i="1"/>
  <c r="AC4" i="1"/>
  <c r="AD4" i="1"/>
  <c r="AC7" i="1"/>
  <c r="AD7" i="1"/>
  <c r="AE4" i="1"/>
  <c r="AD6" i="1"/>
  <c r="AD5" i="1"/>
  <c r="AF4" i="1"/>
  <c r="AE7" i="1"/>
  <c r="AF7" i="1"/>
  <c r="AG4" i="1"/>
  <c r="AG7" i="1"/>
  <c r="AH4" i="1"/>
  <c r="AH7" i="1"/>
  <c r="AI4" i="1"/>
  <c r="AI7" i="1"/>
  <c r="AJ4" i="1"/>
  <c r="AJ7" i="1"/>
  <c r="AK4" i="1"/>
  <c r="AL4" i="1"/>
  <c r="AK5" i="1"/>
  <c r="AK7" i="1"/>
  <c r="AK6" i="1"/>
  <c r="AL7" i="1"/>
  <c r="AM4" i="1"/>
  <c r="AM7" i="1"/>
  <c r="AN4" i="1"/>
  <c r="AN7" i="1"/>
  <c r="AO4" i="1"/>
  <c r="AO7" i="1"/>
  <c r="AP4" i="1"/>
  <c r="AQ4" i="1"/>
  <c r="AP7" i="1"/>
  <c r="AR4" i="1"/>
  <c r="AQ7" i="1"/>
  <c r="AR6" i="1"/>
  <c r="AR5" i="1"/>
  <c r="AR7" i="1"/>
  <c r="AS4" i="1"/>
  <c r="AS7" i="1"/>
  <c r="AT4" i="1"/>
  <c r="AT7" i="1"/>
  <c r="AU4" i="1"/>
  <c r="AU7" i="1"/>
  <c r="AV4" i="1"/>
  <c r="AV7" i="1"/>
  <c r="AW4" i="1"/>
  <c r="AW7" i="1"/>
  <c r="AX4" i="1"/>
  <c r="AX7" i="1"/>
  <c r="AY4" i="1"/>
  <c r="AZ4" i="1"/>
  <c r="AY7" i="1"/>
  <c r="AY6" i="1"/>
  <c r="AY5" i="1"/>
  <c r="AZ7" i="1"/>
  <c r="BA4" i="1"/>
  <c r="BB4" i="1"/>
  <c r="BA7" i="1"/>
  <c r="BB7" i="1"/>
  <c r="BC4" i="1"/>
  <c r="BC7" i="1"/>
  <c r="BD4" i="1"/>
  <c r="BD7" i="1"/>
  <c r="BE4" i="1"/>
  <c r="BE7" i="1"/>
  <c r="BF4" i="1"/>
  <c r="BF7" i="1"/>
  <c r="BG4" i="1"/>
  <c r="BF6" i="1"/>
  <c r="BF5" i="1"/>
  <c r="BH4" i="1"/>
  <c r="BG7" i="1"/>
  <c r="BH7" i="1"/>
  <c r="BI4" i="1"/>
  <c r="BI7" i="1"/>
  <c r="BJ4" i="1"/>
  <c r="BJ7" i="1"/>
  <c r="BK4" i="1"/>
  <c r="BL4" i="1"/>
  <c r="BM4" i="1"/>
  <c r="BK7" i="1"/>
  <c r="BM5" i="1"/>
  <c r="BM6" i="1"/>
  <c r="BN4" i="1"/>
  <c r="BM7" i="1"/>
  <c r="BL7" i="1"/>
  <c r="BN7" i="1"/>
  <c r="BO4" i="1"/>
  <c r="BO7" i="1"/>
  <c r="BP4" i="1"/>
  <c r="BQ4" i="1"/>
  <c r="BP7" i="1"/>
  <c r="BR4" i="1"/>
  <c r="BQ7" i="1"/>
  <c r="BS4" i="1"/>
  <c r="BR7" i="1"/>
  <c r="BS7" i="1"/>
  <c r="BT4" i="1"/>
  <c r="BT5" i="1"/>
  <c r="BT7" i="1"/>
  <c r="BT6" i="1"/>
  <c r="BU4" i="1"/>
  <c r="BU7" i="1"/>
  <c r="BV4" i="1"/>
  <c r="BV7" i="1"/>
  <c r="BW4" i="1"/>
  <c r="BW7" i="1"/>
  <c r="BX4" i="1"/>
  <c r="BX7" i="1"/>
  <c r="BY4" i="1"/>
  <c r="BY7" i="1"/>
  <c r="BZ4" i="1"/>
  <c r="BZ7" i="1"/>
  <c r="CA4" i="1"/>
  <c r="CA5" i="1"/>
  <c r="CA6" i="1"/>
  <c r="CB4" i="1"/>
  <c r="CA7" i="1"/>
  <c r="CB7" i="1"/>
  <c r="CC4" i="1"/>
  <c r="CC7" i="1"/>
  <c r="CD4" i="1"/>
  <c r="CE4" i="1"/>
  <c r="CD7" i="1"/>
  <c r="CF4" i="1"/>
  <c r="CE7" i="1"/>
  <c r="CG4" i="1"/>
  <c r="CF7" i="1"/>
  <c r="CG7" i="1"/>
  <c r="CH4" i="1"/>
  <c r="CH5" i="1"/>
  <c r="CI4" i="1"/>
  <c r="CH7" i="1"/>
  <c r="CH6" i="1"/>
  <c r="CI7" i="1"/>
  <c r="CJ4" i="1"/>
  <c r="CJ7" i="1"/>
  <c r="CK4" i="1"/>
  <c r="CK7" i="1"/>
  <c r="CL4" i="1"/>
  <c r="CL7" i="1"/>
  <c r="CM4" i="1"/>
  <c r="CM7" i="1"/>
  <c r="CN4" i="1"/>
  <c r="CN7" i="1"/>
  <c r="CO4" i="1"/>
  <c r="CO5" i="1"/>
  <c r="CO7" i="1"/>
  <c r="CO6" i="1"/>
  <c r="CP4" i="1"/>
  <c r="CP7" i="1"/>
  <c r="CQ4" i="1"/>
  <c r="CQ7" i="1"/>
  <c r="CR4" i="1"/>
  <c r="CS4" i="1"/>
  <c r="CR7" i="1"/>
  <c r="CT4" i="1"/>
  <c r="CS7" i="1"/>
  <c r="CU4" i="1"/>
  <c r="CU7" i="1"/>
  <c r="CT7" i="1"/>
</calcChain>
</file>

<file path=xl/comments1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</rPr>
          <t xml:space="preserve">
Level 1: 1, 2, 3, ...
Level 2: 1.1, 1.2, 1.3, ...
Level 3: 1.1.1, 1.1.2, 1.1.3, …
The WBS uses a formula to control the numbering, but the formulas are different for different levels.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Task Lead</t>
        </r>
        <r>
          <rPr>
            <sz val="8"/>
            <color indexed="81"/>
            <rFont val="Tahoma"/>
            <family val="2"/>
          </rPr>
          <t xml:space="preserve">
Enter the name of the Task Lead in this column.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Date minus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Work Days</t>
        </r>
        <r>
          <rPr>
            <sz val="8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<sst xmlns="http://schemas.openxmlformats.org/spreadsheetml/2006/main" count="112" uniqueCount="63">
  <si>
    <t>Virtual Stock</t>
  </si>
  <si>
    <t>Batman</t>
  </si>
  <si>
    <t>Project Lead:</t>
  </si>
  <si>
    <t>Mengyuan Zhu</t>
  </si>
  <si>
    <t>Project Start Date:</t>
  </si>
  <si>
    <t>Display Week:</t>
  </si>
  <si>
    <t>WBS</t>
  </si>
  <si>
    <t>Task</t>
  </si>
  <si>
    <t>Lead</t>
  </si>
  <si>
    <t>Start</t>
  </si>
  <si>
    <t>End</t>
  </si>
  <si>
    <t>Cal. Days</t>
  </si>
  <si>
    <t>%
Done</t>
  </si>
  <si>
    <t>Work Days</t>
  </si>
  <si>
    <t>Title Page</t>
  </si>
  <si>
    <t>Resumes</t>
  </si>
  <si>
    <t>Approved topic</t>
  </si>
  <si>
    <t>Work Strucutere Document</t>
  </si>
  <si>
    <t>Mengyuan</t>
  </si>
  <si>
    <t>Problem statement</t>
  </si>
  <si>
    <t>Requirements Traceabillity Matrix</t>
  </si>
  <si>
    <t>Gantt Chart</t>
  </si>
  <si>
    <t>Dictionary</t>
  </si>
  <si>
    <t>Topic rational</t>
  </si>
  <si>
    <t>Mengyaun</t>
  </si>
  <si>
    <t>Jakub</t>
  </si>
  <si>
    <t>Sungjae</t>
  </si>
  <si>
    <t>Hyeun</t>
  </si>
  <si>
    <t>Sharon</t>
  </si>
  <si>
    <t>Horizontal prototype</t>
  </si>
  <si>
    <t>RTM Update</t>
  </si>
  <si>
    <t>Use cases &amp; Interaction Diagram</t>
  </si>
  <si>
    <t>Function Point Cost Analysis</t>
  </si>
  <si>
    <t>Updated WSD</t>
  </si>
  <si>
    <t>Use cases rational</t>
  </si>
  <si>
    <t>Introduction</t>
  </si>
  <si>
    <t>Requirements Elicitation</t>
  </si>
  <si>
    <t>System Analysis &amp; Design</t>
  </si>
  <si>
    <t>Object Design</t>
  </si>
  <si>
    <t>Software architecture used</t>
  </si>
  <si>
    <t>Category Interaction Diagram</t>
  </si>
  <si>
    <t>Design of objects</t>
  </si>
  <si>
    <t>Updated Gantt Chart</t>
  </si>
  <si>
    <t>Object design rational</t>
  </si>
  <si>
    <t>Rationale</t>
  </si>
  <si>
    <t>Merge rationale</t>
  </si>
  <si>
    <t>Test Document &amp; Code</t>
  </si>
  <si>
    <t>Source code &amp; Executable code</t>
  </si>
  <si>
    <t>Test cases</t>
  </si>
  <si>
    <t>Test cases rational</t>
  </si>
  <si>
    <t>COCOMO</t>
  </si>
  <si>
    <t>Final Report</t>
  </si>
  <si>
    <t>Table of Contents</t>
  </si>
  <si>
    <t>Full documentation</t>
  </si>
  <si>
    <t>Function Point Cost Analysis &amp; COCOMO</t>
  </si>
  <si>
    <t>Prototype</t>
  </si>
  <si>
    <t>Project legacy</t>
  </si>
  <si>
    <t>Final WSD</t>
  </si>
  <si>
    <t>Final Gantt Chart</t>
  </si>
  <si>
    <t>User Guide</t>
  </si>
  <si>
    <t>Email from GIT</t>
  </si>
  <si>
    <t>7.10.1</t>
  </si>
  <si>
    <t>7.10.2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</si>
</sst>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\(dddd\)"/>
    <numFmt numFmtId="165" formatCode="m\ /\ d\ /\ yy"/>
    <numFmt numFmtId="166" formatCode="ddd\ m/dd/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56"/>
      <name val="Arial"/>
      <family val="2"/>
    </font>
    <font>
      <sz val="10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8"/>
      <color indexed="2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i/>
      <sz val="9"/>
      <name val="Arial Narrow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9"/>
      <color indexed="56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indexed="22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NumberFormat="1" applyFont="1" applyFill="1" applyBorder="1" applyAlignment="1" applyProtection="1">
      <alignment vertical="center"/>
      <protection locked="0"/>
    </xf>
    <xf numFmtId="0" fontId="0" fillId="0" borderId="0" xfId="0" applyProtection="1"/>
    <xf numFmtId="0" fontId="0" fillId="0" borderId="0" xfId="0" applyFill="1" applyBorder="1" applyProtection="1"/>
    <xf numFmtId="0" fontId="4" fillId="0" borderId="0" xfId="0" applyNumberFormat="1" applyFont="1" applyAlignment="1" applyProtection="1">
      <protection locked="0"/>
    </xf>
    <xf numFmtId="0" fontId="0" fillId="0" borderId="0" xfId="0" applyFill="1" applyAlignment="1" applyProtection="1"/>
    <xf numFmtId="0" fontId="0" fillId="0" borderId="0" xfId="0" applyFill="1" applyProtection="1"/>
    <xf numFmtId="165" fontId="6" fillId="2" borderId="0" xfId="0" applyNumberFormat="1" applyFont="1" applyFill="1" applyBorder="1" applyAlignment="1" applyProtection="1">
      <alignment horizontal="center" vertical="center"/>
    </xf>
    <xf numFmtId="0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left" wrapText="1"/>
    </xf>
    <xf numFmtId="0" fontId="8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 wrapText="1"/>
    </xf>
    <xf numFmtId="0" fontId="7" fillId="0" borderId="4" xfId="0" applyFont="1" applyBorder="1" applyAlignment="1" applyProtection="1">
      <alignment horizontal="center" wrapText="1"/>
    </xf>
    <xf numFmtId="0" fontId="4" fillId="0" borderId="5" xfId="0" applyNumberFormat="1" applyFont="1" applyFill="1" applyBorder="1" applyAlignment="1" applyProtection="1">
      <alignment horizontal="center" shrinkToFit="1"/>
    </xf>
    <xf numFmtId="0" fontId="0" fillId="0" borderId="0" xfId="0" applyFill="1" applyBorder="1" applyAlignment="1" applyProtection="1"/>
    <xf numFmtId="0" fontId="7" fillId="2" borderId="6" xfId="0" applyNumberFormat="1" applyFont="1" applyFill="1" applyBorder="1" applyAlignment="1" applyProtection="1">
      <alignment horizontal="left"/>
      <protection locked="0"/>
    </xf>
    <xf numFmtId="0" fontId="7" fillId="2" borderId="6" xfId="0" applyFont="1" applyFill="1" applyBorder="1" applyAlignment="1" applyProtection="1">
      <alignment wrapText="1"/>
      <protection locked="0"/>
    </xf>
    <xf numFmtId="0" fontId="4" fillId="2" borderId="6" xfId="0" applyFont="1" applyFill="1" applyBorder="1" applyProtection="1">
      <protection locked="0"/>
    </xf>
    <xf numFmtId="166" fontId="4" fillId="0" borderId="6" xfId="0" applyNumberFormat="1" applyFont="1" applyFill="1" applyBorder="1" applyAlignment="1" applyProtection="1">
      <alignment horizontal="right"/>
      <protection locked="0"/>
    </xf>
    <xf numFmtId="1" fontId="4" fillId="0" borderId="6" xfId="1" applyNumberFormat="1" applyFont="1" applyFill="1" applyBorder="1" applyAlignment="1" applyProtection="1">
      <alignment horizontal="center"/>
      <protection locked="0"/>
    </xf>
    <xf numFmtId="9" fontId="4" fillId="0" borderId="6" xfId="1" applyFont="1" applyFill="1" applyBorder="1" applyAlignment="1" applyProtection="1">
      <alignment horizontal="center"/>
      <protection locked="0"/>
    </xf>
    <xf numFmtId="1" fontId="4" fillId="0" borderId="6" xfId="0" applyNumberFormat="1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6" xfId="0" applyNumberFormat="1" applyFont="1" applyFill="1" applyBorder="1" applyAlignment="1" applyProtection="1">
      <alignment horizontal="left"/>
      <protection locked="0"/>
    </xf>
    <xf numFmtId="0" fontId="4" fillId="0" borderId="6" xfId="0" applyFont="1" applyFill="1" applyBorder="1" applyAlignment="1" applyProtection="1">
      <alignment wrapText="1"/>
      <protection locked="0"/>
    </xf>
    <xf numFmtId="0" fontId="4" fillId="0" borderId="6" xfId="0" applyFont="1" applyFill="1" applyBorder="1" applyProtection="1">
      <protection locked="0"/>
    </xf>
    <xf numFmtId="166" fontId="9" fillId="3" borderId="7" xfId="0" applyNumberFormat="1" applyFont="1" applyFill="1" applyBorder="1" applyAlignment="1" applyProtection="1">
      <alignment horizontal="right"/>
      <protection locked="0"/>
    </xf>
    <xf numFmtId="166" fontId="9" fillId="0" borderId="7" xfId="0" applyNumberFormat="1" applyFont="1" applyBorder="1" applyAlignment="1" applyProtection="1">
      <alignment horizontal="right"/>
      <protection locked="0"/>
    </xf>
    <xf numFmtId="1" fontId="9" fillId="4" borderId="7" xfId="0" applyNumberFormat="1" applyFont="1" applyFill="1" applyBorder="1" applyAlignment="1" applyProtection="1">
      <alignment horizontal="center"/>
      <protection locked="0"/>
    </xf>
    <xf numFmtId="9" fontId="9" fillId="4" borderId="7" xfId="1" applyFont="1" applyFill="1" applyBorder="1" applyAlignment="1" applyProtection="1">
      <alignment horizontal="center"/>
      <protection locked="0"/>
    </xf>
    <xf numFmtId="1" fontId="9" fillId="0" borderId="7" xfId="0" applyNumberFormat="1" applyFont="1" applyBorder="1" applyAlignment="1" applyProtection="1">
      <alignment horizontal="center"/>
      <protection locked="0"/>
    </xf>
    <xf numFmtId="0" fontId="4" fillId="0" borderId="6" xfId="0" applyFont="1" applyBorder="1" applyProtection="1">
      <protection locked="0"/>
    </xf>
    <xf numFmtId="0" fontId="10" fillId="0" borderId="6" xfId="0" applyFont="1" applyFill="1" applyBorder="1" applyAlignment="1" applyProtection="1">
      <protection locked="0"/>
    </xf>
    <xf numFmtId="0" fontId="4" fillId="0" borderId="0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0" fillId="0" borderId="0" xfId="0" applyBorder="1"/>
    <xf numFmtId="0" fontId="0" fillId="0" borderId="0" xfId="0" applyBorder="1" applyAlignment="1"/>
    <xf numFmtId="0" fontId="4" fillId="0" borderId="8" xfId="0" applyNumberFormat="1" applyFont="1" applyFill="1" applyBorder="1" applyAlignment="1" applyProtection="1">
      <alignment horizontal="left"/>
      <protection locked="0"/>
    </xf>
    <xf numFmtId="0" fontId="10" fillId="0" borderId="8" xfId="0" applyFont="1" applyFill="1" applyBorder="1" applyAlignment="1" applyProtection="1"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166" fontId="9" fillId="3" borderId="0" xfId="0" applyNumberFormat="1" applyFont="1" applyFill="1" applyBorder="1" applyAlignment="1" applyProtection="1">
      <alignment horizontal="right"/>
      <protection locked="0"/>
    </xf>
    <xf numFmtId="166" fontId="9" fillId="0" borderId="0" xfId="0" applyNumberFormat="1" applyFont="1" applyBorder="1" applyAlignment="1" applyProtection="1">
      <alignment horizontal="right"/>
      <protection locked="0"/>
    </xf>
    <xf numFmtId="1" fontId="9" fillId="4" borderId="0" xfId="0" applyNumberFormat="1" applyFont="1" applyFill="1" applyBorder="1" applyAlignment="1" applyProtection="1">
      <alignment horizontal="center"/>
      <protection locked="0"/>
    </xf>
    <xf numFmtId="1" fontId="9" fillId="0" borderId="0" xfId="0" applyNumberFormat="1" applyFont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protection locked="0"/>
    </xf>
    <xf numFmtId="0" fontId="4" fillId="0" borderId="0" xfId="0" applyNumberFormat="1" applyFont="1" applyAlignment="1" applyProtection="1">
      <alignment wrapText="1"/>
      <protection locked="0"/>
    </xf>
    <xf numFmtId="0" fontId="4" fillId="0" borderId="8" xfId="0" applyFont="1" applyFill="1" applyBorder="1" applyAlignment="1" applyProtection="1">
      <alignment wrapText="1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16" fillId="2" borderId="0" xfId="0" applyNumberFormat="1" applyFont="1" applyFill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wrapText="1"/>
    </xf>
    <xf numFmtId="0" fontId="17" fillId="0" borderId="0" xfId="0" applyFont="1" applyAlignment="1">
      <alignment wrapText="1"/>
    </xf>
    <xf numFmtId="0" fontId="17" fillId="0" borderId="0" xfId="0" applyFont="1" applyAlignment="1" applyProtection="1">
      <alignment wrapText="1"/>
    </xf>
    <xf numFmtId="0" fontId="4" fillId="0" borderId="0" xfId="0" applyNumberFormat="1" applyFont="1" applyAlignment="1" applyProtection="1">
      <alignment horizontal="left"/>
      <protection locked="0"/>
    </xf>
    <xf numFmtId="0" fontId="7" fillId="0" borderId="4" xfId="0" applyNumberFormat="1" applyFont="1" applyFill="1" applyBorder="1" applyAlignment="1" applyProtection="1">
      <alignment horizontal="left"/>
    </xf>
    <xf numFmtId="0" fontId="16" fillId="2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Protection="1"/>
    <xf numFmtId="0" fontId="17" fillId="0" borderId="0" xfId="0" applyFont="1"/>
    <xf numFmtId="0" fontId="4" fillId="0" borderId="8" xfId="0" applyFont="1" applyFill="1" applyBorder="1" applyAlignment="1" applyProtection="1">
      <protection locked="0"/>
    </xf>
    <xf numFmtId="0" fontId="18" fillId="2" borderId="0" xfId="0" applyNumberFormat="1" applyFont="1" applyFill="1" applyBorder="1" applyAlignment="1" applyProtection="1">
      <alignment horizontal="left" vertical="center"/>
      <protection locked="0"/>
    </xf>
    <xf numFmtId="0" fontId="17" fillId="0" borderId="0" xfId="0" applyNumberFormat="1" applyFont="1" applyFill="1" applyBorder="1" applyAlignment="1" applyProtection="1">
      <alignment horizontal="left"/>
    </xf>
    <xf numFmtId="0" fontId="17" fillId="0" borderId="0" xfId="0" applyFont="1" applyAlignment="1">
      <alignment horizontal="left"/>
    </xf>
    <xf numFmtId="0" fontId="5" fillId="0" borderId="0" xfId="0" applyFont="1" applyAlignment="1" applyProtection="1">
      <alignment horizontal="right"/>
      <protection locked="0"/>
    </xf>
    <xf numFmtId="0" fontId="0" fillId="0" borderId="0" xfId="0" applyFill="1" applyAlignment="1" applyProtection="1">
      <alignment horizontal="right" indent="1"/>
    </xf>
    <xf numFmtId="0" fontId="3" fillId="0" borderId="1" xfId="0" applyFont="1" applyFill="1" applyBorder="1" applyAlignment="1" applyProtection="1">
      <alignment horizontal="left"/>
      <protection locked="0"/>
    </xf>
    <xf numFmtId="164" fontId="3" fillId="0" borderId="2" xfId="0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Alignment="1" applyProtection="1">
      <alignment horizontal="right" indent="1"/>
    </xf>
    <xf numFmtId="0" fontId="4" fillId="0" borderId="3" xfId="0" applyNumberFormat="1" applyFont="1" applyFill="1" applyBorder="1" applyAlignment="1" applyProtection="1">
      <alignment horizontal="left" vertical="center"/>
    </xf>
    <xf numFmtId="165" fontId="4" fillId="0" borderId="3" xfId="0" applyNumberFormat="1" applyFont="1" applyFill="1" applyBorder="1" applyAlignment="1" applyProtection="1">
      <alignment horizontal="left" vertical="center"/>
    </xf>
    <xf numFmtId="0" fontId="4" fillId="0" borderId="9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10" xfId="0" applyNumberFormat="1" applyFont="1" applyFill="1" applyBorder="1" applyAlignment="1" applyProtection="1">
      <alignment horizontal="left" vertical="center"/>
    </xf>
    <xf numFmtId="165" fontId="4" fillId="0" borderId="9" xfId="0" applyNumberFormat="1" applyFont="1" applyFill="1" applyBorder="1" applyAlignment="1" applyProtection="1">
      <alignment horizontal="left" vertical="center"/>
    </xf>
    <xf numFmtId="165" fontId="4" fillId="0" borderId="0" xfId="0" applyNumberFormat="1" applyFont="1" applyFill="1" applyBorder="1" applyAlignment="1" applyProtection="1">
      <alignment horizontal="left" vertical="center"/>
    </xf>
    <xf numFmtId="165" fontId="4" fillId="0" borderId="10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Percent" xfId="1" builtinId="5"/>
  </cellStyles>
  <dxfs count="30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70"/>
  <sheetViews>
    <sheetView tabSelected="1" topLeftCell="A31" zoomScale="115" zoomScaleNormal="115" zoomScalePageLayoutView="85" workbookViewId="0">
      <selection activeCell="H48" sqref="H48"/>
    </sheetView>
  </sheetViews>
  <sheetFormatPr defaultColWidth="9.140625" defaultRowHeight="15" x14ac:dyDescent="0.25"/>
  <cols>
    <col min="1" max="1" width="6.85546875" style="61" customWidth="1"/>
    <col min="2" max="2" width="20.28515625" style="53" customWidth="1"/>
    <col min="3" max="3" width="11.140625" style="57" customWidth="1"/>
    <col min="4" max="5" width="11.140625" style="2" customWidth="1"/>
    <col min="6" max="8" width="5.42578125" style="2" customWidth="1"/>
    <col min="9" max="99" width="2.42578125" style="2" customWidth="1"/>
    <col min="100" max="16384" width="9.140625" style="3"/>
  </cols>
  <sheetData>
    <row r="1" spans="1:99" ht="18" x14ac:dyDescent="0.25">
      <c r="A1" s="60" t="s">
        <v>0</v>
      </c>
      <c r="B1" s="50"/>
      <c r="C1" s="56"/>
      <c r="D1" s="1"/>
      <c r="E1" s="1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</row>
    <row r="2" spans="1:99" x14ac:dyDescent="0.25">
      <c r="A2" s="54" t="s">
        <v>1</v>
      </c>
      <c r="B2" s="47"/>
      <c r="C2" s="4"/>
      <c r="D2" s="63"/>
      <c r="E2" s="63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7"/>
      <c r="AA2" s="37"/>
      <c r="AB2" s="37"/>
      <c r="AC2" s="37"/>
      <c r="AD2" s="37"/>
      <c r="AE2" s="37"/>
    </row>
    <row r="3" spans="1:99" x14ac:dyDescent="0.25">
      <c r="B3" s="64" t="s">
        <v>2</v>
      </c>
      <c r="C3" s="64"/>
      <c r="D3" s="65" t="s">
        <v>3</v>
      </c>
      <c r="E3" s="65"/>
      <c r="F3" s="5"/>
      <c r="G3" s="5"/>
      <c r="H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</row>
    <row r="4" spans="1:99" x14ac:dyDescent="0.25">
      <c r="B4" s="64" t="s">
        <v>4</v>
      </c>
      <c r="C4" s="64"/>
      <c r="D4" s="66">
        <v>42756</v>
      </c>
      <c r="E4" s="66"/>
      <c r="I4" s="7">
        <f>D4-WEEKDAY(D4,1)+2+7*(D5-1)</f>
        <v>42751</v>
      </c>
      <c r="J4" s="7">
        <f>I4+1</f>
        <v>42752</v>
      </c>
      <c r="K4" s="7">
        <f t="shared" ref="K4:BL4" si="0">J4+1</f>
        <v>42753</v>
      </c>
      <c r="L4" s="7">
        <f t="shared" si="0"/>
        <v>42754</v>
      </c>
      <c r="M4" s="7">
        <f t="shared" si="0"/>
        <v>42755</v>
      </c>
      <c r="N4" s="7">
        <f t="shared" si="0"/>
        <v>42756</v>
      </c>
      <c r="O4" s="7">
        <f t="shared" si="0"/>
        <v>42757</v>
      </c>
      <c r="P4" s="7">
        <f t="shared" si="0"/>
        <v>42758</v>
      </c>
      <c r="Q4" s="7">
        <f t="shared" si="0"/>
        <v>42759</v>
      </c>
      <c r="R4" s="7">
        <f t="shared" si="0"/>
        <v>42760</v>
      </c>
      <c r="S4" s="7">
        <f t="shared" si="0"/>
        <v>42761</v>
      </c>
      <c r="T4" s="7">
        <f t="shared" si="0"/>
        <v>42762</v>
      </c>
      <c r="U4" s="7">
        <f t="shared" si="0"/>
        <v>42763</v>
      </c>
      <c r="V4" s="7">
        <f t="shared" si="0"/>
        <v>42764</v>
      </c>
      <c r="W4" s="7">
        <f t="shared" si="0"/>
        <v>42765</v>
      </c>
      <c r="X4" s="7">
        <f t="shared" si="0"/>
        <v>42766</v>
      </c>
      <c r="Y4" s="7">
        <f t="shared" si="0"/>
        <v>42767</v>
      </c>
      <c r="Z4" s="7">
        <f t="shared" si="0"/>
        <v>42768</v>
      </c>
      <c r="AA4" s="7">
        <f t="shared" si="0"/>
        <v>42769</v>
      </c>
      <c r="AB4" s="7">
        <f t="shared" si="0"/>
        <v>42770</v>
      </c>
      <c r="AC4" s="7">
        <f t="shared" si="0"/>
        <v>42771</v>
      </c>
      <c r="AD4" s="7">
        <f t="shared" si="0"/>
        <v>42772</v>
      </c>
      <c r="AE4" s="7">
        <f t="shared" si="0"/>
        <v>42773</v>
      </c>
      <c r="AF4" s="7">
        <f t="shared" si="0"/>
        <v>42774</v>
      </c>
      <c r="AG4" s="7">
        <f t="shared" si="0"/>
        <v>42775</v>
      </c>
      <c r="AH4" s="7">
        <f t="shared" si="0"/>
        <v>42776</v>
      </c>
      <c r="AI4" s="7">
        <f t="shared" si="0"/>
        <v>42777</v>
      </c>
      <c r="AJ4" s="7">
        <f t="shared" si="0"/>
        <v>42778</v>
      </c>
      <c r="AK4" s="7">
        <f t="shared" si="0"/>
        <v>42779</v>
      </c>
      <c r="AL4" s="7">
        <f t="shared" si="0"/>
        <v>42780</v>
      </c>
      <c r="AM4" s="7">
        <f t="shared" si="0"/>
        <v>42781</v>
      </c>
      <c r="AN4" s="7">
        <f t="shared" si="0"/>
        <v>42782</v>
      </c>
      <c r="AO4" s="7">
        <f t="shared" si="0"/>
        <v>42783</v>
      </c>
      <c r="AP4" s="7">
        <f t="shared" si="0"/>
        <v>42784</v>
      </c>
      <c r="AQ4" s="7">
        <f t="shared" si="0"/>
        <v>42785</v>
      </c>
      <c r="AR4" s="7">
        <f t="shared" si="0"/>
        <v>42786</v>
      </c>
      <c r="AS4" s="7">
        <f t="shared" si="0"/>
        <v>42787</v>
      </c>
      <c r="AT4" s="7">
        <f t="shared" si="0"/>
        <v>42788</v>
      </c>
      <c r="AU4" s="7">
        <f t="shared" si="0"/>
        <v>42789</v>
      </c>
      <c r="AV4" s="7">
        <f t="shared" si="0"/>
        <v>42790</v>
      </c>
      <c r="AW4" s="7">
        <f t="shared" si="0"/>
        <v>42791</v>
      </c>
      <c r="AX4" s="7">
        <f t="shared" si="0"/>
        <v>42792</v>
      </c>
      <c r="AY4" s="7">
        <f t="shared" si="0"/>
        <v>42793</v>
      </c>
      <c r="AZ4" s="7">
        <f t="shared" si="0"/>
        <v>42794</v>
      </c>
      <c r="BA4" s="7">
        <f t="shared" si="0"/>
        <v>42795</v>
      </c>
      <c r="BB4" s="7">
        <f t="shared" si="0"/>
        <v>42796</v>
      </c>
      <c r="BC4" s="7">
        <f t="shared" si="0"/>
        <v>42797</v>
      </c>
      <c r="BD4" s="7">
        <f t="shared" si="0"/>
        <v>42798</v>
      </c>
      <c r="BE4" s="7">
        <f t="shared" si="0"/>
        <v>42799</v>
      </c>
      <c r="BF4" s="7">
        <f t="shared" si="0"/>
        <v>42800</v>
      </c>
      <c r="BG4" s="7">
        <f t="shared" si="0"/>
        <v>42801</v>
      </c>
      <c r="BH4" s="7">
        <f t="shared" si="0"/>
        <v>42802</v>
      </c>
      <c r="BI4" s="7">
        <f t="shared" si="0"/>
        <v>42803</v>
      </c>
      <c r="BJ4" s="7">
        <f t="shared" si="0"/>
        <v>42804</v>
      </c>
      <c r="BK4" s="7">
        <f t="shared" si="0"/>
        <v>42805</v>
      </c>
      <c r="BL4" s="7">
        <f t="shared" si="0"/>
        <v>42806</v>
      </c>
      <c r="BM4" s="7">
        <f t="shared" ref="BM4" si="1">BL4+1</f>
        <v>42807</v>
      </c>
      <c r="BN4" s="7">
        <f t="shared" ref="BN4" si="2">BM4+1</f>
        <v>42808</v>
      </c>
      <c r="BO4" s="7">
        <f t="shared" ref="BO4" si="3">BN4+1</f>
        <v>42809</v>
      </c>
      <c r="BP4" s="7">
        <f t="shared" ref="BP4" si="4">BO4+1</f>
        <v>42810</v>
      </c>
      <c r="BQ4" s="7">
        <f t="shared" ref="BQ4" si="5">BP4+1</f>
        <v>42811</v>
      </c>
      <c r="BR4" s="7">
        <f t="shared" ref="BR4" si="6">BQ4+1</f>
        <v>42812</v>
      </c>
      <c r="BS4" s="7">
        <f t="shared" ref="BS4" si="7">BR4+1</f>
        <v>42813</v>
      </c>
      <c r="BT4" s="7">
        <f t="shared" ref="BT4" si="8">BS4+1</f>
        <v>42814</v>
      </c>
      <c r="BU4" s="7">
        <f t="shared" ref="BU4" si="9">BT4+1</f>
        <v>42815</v>
      </c>
      <c r="BV4" s="7">
        <f t="shared" ref="BV4" si="10">BU4+1</f>
        <v>42816</v>
      </c>
      <c r="BW4" s="7">
        <f t="shared" ref="BW4" si="11">BV4+1</f>
        <v>42817</v>
      </c>
      <c r="BX4" s="7">
        <f t="shared" ref="BX4" si="12">BW4+1</f>
        <v>42818</v>
      </c>
      <c r="BY4" s="7">
        <f t="shared" ref="BY4" si="13">BX4+1</f>
        <v>42819</v>
      </c>
      <c r="BZ4" s="7">
        <f t="shared" ref="BZ4" si="14">BY4+1</f>
        <v>42820</v>
      </c>
      <c r="CA4" s="7">
        <f t="shared" ref="CA4" si="15">BZ4+1</f>
        <v>42821</v>
      </c>
      <c r="CB4" s="7">
        <f t="shared" ref="CB4" si="16">CA4+1</f>
        <v>42822</v>
      </c>
      <c r="CC4" s="7">
        <f t="shared" ref="CC4" si="17">CB4+1</f>
        <v>42823</v>
      </c>
      <c r="CD4" s="7">
        <f t="shared" ref="CD4" si="18">CC4+1</f>
        <v>42824</v>
      </c>
      <c r="CE4" s="7">
        <f t="shared" ref="CE4" si="19">CD4+1</f>
        <v>42825</v>
      </c>
      <c r="CF4" s="7">
        <f t="shared" ref="CF4" si="20">CE4+1</f>
        <v>42826</v>
      </c>
      <c r="CG4" s="7">
        <f t="shared" ref="CG4" si="21">CF4+1</f>
        <v>42827</v>
      </c>
      <c r="CH4" s="7">
        <f t="shared" ref="CH4" si="22">CG4+1</f>
        <v>42828</v>
      </c>
      <c r="CI4" s="7">
        <f t="shared" ref="CI4" si="23">CH4+1</f>
        <v>42829</v>
      </c>
      <c r="CJ4" s="7">
        <f t="shared" ref="CJ4" si="24">CI4+1</f>
        <v>42830</v>
      </c>
      <c r="CK4" s="7">
        <f t="shared" ref="CK4" si="25">CJ4+1</f>
        <v>42831</v>
      </c>
      <c r="CL4" s="7">
        <f t="shared" ref="CL4" si="26">CK4+1</f>
        <v>42832</v>
      </c>
      <c r="CM4" s="7">
        <f t="shared" ref="CM4" si="27">CL4+1</f>
        <v>42833</v>
      </c>
      <c r="CN4" s="7">
        <f t="shared" ref="CN4" si="28">CM4+1</f>
        <v>42834</v>
      </c>
      <c r="CO4" s="7">
        <f t="shared" ref="CO4" si="29">CN4+1</f>
        <v>42835</v>
      </c>
      <c r="CP4" s="7">
        <f t="shared" ref="CP4" si="30">CO4+1</f>
        <v>42836</v>
      </c>
      <c r="CQ4" s="7">
        <f t="shared" ref="CQ4" si="31">CP4+1</f>
        <v>42837</v>
      </c>
      <c r="CR4" s="7">
        <f t="shared" ref="CR4" si="32">CQ4+1</f>
        <v>42838</v>
      </c>
      <c r="CS4" s="7">
        <f t="shared" ref="CS4" si="33">CR4+1</f>
        <v>42839</v>
      </c>
      <c r="CT4" s="7">
        <f t="shared" ref="CT4" si="34">CS4+1</f>
        <v>42840</v>
      </c>
      <c r="CU4" s="7">
        <f t="shared" ref="CU4" si="35">CT4+1</f>
        <v>42841</v>
      </c>
    </row>
    <row r="5" spans="1:99" x14ac:dyDescent="0.25">
      <c r="B5" s="67" t="s">
        <v>5</v>
      </c>
      <c r="C5" s="64"/>
      <c r="D5" s="8">
        <v>1</v>
      </c>
      <c r="E5" s="9"/>
      <c r="I5" s="68" t="str">
        <f>"Week "&amp;(I4-($D$4-WEEKDAY($D$4,1)+2))/7+1</f>
        <v>Week 1</v>
      </c>
      <c r="J5" s="68"/>
      <c r="K5" s="68"/>
      <c r="L5" s="68"/>
      <c r="M5" s="68"/>
      <c r="N5" s="68"/>
      <c r="O5" s="68"/>
      <c r="P5" s="68" t="str">
        <f>"Week "&amp;(P4-($D$4-WEEKDAY($D$4,1)+2))/7+1</f>
        <v>Week 2</v>
      </c>
      <c r="Q5" s="68"/>
      <c r="R5" s="68"/>
      <c r="S5" s="68"/>
      <c r="T5" s="68"/>
      <c r="U5" s="68"/>
      <c r="V5" s="68"/>
      <c r="W5" s="68" t="str">
        <f>"Week "&amp;(W4-($D$4-WEEKDAY($D$4,1)+2))/7+1</f>
        <v>Week 3</v>
      </c>
      <c r="X5" s="68"/>
      <c r="Y5" s="68"/>
      <c r="Z5" s="68"/>
      <c r="AA5" s="68"/>
      <c r="AB5" s="68"/>
      <c r="AC5" s="68"/>
      <c r="AD5" s="68" t="str">
        <f>"Week "&amp;(AD4-($D$4-WEEKDAY($D$4,1)+2))/7+1</f>
        <v>Week 4</v>
      </c>
      <c r="AE5" s="68"/>
      <c r="AF5" s="68"/>
      <c r="AG5" s="68"/>
      <c r="AH5" s="68"/>
      <c r="AI5" s="68"/>
      <c r="AJ5" s="68"/>
      <c r="AK5" s="68" t="str">
        <f>"Week "&amp;(AK4-($D$4-WEEKDAY($D$4,1)+2))/7+1</f>
        <v>Week 5</v>
      </c>
      <c r="AL5" s="68"/>
      <c r="AM5" s="68"/>
      <c r="AN5" s="68"/>
      <c r="AO5" s="68"/>
      <c r="AP5" s="68"/>
      <c r="AQ5" s="68"/>
      <c r="AR5" s="68" t="str">
        <f>"Week "&amp;(AR4-($D$4-WEEKDAY($D$4,1)+2))/7+1</f>
        <v>Week 6</v>
      </c>
      <c r="AS5" s="68"/>
      <c r="AT5" s="68"/>
      <c r="AU5" s="68"/>
      <c r="AV5" s="68"/>
      <c r="AW5" s="68"/>
      <c r="AX5" s="68"/>
      <c r="AY5" s="68" t="str">
        <f>"Week "&amp;(AY4-($D$4-WEEKDAY($D$4,1)+2))/7+1</f>
        <v>Week 7</v>
      </c>
      <c r="AZ5" s="68"/>
      <c r="BA5" s="68"/>
      <c r="BB5" s="68"/>
      <c r="BC5" s="68"/>
      <c r="BD5" s="68"/>
      <c r="BE5" s="68"/>
      <c r="BF5" s="68" t="str">
        <f>"Week "&amp;(BF4-($D$4-WEEKDAY($D$4,1)+2))/7+1</f>
        <v>Week 8</v>
      </c>
      <c r="BG5" s="68"/>
      <c r="BH5" s="68"/>
      <c r="BI5" s="68"/>
      <c r="BJ5" s="68"/>
      <c r="BK5" s="68"/>
      <c r="BL5" s="68"/>
      <c r="BM5" s="68" t="str">
        <f>"Week "&amp;(BM4-($D$4-WEEKDAY($D$4,1)+2))/7+1</f>
        <v>Week 9</v>
      </c>
      <c r="BN5" s="68"/>
      <c r="BO5" s="68"/>
      <c r="BP5" s="68"/>
      <c r="BQ5" s="68"/>
      <c r="BR5" s="68"/>
      <c r="BS5" s="68"/>
      <c r="BT5" s="68" t="str">
        <f>"Week "&amp;(BT4-($D$4-WEEKDAY($D$4,1)+2))/7+1</f>
        <v>Week 10</v>
      </c>
      <c r="BU5" s="68"/>
      <c r="BV5" s="68"/>
      <c r="BW5" s="68"/>
      <c r="BX5" s="68"/>
      <c r="BY5" s="68"/>
      <c r="BZ5" s="68"/>
      <c r="CA5" s="68" t="str">
        <f>"Week "&amp;(CA4-($D$4-WEEKDAY($D$4,1)+2))/7+1</f>
        <v>Week 11</v>
      </c>
      <c r="CB5" s="68"/>
      <c r="CC5" s="68"/>
      <c r="CD5" s="68"/>
      <c r="CE5" s="68"/>
      <c r="CF5" s="68"/>
      <c r="CG5" s="68"/>
      <c r="CH5" s="68" t="str">
        <f>"Week "&amp;(CH4-($D$4-WEEKDAY($D$4,1)+2))/7+1</f>
        <v>Week 12</v>
      </c>
      <c r="CI5" s="68"/>
      <c r="CJ5" s="68"/>
      <c r="CK5" s="68"/>
      <c r="CL5" s="68"/>
      <c r="CM5" s="68"/>
      <c r="CN5" s="68"/>
      <c r="CO5" s="70" t="str">
        <f>"Week "&amp;(CO4-($D$4-WEEKDAY($D$4,1)+2))/7+1</f>
        <v>Week 13</v>
      </c>
      <c r="CP5" s="71"/>
      <c r="CQ5" s="71"/>
      <c r="CR5" s="71"/>
      <c r="CS5" s="71"/>
      <c r="CT5" s="71"/>
      <c r="CU5" s="72"/>
    </row>
    <row r="6" spans="1:99" x14ac:dyDescent="0.25">
      <c r="B6" s="51"/>
      <c r="I6" s="69">
        <f>I4</f>
        <v>42751</v>
      </c>
      <c r="J6" s="69"/>
      <c r="K6" s="69"/>
      <c r="L6" s="69"/>
      <c r="M6" s="69"/>
      <c r="N6" s="69"/>
      <c r="O6" s="69"/>
      <c r="P6" s="69">
        <f>P4</f>
        <v>42758</v>
      </c>
      <c r="Q6" s="69"/>
      <c r="R6" s="69"/>
      <c r="S6" s="69"/>
      <c r="T6" s="69"/>
      <c r="U6" s="69"/>
      <c r="V6" s="69"/>
      <c r="W6" s="69">
        <f>W4</f>
        <v>42765</v>
      </c>
      <c r="X6" s="69"/>
      <c r="Y6" s="69"/>
      <c r="Z6" s="69"/>
      <c r="AA6" s="69"/>
      <c r="AB6" s="69"/>
      <c r="AC6" s="69"/>
      <c r="AD6" s="69">
        <f>AD4</f>
        <v>42772</v>
      </c>
      <c r="AE6" s="69"/>
      <c r="AF6" s="69"/>
      <c r="AG6" s="69"/>
      <c r="AH6" s="69"/>
      <c r="AI6" s="69"/>
      <c r="AJ6" s="69"/>
      <c r="AK6" s="69">
        <f>AK4</f>
        <v>42779</v>
      </c>
      <c r="AL6" s="69"/>
      <c r="AM6" s="69"/>
      <c r="AN6" s="69"/>
      <c r="AO6" s="69"/>
      <c r="AP6" s="69"/>
      <c r="AQ6" s="69"/>
      <c r="AR6" s="69">
        <f>AR4</f>
        <v>42786</v>
      </c>
      <c r="AS6" s="69"/>
      <c r="AT6" s="69"/>
      <c r="AU6" s="69"/>
      <c r="AV6" s="69"/>
      <c r="AW6" s="69"/>
      <c r="AX6" s="69"/>
      <c r="AY6" s="69">
        <f>AY4</f>
        <v>42793</v>
      </c>
      <c r="AZ6" s="69"/>
      <c r="BA6" s="69"/>
      <c r="BB6" s="69"/>
      <c r="BC6" s="69"/>
      <c r="BD6" s="69"/>
      <c r="BE6" s="69"/>
      <c r="BF6" s="69">
        <f>BF4</f>
        <v>42800</v>
      </c>
      <c r="BG6" s="69"/>
      <c r="BH6" s="69"/>
      <c r="BI6" s="69"/>
      <c r="BJ6" s="69"/>
      <c r="BK6" s="69"/>
      <c r="BL6" s="69"/>
      <c r="BM6" s="69">
        <f>BM4</f>
        <v>42807</v>
      </c>
      <c r="BN6" s="69"/>
      <c r="BO6" s="69"/>
      <c r="BP6" s="69"/>
      <c r="BQ6" s="69"/>
      <c r="BR6" s="69"/>
      <c r="BS6" s="69"/>
      <c r="BT6" s="69">
        <f>BT4</f>
        <v>42814</v>
      </c>
      <c r="BU6" s="69"/>
      <c r="BV6" s="69"/>
      <c r="BW6" s="69"/>
      <c r="BX6" s="69"/>
      <c r="BY6" s="69"/>
      <c r="BZ6" s="69"/>
      <c r="CA6" s="69">
        <f>CA4</f>
        <v>42821</v>
      </c>
      <c r="CB6" s="69"/>
      <c r="CC6" s="69"/>
      <c r="CD6" s="69"/>
      <c r="CE6" s="69"/>
      <c r="CF6" s="69"/>
      <c r="CG6" s="69"/>
      <c r="CH6" s="69">
        <f>CH4</f>
        <v>42828</v>
      </c>
      <c r="CI6" s="69"/>
      <c r="CJ6" s="69"/>
      <c r="CK6" s="69"/>
      <c r="CL6" s="69"/>
      <c r="CM6" s="69"/>
      <c r="CN6" s="69"/>
      <c r="CO6" s="73">
        <f>CO4</f>
        <v>42835</v>
      </c>
      <c r="CP6" s="74"/>
      <c r="CQ6" s="74"/>
      <c r="CR6" s="74"/>
      <c r="CS6" s="74"/>
      <c r="CT6" s="74"/>
      <c r="CU6" s="75"/>
    </row>
    <row r="7" spans="1:99" s="15" customFormat="1" ht="24.75" x14ac:dyDescent="0.25">
      <c r="A7" s="55" t="s">
        <v>6</v>
      </c>
      <c r="B7" s="10" t="s">
        <v>7</v>
      </c>
      <c r="C7" s="10" t="s">
        <v>8</v>
      </c>
      <c r="D7" s="11" t="s">
        <v>9</v>
      </c>
      <c r="E7" s="11" t="s">
        <v>10</v>
      </c>
      <c r="F7" s="12" t="s">
        <v>11</v>
      </c>
      <c r="G7" s="13" t="s">
        <v>12</v>
      </c>
      <c r="H7" s="13" t="s">
        <v>13</v>
      </c>
      <c r="I7" s="14" t="str">
        <f>CHOOSE(WEEKDAY(I4,1),"S","M","T","W","T","F","S")</f>
        <v>M</v>
      </c>
      <c r="J7" s="14" t="str">
        <f t="shared" ref="J7:O7" si="36">CHOOSE(WEEKDAY(J4,1),"S","M","T","W","T","F","S")</f>
        <v>T</v>
      </c>
      <c r="K7" s="14" t="str">
        <f t="shared" si="36"/>
        <v>W</v>
      </c>
      <c r="L7" s="14" t="str">
        <f t="shared" si="36"/>
        <v>T</v>
      </c>
      <c r="M7" s="14" t="str">
        <f t="shared" si="36"/>
        <v>F</v>
      </c>
      <c r="N7" s="14" t="str">
        <f t="shared" si="36"/>
        <v>S</v>
      </c>
      <c r="O7" s="14" t="str">
        <f t="shared" si="36"/>
        <v>S</v>
      </c>
      <c r="P7" s="14" t="str">
        <f>CHOOSE(WEEKDAY(P4,1),"S","M","T","W","T","F","S")</f>
        <v>M</v>
      </c>
      <c r="Q7" s="14" t="str">
        <f t="shared" ref="Q7:V7" si="37">CHOOSE(WEEKDAY(Q4,1),"S","M","T","W","T","F","S")</f>
        <v>T</v>
      </c>
      <c r="R7" s="14" t="str">
        <f t="shared" si="37"/>
        <v>W</v>
      </c>
      <c r="S7" s="14" t="str">
        <f t="shared" si="37"/>
        <v>T</v>
      </c>
      <c r="T7" s="14" t="str">
        <f t="shared" si="37"/>
        <v>F</v>
      </c>
      <c r="U7" s="14" t="str">
        <f t="shared" si="37"/>
        <v>S</v>
      </c>
      <c r="V7" s="14" t="str">
        <f t="shared" si="37"/>
        <v>S</v>
      </c>
      <c r="W7" s="14" t="str">
        <f>CHOOSE(WEEKDAY(W4,1),"S","M","T","W","T","F","S")</f>
        <v>M</v>
      </c>
      <c r="X7" s="14" t="str">
        <f t="shared" ref="X7:AC7" si="38">CHOOSE(WEEKDAY(X4,1),"S","M","T","W","T","F","S")</f>
        <v>T</v>
      </c>
      <c r="Y7" s="14" t="str">
        <f t="shared" si="38"/>
        <v>W</v>
      </c>
      <c r="Z7" s="14" t="str">
        <f t="shared" si="38"/>
        <v>T</v>
      </c>
      <c r="AA7" s="14" t="str">
        <f t="shared" si="38"/>
        <v>F</v>
      </c>
      <c r="AB7" s="14" t="str">
        <f t="shared" si="38"/>
        <v>S</v>
      </c>
      <c r="AC7" s="14" t="str">
        <f t="shared" si="38"/>
        <v>S</v>
      </c>
      <c r="AD7" s="14" t="str">
        <f>CHOOSE(WEEKDAY(AD4,1),"S","M","T","W","T","F","S")</f>
        <v>M</v>
      </c>
      <c r="AE7" s="14" t="str">
        <f t="shared" ref="AE7:AJ7" si="39">CHOOSE(WEEKDAY(AE4,1),"S","M","T","W","T","F","S")</f>
        <v>T</v>
      </c>
      <c r="AF7" s="14" t="str">
        <f t="shared" si="39"/>
        <v>W</v>
      </c>
      <c r="AG7" s="14" t="str">
        <f t="shared" si="39"/>
        <v>T</v>
      </c>
      <c r="AH7" s="14" t="str">
        <f t="shared" si="39"/>
        <v>F</v>
      </c>
      <c r="AI7" s="14" t="str">
        <f t="shared" si="39"/>
        <v>S</v>
      </c>
      <c r="AJ7" s="14" t="str">
        <f t="shared" si="39"/>
        <v>S</v>
      </c>
      <c r="AK7" s="14" t="str">
        <f>CHOOSE(WEEKDAY(AK4,1),"S","M","T","W","T","F","S")</f>
        <v>M</v>
      </c>
      <c r="AL7" s="14" t="str">
        <f t="shared" ref="AL7:AQ7" si="40">CHOOSE(WEEKDAY(AL4,1),"S","M","T","W","T","F","S")</f>
        <v>T</v>
      </c>
      <c r="AM7" s="14" t="str">
        <f t="shared" si="40"/>
        <v>W</v>
      </c>
      <c r="AN7" s="14" t="str">
        <f t="shared" si="40"/>
        <v>T</v>
      </c>
      <c r="AO7" s="14" t="str">
        <f t="shared" si="40"/>
        <v>F</v>
      </c>
      <c r="AP7" s="14" t="str">
        <f t="shared" si="40"/>
        <v>S</v>
      </c>
      <c r="AQ7" s="14" t="str">
        <f t="shared" si="40"/>
        <v>S</v>
      </c>
      <c r="AR7" s="14" t="str">
        <f>CHOOSE(WEEKDAY(AR4,1),"S","M","T","W","T","F","S")</f>
        <v>M</v>
      </c>
      <c r="AS7" s="14" t="str">
        <f t="shared" ref="AS7:AX7" si="41">CHOOSE(WEEKDAY(AS4,1),"S","M","T","W","T","F","S")</f>
        <v>T</v>
      </c>
      <c r="AT7" s="14" t="str">
        <f t="shared" si="41"/>
        <v>W</v>
      </c>
      <c r="AU7" s="14" t="str">
        <f t="shared" si="41"/>
        <v>T</v>
      </c>
      <c r="AV7" s="14" t="str">
        <f t="shared" si="41"/>
        <v>F</v>
      </c>
      <c r="AW7" s="14" t="str">
        <f t="shared" si="41"/>
        <v>S</v>
      </c>
      <c r="AX7" s="14" t="str">
        <f t="shared" si="41"/>
        <v>S</v>
      </c>
      <c r="AY7" s="14" t="str">
        <f>CHOOSE(WEEKDAY(AY4,1),"S","M","T","W","T","F","S")</f>
        <v>M</v>
      </c>
      <c r="AZ7" s="14" t="str">
        <f t="shared" ref="AZ7:BE7" si="42">CHOOSE(WEEKDAY(AZ4,1),"S","M","T","W","T","F","S")</f>
        <v>T</v>
      </c>
      <c r="BA7" s="14" t="str">
        <f t="shared" si="42"/>
        <v>W</v>
      </c>
      <c r="BB7" s="14" t="str">
        <f t="shared" si="42"/>
        <v>T</v>
      </c>
      <c r="BC7" s="14" t="str">
        <f t="shared" si="42"/>
        <v>F</v>
      </c>
      <c r="BD7" s="14" t="str">
        <f t="shared" si="42"/>
        <v>S</v>
      </c>
      <c r="BE7" s="14" t="str">
        <f t="shared" si="42"/>
        <v>S</v>
      </c>
      <c r="BF7" s="14" t="str">
        <f>CHOOSE(WEEKDAY(BF4,1),"S","M","T","W","T","F","S")</f>
        <v>M</v>
      </c>
      <c r="BG7" s="14" t="str">
        <f t="shared" ref="BG7:BL7" si="43">CHOOSE(WEEKDAY(BG4,1),"S","M","T","W","T","F","S")</f>
        <v>T</v>
      </c>
      <c r="BH7" s="14" t="str">
        <f t="shared" si="43"/>
        <v>W</v>
      </c>
      <c r="BI7" s="14" t="str">
        <f t="shared" si="43"/>
        <v>T</v>
      </c>
      <c r="BJ7" s="14" t="str">
        <f t="shared" si="43"/>
        <v>F</v>
      </c>
      <c r="BK7" s="14" t="str">
        <f t="shared" si="43"/>
        <v>S</v>
      </c>
      <c r="BL7" s="14" t="str">
        <f t="shared" si="43"/>
        <v>S</v>
      </c>
      <c r="BM7" s="14" t="str">
        <f>CHOOSE(WEEKDAY(BM4,1),"S","M","T","W","T","F","S")</f>
        <v>M</v>
      </c>
      <c r="BN7" s="14" t="str">
        <f t="shared" ref="BN7:BS7" si="44">CHOOSE(WEEKDAY(BN4,1),"S","M","T","W","T","F","S")</f>
        <v>T</v>
      </c>
      <c r="BO7" s="14" t="str">
        <f t="shared" si="44"/>
        <v>W</v>
      </c>
      <c r="BP7" s="14" t="str">
        <f t="shared" si="44"/>
        <v>T</v>
      </c>
      <c r="BQ7" s="14" t="str">
        <f t="shared" si="44"/>
        <v>F</v>
      </c>
      <c r="BR7" s="14" t="str">
        <f t="shared" si="44"/>
        <v>S</v>
      </c>
      <c r="BS7" s="14" t="str">
        <f t="shared" si="44"/>
        <v>S</v>
      </c>
      <c r="BT7" s="14" t="str">
        <f>CHOOSE(WEEKDAY(BT4,1),"S","M","T","W","T","F","S")</f>
        <v>M</v>
      </c>
      <c r="BU7" s="14" t="str">
        <f t="shared" ref="BU7:BZ7" si="45">CHOOSE(WEEKDAY(BU4,1),"S","M","T","W","T","F","S")</f>
        <v>T</v>
      </c>
      <c r="BV7" s="14" t="str">
        <f t="shared" si="45"/>
        <v>W</v>
      </c>
      <c r="BW7" s="14" t="str">
        <f t="shared" si="45"/>
        <v>T</v>
      </c>
      <c r="BX7" s="14" t="str">
        <f t="shared" si="45"/>
        <v>F</v>
      </c>
      <c r="BY7" s="14" t="str">
        <f t="shared" si="45"/>
        <v>S</v>
      </c>
      <c r="BZ7" s="14" t="str">
        <f t="shared" si="45"/>
        <v>S</v>
      </c>
      <c r="CA7" s="14" t="str">
        <f>CHOOSE(WEEKDAY(CA4,1),"S","M","T","W","T","F","S")</f>
        <v>M</v>
      </c>
      <c r="CB7" s="14" t="str">
        <f t="shared" ref="CB7:CG7" si="46">CHOOSE(WEEKDAY(CB4,1),"S","M","T","W","T","F","S")</f>
        <v>T</v>
      </c>
      <c r="CC7" s="14" t="str">
        <f t="shared" si="46"/>
        <v>W</v>
      </c>
      <c r="CD7" s="14" t="str">
        <f t="shared" si="46"/>
        <v>T</v>
      </c>
      <c r="CE7" s="14" t="str">
        <f t="shared" si="46"/>
        <v>F</v>
      </c>
      <c r="CF7" s="14" t="str">
        <f t="shared" si="46"/>
        <v>S</v>
      </c>
      <c r="CG7" s="14" t="str">
        <f t="shared" si="46"/>
        <v>S</v>
      </c>
      <c r="CH7" s="14" t="str">
        <f>CHOOSE(WEEKDAY(CH4,1),"S","M","T","W","T","F","S")</f>
        <v>M</v>
      </c>
      <c r="CI7" s="14" t="str">
        <f t="shared" ref="CI7:CN7" si="47">CHOOSE(WEEKDAY(CI4,1),"S","M","T","W","T","F","S")</f>
        <v>T</v>
      </c>
      <c r="CJ7" s="14" t="str">
        <f t="shared" si="47"/>
        <v>W</v>
      </c>
      <c r="CK7" s="14" t="str">
        <f t="shared" si="47"/>
        <v>T</v>
      </c>
      <c r="CL7" s="14" t="str">
        <f t="shared" si="47"/>
        <v>F</v>
      </c>
      <c r="CM7" s="14" t="str">
        <f t="shared" si="47"/>
        <v>S</v>
      </c>
      <c r="CN7" s="14" t="str">
        <f t="shared" si="47"/>
        <v>S</v>
      </c>
      <c r="CO7" s="14" t="str">
        <f>CHOOSE(WEEKDAY(CO4,1),"S","M","T","W","T","F","S")</f>
        <v>M</v>
      </c>
      <c r="CP7" s="14" t="str">
        <f t="shared" ref="CP7:CU7" si="48">CHOOSE(WEEKDAY(CP4,1),"S","M","T","W","T","F","S")</f>
        <v>T</v>
      </c>
      <c r="CQ7" s="14" t="str">
        <f t="shared" si="48"/>
        <v>W</v>
      </c>
      <c r="CR7" s="14" t="str">
        <f t="shared" si="48"/>
        <v>T</v>
      </c>
      <c r="CS7" s="14" t="str">
        <f t="shared" si="48"/>
        <v>F</v>
      </c>
      <c r="CT7" s="14" t="str">
        <f t="shared" si="48"/>
        <v>S</v>
      </c>
      <c r="CU7" s="14" t="str">
        <f t="shared" si="48"/>
        <v>S</v>
      </c>
    </row>
    <row r="8" spans="1:99" s="18" customFormat="1" ht="12" x14ac:dyDescent="0.2">
      <c r="A8" s="16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7" t="s">
        <v>35</v>
      </c>
      <c r="D8" s="19"/>
      <c r="E8" s="19"/>
      <c r="F8" s="20"/>
      <c r="G8" s="21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</row>
    <row r="9" spans="1:99" s="32" customFormat="1" ht="12" x14ac:dyDescent="0.2">
      <c r="A9" s="24" t="str">
        <f t="shared" ref="A9:A12" ca="1" si="49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25" t="s">
        <v>14</v>
      </c>
      <c r="C9" s="26" t="s">
        <v>18</v>
      </c>
      <c r="D9" s="27">
        <f>D4</f>
        <v>42756</v>
      </c>
      <c r="E9" s="28">
        <f>IF(F9=0,D9,D9+F9-1)</f>
        <v>42756</v>
      </c>
      <c r="F9" s="29">
        <v>1</v>
      </c>
      <c r="G9" s="30">
        <v>1</v>
      </c>
      <c r="H9" s="31">
        <v>1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</row>
    <row r="10" spans="1:99" s="32" customFormat="1" ht="12" x14ac:dyDescent="0.2">
      <c r="A10" s="24" t="str">
        <f t="shared" ca="1" si="49"/>
        <v>1.2</v>
      </c>
      <c r="B10" s="25" t="s">
        <v>15</v>
      </c>
      <c r="C10" s="26" t="s">
        <v>18</v>
      </c>
      <c r="D10" s="27">
        <f>E9+1</f>
        <v>42757</v>
      </c>
      <c r="E10" s="28">
        <f t="shared" ref="E10:E12" si="50">IF(F10=0,D10,D10+F10-1)</f>
        <v>42757</v>
      </c>
      <c r="F10" s="29">
        <v>1</v>
      </c>
      <c r="G10" s="30">
        <v>1</v>
      </c>
      <c r="H10" s="31">
        <v>1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</row>
    <row r="11" spans="1:99" s="32" customFormat="1" ht="12" x14ac:dyDescent="0.2">
      <c r="A11" s="24" t="str">
        <f t="shared" ca="1" si="49"/>
        <v>1.3</v>
      </c>
      <c r="B11" s="25" t="s">
        <v>16</v>
      </c>
      <c r="C11" s="26" t="s">
        <v>18</v>
      </c>
      <c r="D11" s="27">
        <f>E10+1</f>
        <v>42758</v>
      </c>
      <c r="E11" s="28">
        <f>IF(F11=0,D11,D11+F11-1)</f>
        <v>42758</v>
      </c>
      <c r="F11" s="29">
        <v>1</v>
      </c>
      <c r="G11" s="30">
        <v>1</v>
      </c>
      <c r="H11" s="31">
        <v>1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</row>
    <row r="12" spans="1:99" s="32" customFormat="1" ht="24" x14ac:dyDescent="0.2">
      <c r="A12" s="24" t="str">
        <f t="shared" ca="1" si="49"/>
        <v>1.4</v>
      </c>
      <c r="B12" s="25" t="s">
        <v>17</v>
      </c>
      <c r="C12" s="26" t="s">
        <v>18</v>
      </c>
      <c r="D12" s="27">
        <v>42757</v>
      </c>
      <c r="E12" s="28">
        <f t="shared" si="50"/>
        <v>42758</v>
      </c>
      <c r="F12" s="29">
        <v>2</v>
      </c>
      <c r="G12" s="30">
        <v>1</v>
      </c>
      <c r="H12" s="31">
        <v>1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</row>
    <row r="13" spans="1:99" s="26" customFormat="1" ht="13.5" x14ac:dyDescent="0.25">
      <c r="A13" s="24"/>
      <c r="B13" s="25"/>
      <c r="C13" s="46"/>
      <c r="D13" s="33"/>
      <c r="E13" s="33"/>
      <c r="F13" s="20"/>
      <c r="G13" s="21"/>
      <c r="H13" s="2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</row>
    <row r="14" spans="1:99" s="18" customFormat="1" ht="24" x14ac:dyDescent="0.2">
      <c r="A14" s="16">
        <v>2</v>
      </c>
      <c r="B14" s="17" t="s">
        <v>36</v>
      </c>
      <c r="D14" s="19"/>
      <c r="E14" s="19"/>
      <c r="F14" s="20"/>
      <c r="G14" s="21"/>
      <c r="H14" s="2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</row>
    <row r="15" spans="1:99" s="32" customFormat="1" ht="12" x14ac:dyDescent="0.2">
      <c r="A15" s="24" t="str">
        <f t="shared" ref="A15:A19" ca="1" si="5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25" t="s">
        <v>19</v>
      </c>
      <c r="C15" s="26" t="s">
        <v>24</v>
      </c>
      <c r="D15" s="27">
        <v>42761</v>
      </c>
      <c r="E15" s="28">
        <v>42768</v>
      </c>
      <c r="F15" s="29">
        <v>1</v>
      </c>
      <c r="G15" s="30">
        <v>1</v>
      </c>
      <c r="H15" s="31">
        <f t="shared" ref="H15:H17" si="52">IF(OR(E15=0,D15=0),0,NETWORKDAYS(D15,E15))</f>
        <v>6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</row>
    <row r="16" spans="1:99" s="32" customFormat="1" ht="24" x14ac:dyDescent="0.2">
      <c r="A16" s="24" t="str">
        <f t="shared" ca="1" si="51"/>
        <v>2.2</v>
      </c>
      <c r="B16" s="25" t="s">
        <v>20</v>
      </c>
      <c r="C16" s="26" t="s">
        <v>24</v>
      </c>
      <c r="D16" s="27">
        <v>42769</v>
      </c>
      <c r="E16" s="28">
        <v>42769</v>
      </c>
      <c r="F16" s="29">
        <v>1</v>
      </c>
      <c r="G16" s="30">
        <v>1</v>
      </c>
      <c r="H16" s="31">
        <f t="shared" si="52"/>
        <v>1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</row>
    <row r="17" spans="1:99" s="32" customFormat="1" ht="12" x14ac:dyDescent="0.2">
      <c r="A17" s="24" t="str">
        <f t="shared" ca="1" si="51"/>
        <v>2.3</v>
      </c>
      <c r="B17" s="25" t="s">
        <v>21</v>
      </c>
      <c r="C17" s="26" t="s">
        <v>26</v>
      </c>
      <c r="D17" s="27">
        <v>42761</v>
      </c>
      <c r="E17" s="28">
        <f t="shared" ref="E17" si="53">IF(F17=0,D17,D17+F17-1)</f>
        <v>42761</v>
      </c>
      <c r="F17" s="29">
        <v>1</v>
      </c>
      <c r="G17" s="30">
        <v>1</v>
      </c>
      <c r="H17" s="31">
        <f t="shared" si="52"/>
        <v>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</row>
    <row r="18" spans="1:99" s="32" customFormat="1" ht="12" x14ac:dyDescent="0.2">
      <c r="A18" s="24">
        <v>2.4</v>
      </c>
      <c r="B18" s="25" t="s">
        <v>22</v>
      </c>
      <c r="C18" s="26" t="s">
        <v>24</v>
      </c>
      <c r="D18" s="42">
        <v>42770</v>
      </c>
      <c r="E18" s="28">
        <v>42770</v>
      </c>
      <c r="F18" s="44">
        <v>1</v>
      </c>
      <c r="G18" s="30">
        <v>1</v>
      </c>
      <c r="H18" s="45">
        <v>1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</row>
    <row r="19" spans="1:99" s="26" customFormat="1" ht="12" x14ac:dyDescent="0.2">
      <c r="A19" s="24" t="str">
        <f t="shared" ca="1" si="51"/>
        <v>2.5</v>
      </c>
      <c r="B19" s="25" t="s">
        <v>23</v>
      </c>
      <c r="C19" s="46" t="s">
        <v>28</v>
      </c>
      <c r="D19" s="42">
        <v>42761</v>
      </c>
      <c r="E19" s="28">
        <v>42767</v>
      </c>
      <c r="F19" s="20">
        <v>1</v>
      </c>
      <c r="G19" s="30">
        <v>1</v>
      </c>
      <c r="H19" s="22">
        <v>1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</row>
    <row r="20" spans="1:99" s="26" customFormat="1" ht="12" x14ac:dyDescent="0.2">
      <c r="A20" s="24">
        <v>2.6</v>
      </c>
      <c r="B20" s="25" t="s">
        <v>33</v>
      </c>
      <c r="C20" s="46" t="s">
        <v>24</v>
      </c>
      <c r="D20" s="42">
        <v>42770</v>
      </c>
      <c r="E20" s="28">
        <v>42771</v>
      </c>
      <c r="F20" s="20">
        <v>1</v>
      </c>
      <c r="G20" s="30">
        <v>1</v>
      </c>
      <c r="H20" s="22">
        <v>1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</row>
    <row r="21" spans="1:99" s="26" customFormat="1" ht="13.5" x14ac:dyDescent="0.25">
      <c r="A21" s="24"/>
      <c r="B21" s="25"/>
      <c r="C21" s="46"/>
      <c r="D21" s="33"/>
      <c r="E21" s="33"/>
      <c r="F21" s="20"/>
      <c r="G21" s="21"/>
      <c r="H21" s="2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</row>
    <row r="22" spans="1:99" s="18" customFormat="1" ht="24" x14ac:dyDescent="0.2">
      <c r="A22" s="16">
        <v>3</v>
      </c>
      <c r="B22" s="17" t="s">
        <v>37</v>
      </c>
      <c r="D22" s="19"/>
      <c r="E22" s="19"/>
      <c r="F22" s="20"/>
      <c r="G22" s="21"/>
      <c r="H22" s="2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</row>
    <row r="23" spans="1:99" s="32" customFormat="1" ht="12" x14ac:dyDescent="0.2">
      <c r="A23" s="24" t="str">
        <f t="shared" ref="A23:A26" ca="1" si="54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3.1</v>
      </c>
      <c r="B23" s="25" t="s">
        <v>29</v>
      </c>
      <c r="C23" s="26" t="s">
        <v>24</v>
      </c>
      <c r="D23" s="27">
        <v>42781</v>
      </c>
      <c r="E23" s="28">
        <v>42783</v>
      </c>
      <c r="F23" s="29">
        <v>1</v>
      </c>
      <c r="G23" s="30">
        <v>1</v>
      </c>
      <c r="H23" s="31">
        <f t="shared" ref="H23:H30" si="55">IF(OR(E23=0,D23=0),0,NETWORKDAYS(D23,E23))</f>
        <v>3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</row>
    <row r="24" spans="1:99" s="32" customFormat="1" ht="12" x14ac:dyDescent="0.2">
      <c r="A24" s="24" t="str">
        <f t="shared" ca="1" si="54"/>
        <v>3.2</v>
      </c>
      <c r="B24" s="25" t="s">
        <v>30</v>
      </c>
      <c r="C24" s="26" t="s">
        <v>26</v>
      </c>
      <c r="D24" s="27">
        <v>42781</v>
      </c>
      <c r="E24" s="28">
        <v>42782</v>
      </c>
      <c r="F24" s="29">
        <v>1</v>
      </c>
      <c r="G24" s="30">
        <v>1</v>
      </c>
      <c r="H24" s="31">
        <f t="shared" si="55"/>
        <v>2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</row>
    <row r="25" spans="1:99" s="32" customFormat="1" ht="24" x14ac:dyDescent="0.2">
      <c r="A25" s="24" t="str">
        <f t="shared" ca="1" si="54"/>
        <v>3.3</v>
      </c>
      <c r="B25" s="25" t="s">
        <v>31</v>
      </c>
      <c r="C25" s="26" t="s">
        <v>24</v>
      </c>
      <c r="D25" s="27">
        <v>42781</v>
      </c>
      <c r="E25" s="28">
        <v>42785</v>
      </c>
      <c r="F25" s="29">
        <v>1</v>
      </c>
      <c r="G25" s="30">
        <v>1</v>
      </c>
      <c r="H25" s="31">
        <f t="shared" si="55"/>
        <v>3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</row>
    <row r="26" spans="1:99" s="32" customFormat="1" ht="24" x14ac:dyDescent="0.2">
      <c r="A26" s="24" t="str">
        <f t="shared" ca="1" si="54"/>
        <v>3.4</v>
      </c>
      <c r="B26" s="25" t="s">
        <v>32</v>
      </c>
      <c r="C26" s="26" t="s">
        <v>28</v>
      </c>
      <c r="D26" s="27">
        <v>42781</v>
      </c>
      <c r="E26" s="28">
        <v>42784</v>
      </c>
      <c r="F26" s="29">
        <v>1</v>
      </c>
      <c r="G26" s="30">
        <v>1</v>
      </c>
      <c r="H26" s="31">
        <f t="shared" si="55"/>
        <v>3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</row>
    <row r="27" spans="1:99" s="32" customFormat="1" ht="12" x14ac:dyDescent="0.2">
      <c r="A27" s="24">
        <v>3.5</v>
      </c>
      <c r="B27" s="25" t="s">
        <v>33</v>
      </c>
      <c r="C27" s="46" t="s">
        <v>24</v>
      </c>
      <c r="D27" s="27">
        <v>42781</v>
      </c>
      <c r="E27" s="43">
        <v>42783</v>
      </c>
      <c r="F27" s="29">
        <v>1</v>
      </c>
      <c r="G27" s="30">
        <v>1</v>
      </c>
      <c r="H27" s="31">
        <f t="shared" si="55"/>
        <v>3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</row>
    <row r="28" spans="1:99" s="32" customFormat="1" ht="12" x14ac:dyDescent="0.2">
      <c r="A28" s="24">
        <v>3.6</v>
      </c>
      <c r="B28" s="25" t="s">
        <v>42</v>
      </c>
      <c r="C28" s="26" t="s">
        <v>26</v>
      </c>
      <c r="D28" s="27">
        <v>42781</v>
      </c>
      <c r="E28" s="43">
        <v>42785</v>
      </c>
      <c r="F28" s="29">
        <v>1</v>
      </c>
      <c r="G28" s="30">
        <v>1</v>
      </c>
      <c r="H28" s="31">
        <f t="shared" si="55"/>
        <v>3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</row>
    <row r="29" spans="1:99" s="32" customFormat="1" ht="12" x14ac:dyDescent="0.2">
      <c r="A29" s="24">
        <v>3.7</v>
      </c>
      <c r="B29" s="25" t="s">
        <v>22</v>
      </c>
      <c r="C29" s="26" t="s">
        <v>27</v>
      </c>
      <c r="D29" s="27">
        <v>42781</v>
      </c>
      <c r="E29" s="43">
        <v>42783</v>
      </c>
      <c r="F29" s="29">
        <v>1</v>
      </c>
      <c r="G29" s="30">
        <v>1</v>
      </c>
      <c r="H29" s="31">
        <f t="shared" si="55"/>
        <v>3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</row>
    <row r="30" spans="1:99" s="32" customFormat="1" ht="12" x14ac:dyDescent="0.2">
      <c r="A30" s="24">
        <v>3.8</v>
      </c>
      <c r="B30" s="25" t="s">
        <v>34</v>
      </c>
      <c r="C30" s="26" t="s">
        <v>28</v>
      </c>
      <c r="D30" s="27">
        <v>42781</v>
      </c>
      <c r="E30" s="43">
        <v>42783</v>
      </c>
      <c r="F30" s="29">
        <v>1</v>
      </c>
      <c r="G30" s="30">
        <v>1</v>
      </c>
      <c r="H30" s="31">
        <f t="shared" si="55"/>
        <v>3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</row>
    <row r="31" spans="1:99" customFormat="1" x14ac:dyDescent="0.25">
      <c r="A31" s="58"/>
    </row>
    <row r="32" spans="1:99" s="18" customFormat="1" ht="12" x14ac:dyDescent="0.2">
      <c r="A32" s="16">
        <v>4</v>
      </c>
      <c r="B32" s="17" t="s">
        <v>38</v>
      </c>
      <c r="D32" s="19"/>
      <c r="E32" s="19"/>
      <c r="F32" s="20"/>
      <c r="G32" s="21"/>
      <c r="H32" s="22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</row>
    <row r="33" spans="1:99" s="32" customFormat="1" ht="24" x14ac:dyDescent="0.2">
      <c r="A33" s="24" t="str">
        <f t="shared" ref="A33:A36" ca="1" si="56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4.1</v>
      </c>
      <c r="B33" s="25" t="s">
        <v>39</v>
      </c>
      <c r="C33" s="26" t="s">
        <v>27</v>
      </c>
      <c r="D33" s="27">
        <v>42792</v>
      </c>
      <c r="E33" s="28">
        <v>42794</v>
      </c>
      <c r="F33" s="29">
        <v>2</v>
      </c>
      <c r="G33" s="30">
        <v>1</v>
      </c>
      <c r="H33" s="31">
        <f t="shared" ref="H33:H40" si="57">IF(OR(E33=0,D33=0),0,NETWORKDAYS(D33,E33))</f>
        <v>2</v>
      </c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</row>
    <row r="34" spans="1:99" s="32" customFormat="1" ht="12" x14ac:dyDescent="0.2">
      <c r="A34" s="24" t="str">
        <f t="shared" ca="1" si="56"/>
        <v>4.2</v>
      </c>
      <c r="B34" s="25" t="s">
        <v>30</v>
      </c>
      <c r="C34" s="26" t="s">
        <v>24</v>
      </c>
      <c r="D34" s="27">
        <v>42790</v>
      </c>
      <c r="E34" s="28">
        <v>42791</v>
      </c>
      <c r="F34" s="29">
        <v>1</v>
      </c>
      <c r="G34" s="30">
        <v>1</v>
      </c>
      <c r="H34" s="31">
        <f t="shared" si="57"/>
        <v>1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</row>
    <row r="35" spans="1:99" s="32" customFormat="1" ht="24" x14ac:dyDescent="0.2">
      <c r="A35" s="24" t="str">
        <f t="shared" ca="1" si="56"/>
        <v>4.3</v>
      </c>
      <c r="B35" s="25" t="s">
        <v>40</v>
      </c>
      <c r="C35" s="26" t="s">
        <v>26</v>
      </c>
      <c r="D35" s="27">
        <v>42791</v>
      </c>
      <c r="E35" s="28">
        <v>42793</v>
      </c>
      <c r="F35" s="29">
        <v>2</v>
      </c>
      <c r="G35" s="30">
        <v>1</v>
      </c>
      <c r="H35" s="31">
        <f t="shared" si="57"/>
        <v>1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</row>
    <row r="36" spans="1:99" s="32" customFormat="1" ht="12" x14ac:dyDescent="0.2">
      <c r="A36" s="24" t="str">
        <f t="shared" ca="1" si="56"/>
        <v>4.4</v>
      </c>
      <c r="B36" s="25" t="s">
        <v>41</v>
      </c>
      <c r="C36" s="26" t="s">
        <v>25</v>
      </c>
      <c r="D36" s="27">
        <v>42790</v>
      </c>
      <c r="E36" s="28">
        <v>42792</v>
      </c>
      <c r="F36" s="29">
        <v>2</v>
      </c>
      <c r="G36" s="30">
        <v>1</v>
      </c>
      <c r="H36" s="31">
        <f t="shared" si="57"/>
        <v>1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</row>
    <row r="37" spans="1:99" s="34" customFormat="1" ht="12" x14ac:dyDescent="0.2">
      <c r="A37" s="24">
        <v>4.5</v>
      </c>
      <c r="B37" s="25" t="s">
        <v>33</v>
      </c>
      <c r="C37" s="46" t="s">
        <v>24</v>
      </c>
      <c r="D37" s="27">
        <v>42792</v>
      </c>
      <c r="E37" s="28">
        <v>42793</v>
      </c>
      <c r="F37" s="29">
        <v>1</v>
      </c>
      <c r="G37" s="30">
        <v>1</v>
      </c>
      <c r="H37" s="31">
        <f t="shared" si="57"/>
        <v>1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</row>
    <row r="38" spans="1:99" s="34" customFormat="1" ht="12" x14ac:dyDescent="0.2">
      <c r="A38" s="39">
        <v>4.5999999999999996</v>
      </c>
      <c r="B38" s="48" t="s">
        <v>42</v>
      </c>
      <c r="C38" s="59" t="s">
        <v>26</v>
      </c>
      <c r="D38" s="27">
        <v>42793</v>
      </c>
      <c r="E38" s="28">
        <v>42794</v>
      </c>
      <c r="F38" s="29">
        <v>1</v>
      </c>
      <c r="G38" s="30">
        <v>1</v>
      </c>
      <c r="H38" s="31">
        <f t="shared" si="57"/>
        <v>2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</row>
    <row r="39" spans="1:99" s="35" customFormat="1" ht="15" customHeight="1" x14ac:dyDescent="0.25">
      <c r="A39" s="62">
        <v>4.7</v>
      </c>
      <c r="B39" s="52" t="s">
        <v>22</v>
      </c>
      <c r="C39" s="58" t="s">
        <v>24</v>
      </c>
      <c r="D39" s="27">
        <v>42793</v>
      </c>
      <c r="E39" s="28">
        <v>42793</v>
      </c>
      <c r="F39" s="29">
        <v>1</v>
      </c>
      <c r="G39" s="30">
        <v>1</v>
      </c>
      <c r="H39" s="31">
        <f t="shared" si="57"/>
        <v>1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</row>
    <row r="40" spans="1:99" s="36" customFormat="1" x14ac:dyDescent="0.25">
      <c r="A40" s="49">
        <v>4.8</v>
      </c>
      <c r="B40" s="52" t="s">
        <v>43</v>
      </c>
      <c r="C40" s="58" t="s">
        <v>28</v>
      </c>
      <c r="D40" s="27">
        <v>42792</v>
      </c>
      <c r="E40" s="28">
        <v>42793</v>
      </c>
      <c r="F40" s="29">
        <v>2</v>
      </c>
      <c r="G40" s="30">
        <v>1</v>
      </c>
      <c r="H40" s="31">
        <f t="shared" si="57"/>
        <v>1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</row>
    <row r="41" spans="1:99" s="34" customFormat="1" x14ac:dyDescent="0.25">
      <c r="A41" s="62"/>
      <c r="B41" s="52"/>
      <c r="C41" s="58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</row>
    <row r="42" spans="1:99" s="18" customFormat="1" ht="12" x14ac:dyDescent="0.2">
      <c r="A42" s="16">
        <v>5</v>
      </c>
      <c r="B42" s="17" t="s">
        <v>44</v>
      </c>
      <c r="D42" s="19"/>
      <c r="E42" s="19"/>
      <c r="F42" s="20"/>
      <c r="G42" s="21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</row>
    <row r="43" spans="1:99" s="32" customFormat="1" ht="12" x14ac:dyDescent="0.2">
      <c r="A43" s="24">
        <v>5.0999999999999996</v>
      </c>
      <c r="B43" s="25" t="s">
        <v>45</v>
      </c>
      <c r="C43" s="58" t="s">
        <v>28</v>
      </c>
      <c r="D43" s="27">
        <v>42796</v>
      </c>
      <c r="E43" s="28">
        <v>42797</v>
      </c>
      <c r="F43" s="29">
        <v>1</v>
      </c>
      <c r="G43" s="30">
        <v>1</v>
      </c>
      <c r="H43" s="31">
        <v>1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</row>
    <row r="44" spans="1:99" s="32" customFormat="1" ht="12" x14ac:dyDescent="0.2">
      <c r="A44" s="24">
        <v>5.2</v>
      </c>
      <c r="B44" s="25" t="s">
        <v>30</v>
      </c>
      <c r="C44" s="26" t="s">
        <v>25</v>
      </c>
      <c r="D44" s="27">
        <v>42797</v>
      </c>
      <c r="E44" s="28">
        <v>42799</v>
      </c>
      <c r="F44" s="29">
        <v>1</v>
      </c>
      <c r="G44" s="30">
        <v>1</v>
      </c>
      <c r="H44" s="31">
        <v>2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</row>
    <row r="45" spans="1:99" s="34" customFormat="1" ht="12" x14ac:dyDescent="0.2">
      <c r="A45" s="24">
        <v>5.3</v>
      </c>
      <c r="B45" s="25" t="s">
        <v>33</v>
      </c>
      <c r="C45" s="46" t="s">
        <v>24</v>
      </c>
      <c r="D45" s="27">
        <v>42796</v>
      </c>
      <c r="E45" s="28">
        <v>42798</v>
      </c>
      <c r="F45" s="29">
        <v>1</v>
      </c>
      <c r="G45" s="30">
        <v>1</v>
      </c>
      <c r="H45" s="31">
        <v>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</row>
    <row r="46" spans="1:99" s="34" customFormat="1" ht="12" x14ac:dyDescent="0.2">
      <c r="A46" s="39">
        <v>5.4</v>
      </c>
      <c r="B46" s="48" t="s">
        <v>42</v>
      </c>
      <c r="C46" s="59" t="s">
        <v>26</v>
      </c>
      <c r="D46" s="27">
        <v>42798</v>
      </c>
      <c r="E46" s="28">
        <v>42799</v>
      </c>
      <c r="F46" s="29">
        <v>1</v>
      </c>
      <c r="G46" s="30">
        <v>1</v>
      </c>
      <c r="H46" s="31">
        <v>1</v>
      </c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</row>
    <row r="47" spans="1:99" s="35" customFormat="1" ht="15" customHeight="1" x14ac:dyDescent="0.25">
      <c r="A47" s="62">
        <v>5.5</v>
      </c>
      <c r="B47" s="52" t="s">
        <v>22</v>
      </c>
      <c r="C47" s="58" t="s">
        <v>27</v>
      </c>
      <c r="D47" s="27">
        <v>42797</v>
      </c>
      <c r="E47" s="28">
        <v>42798</v>
      </c>
      <c r="F47" s="29">
        <v>1</v>
      </c>
      <c r="G47" s="30">
        <v>1</v>
      </c>
      <c r="H47" s="31">
        <v>1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</row>
    <row r="48" spans="1:99" s="34" customFormat="1" x14ac:dyDescent="0.25">
      <c r="A48" s="62"/>
      <c r="B48" s="52"/>
      <c r="C48" s="5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</row>
    <row r="49" spans="1:99" s="18" customFormat="1" ht="12" x14ac:dyDescent="0.2">
      <c r="A49" s="16">
        <v>6</v>
      </c>
      <c r="B49" s="17" t="s">
        <v>46</v>
      </c>
      <c r="D49" s="19"/>
      <c r="E49" s="19"/>
      <c r="F49" s="20"/>
      <c r="G49" s="21"/>
      <c r="H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</row>
    <row r="50" spans="1:99" s="32" customFormat="1" ht="12" x14ac:dyDescent="0.2">
      <c r="A50" s="24" t="str">
        <f t="shared" ref="A50:A52" ca="1" si="58">IF(ISERROR(VALUE(SUBSTITUTE(OFFSET(A50,-1,0,1,1),".",""))),"0.1",IF(ISERROR(FIND("`",SUBSTITUTE(OFFSET(A50,-1,0,1,1),".","`",1))),OFFSET(A50,-1,0,1,1)&amp;".1",LEFT(OFFSET(A50,-1,0,1,1),FIND("`",SUBSTITUTE(OFFSET(A50,-1,0,1,1),".","`",1)))&amp;IF(ISERROR(FIND("`",SUBSTITUTE(OFFSET(A50,-1,0,1,1),".","`",2))),VALUE(RIGHT(OFFSET(A50,-1,0,1,1),LEN(OFFSET(A50,-1,0,1,1))-FIND("`",SUBSTITUTE(OFFSET(A50,-1,0,1,1),".","`",1))))+1,VALUE(MID(OFFSET(A50,-1,0,1,1),FIND("`",SUBSTITUTE(OFFSET(A50,-1,0,1,1),".","`",1))+1,(FIND("`",SUBSTITUTE(OFFSET(A50,-1,0,1,1),".","`",2))-FIND("`",SUBSTITUTE(OFFSET(A50,-1,0,1,1),".","`",1))-1)))+1)))</f>
        <v>6.1</v>
      </c>
      <c r="B50" s="25" t="s">
        <v>30</v>
      </c>
      <c r="C50" s="26" t="s">
        <v>25</v>
      </c>
      <c r="D50" s="27"/>
      <c r="E50" s="28"/>
      <c r="F50" s="29">
        <v>1</v>
      </c>
      <c r="G50" s="30">
        <v>0</v>
      </c>
      <c r="H50" s="31">
        <f t="shared" ref="H50:H56" si="59">IF(OR(E50=0,D50=0),0,NETWORKDAYS(D50,E50))</f>
        <v>0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</row>
    <row r="51" spans="1:99" s="32" customFormat="1" ht="24" x14ac:dyDescent="0.2">
      <c r="A51" s="24" t="str">
        <f t="shared" ca="1" si="58"/>
        <v>6.2</v>
      </c>
      <c r="B51" s="25" t="s">
        <v>47</v>
      </c>
      <c r="C51" s="26"/>
      <c r="D51" s="27"/>
      <c r="E51" s="28"/>
      <c r="F51" s="29">
        <v>1</v>
      </c>
      <c r="G51" s="30">
        <v>0</v>
      </c>
      <c r="H51" s="31">
        <f t="shared" si="59"/>
        <v>0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</row>
    <row r="52" spans="1:99" s="32" customFormat="1" ht="12" x14ac:dyDescent="0.2">
      <c r="A52" s="24" t="str">
        <f t="shared" ca="1" si="58"/>
        <v>6.3</v>
      </c>
      <c r="B52" s="25" t="s">
        <v>48</v>
      </c>
      <c r="C52" s="26"/>
      <c r="D52" s="27"/>
      <c r="E52" s="28"/>
      <c r="F52" s="29">
        <v>1</v>
      </c>
      <c r="G52" s="30">
        <v>0</v>
      </c>
      <c r="H52" s="31">
        <f t="shared" si="59"/>
        <v>0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</row>
    <row r="53" spans="1:99" s="34" customFormat="1" ht="13.5" x14ac:dyDescent="0.25">
      <c r="A53" s="24">
        <v>6.4</v>
      </c>
      <c r="B53" s="25" t="s">
        <v>33</v>
      </c>
      <c r="C53" s="46" t="s">
        <v>24</v>
      </c>
      <c r="D53" s="27"/>
      <c r="E53" s="33"/>
      <c r="F53" s="29">
        <v>1</v>
      </c>
      <c r="G53" s="30">
        <v>0</v>
      </c>
      <c r="H53" s="31">
        <f t="shared" si="59"/>
        <v>0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</row>
    <row r="54" spans="1:99" s="34" customFormat="1" ht="13.5" x14ac:dyDescent="0.25">
      <c r="A54" s="39">
        <v>6.5</v>
      </c>
      <c r="B54" s="48" t="s">
        <v>42</v>
      </c>
      <c r="C54" s="59" t="s">
        <v>26</v>
      </c>
      <c r="D54" s="27"/>
      <c r="E54" s="40"/>
      <c r="F54" s="29">
        <v>1</v>
      </c>
      <c r="G54" s="30">
        <v>0</v>
      </c>
      <c r="H54" s="31">
        <f t="shared" si="59"/>
        <v>0</v>
      </c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</row>
    <row r="55" spans="1:99" s="35" customFormat="1" ht="15" customHeight="1" x14ac:dyDescent="0.25">
      <c r="A55" s="62">
        <v>6.6</v>
      </c>
      <c r="B55" s="52" t="s">
        <v>22</v>
      </c>
      <c r="C55" s="58" t="s">
        <v>27</v>
      </c>
      <c r="D55" s="27"/>
      <c r="E55"/>
      <c r="F55" s="29">
        <v>1</v>
      </c>
      <c r="G55" s="30">
        <v>0</v>
      </c>
      <c r="H55" s="31">
        <f t="shared" si="59"/>
        <v>0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</row>
    <row r="56" spans="1:99" s="36" customFormat="1" x14ac:dyDescent="0.25">
      <c r="A56" s="49">
        <v>6.7</v>
      </c>
      <c r="B56" s="53" t="s">
        <v>49</v>
      </c>
      <c r="C56" s="58" t="s">
        <v>28</v>
      </c>
      <c r="D56" s="27"/>
      <c r="E56"/>
      <c r="F56" s="29">
        <v>1</v>
      </c>
      <c r="G56" s="30">
        <v>0</v>
      </c>
      <c r="H56" s="31">
        <f t="shared" si="59"/>
        <v>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</row>
    <row r="57" spans="1:99" x14ac:dyDescent="0.25">
      <c r="A57" s="61">
        <v>6.8</v>
      </c>
      <c r="B57" s="53" t="s">
        <v>50</v>
      </c>
    </row>
    <row r="59" spans="1:99" s="18" customFormat="1" ht="12" x14ac:dyDescent="0.2">
      <c r="A59" s="16">
        <v>7</v>
      </c>
      <c r="B59" s="17" t="s">
        <v>51</v>
      </c>
      <c r="D59" s="19"/>
      <c r="E59" s="19"/>
      <c r="F59" s="20"/>
      <c r="G59" s="21"/>
      <c r="H59" s="22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</row>
    <row r="60" spans="1:99" s="32" customFormat="1" ht="12" x14ac:dyDescent="0.2">
      <c r="A60" s="24" t="str">
        <f t="shared" ref="A60:A63" ca="1" si="60">IF(ISERROR(VALUE(SUBSTITUTE(OFFSET(A60,-1,0,1,1),".",""))),"0.1",IF(ISERROR(FIND("`",SUBSTITUTE(OFFSET(A60,-1,0,1,1),".","`",1))),OFFSET(A60,-1,0,1,1)&amp;".1",LEFT(OFFSET(A60,-1,0,1,1),FIND("`",SUBSTITUTE(OFFSET(A60,-1,0,1,1),".","`",1)))&amp;IF(ISERROR(FIND("`",SUBSTITUTE(OFFSET(A60,-1,0,1,1),".","`",2))),VALUE(RIGHT(OFFSET(A60,-1,0,1,1),LEN(OFFSET(A60,-1,0,1,1))-FIND("`",SUBSTITUTE(OFFSET(A60,-1,0,1,1),".","`",1))))+1,VALUE(MID(OFFSET(A60,-1,0,1,1),FIND("`",SUBSTITUTE(OFFSET(A60,-1,0,1,1),".","`",1))+1,(FIND("`",SUBSTITUTE(OFFSET(A60,-1,0,1,1),".","`",2))-FIND("`",SUBSTITUTE(OFFSET(A60,-1,0,1,1),".","`",1))-1)))+1)))</f>
        <v>7.1</v>
      </c>
      <c r="B60" s="25" t="s">
        <v>52</v>
      </c>
      <c r="C60" s="26"/>
      <c r="D60" s="27"/>
      <c r="E60" s="28"/>
      <c r="F60" s="29">
        <v>1</v>
      </c>
      <c r="G60" s="30">
        <v>0</v>
      </c>
      <c r="H60" s="31">
        <f t="shared" ref="H60:H70" si="61">IF(OR(E60=0,D60=0),0,NETWORKDAYS(D60,E60))</f>
        <v>0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</row>
    <row r="61" spans="1:99" s="32" customFormat="1" ht="12" x14ac:dyDescent="0.2">
      <c r="A61" s="24" t="str">
        <f t="shared" ca="1" si="60"/>
        <v>7.2</v>
      </c>
      <c r="B61" s="25" t="s">
        <v>53</v>
      </c>
      <c r="C61" s="26"/>
      <c r="D61" s="27"/>
      <c r="E61" s="28"/>
      <c r="F61" s="29">
        <v>1</v>
      </c>
      <c r="G61" s="30">
        <v>0</v>
      </c>
      <c r="H61" s="31">
        <f t="shared" si="61"/>
        <v>0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</row>
    <row r="62" spans="1:99" s="32" customFormat="1" ht="24" x14ac:dyDescent="0.2">
      <c r="A62" s="24" t="str">
        <f t="shared" ca="1" si="60"/>
        <v>7.3</v>
      </c>
      <c r="B62" s="25" t="s">
        <v>54</v>
      </c>
      <c r="C62" s="26"/>
      <c r="D62" s="27"/>
      <c r="E62" s="28"/>
      <c r="F62" s="29">
        <v>1</v>
      </c>
      <c r="G62" s="30">
        <v>0</v>
      </c>
      <c r="H62" s="31">
        <f t="shared" si="61"/>
        <v>0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</row>
    <row r="63" spans="1:99" s="32" customFormat="1" ht="12" x14ac:dyDescent="0.2">
      <c r="A63" s="24" t="str">
        <f t="shared" ca="1" si="60"/>
        <v>7.4</v>
      </c>
      <c r="B63" s="25" t="s">
        <v>55</v>
      </c>
      <c r="C63" s="26"/>
      <c r="D63" s="27"/>
      <c r="E63" s="28"/>
      <c r="F63" s="29">
        <v>1</v>
      </c>
      <c r="G63" s="30">
        <v>0</v>
      </c>
      <c r="H63" s="31">
        <f t="shared" si="61"/>
        <v>0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</row>
    <row r="64" spans="1:99" s="34" customFormat="1" ht="13.5" x14ac:dyDescent="0.25">
      <c r="A64" s="24">
        <v>7.5</v>
      </c>
      <c r="B64" s="25" t="s">
        <v>56</v>
      </c>
      <c r="C64" s="46"/>
      <c r="D64" s="27"/>
      <c r="E64" s="33"/>
      <c r="F64" s="29">
        <v>1</v>
      </c>
      <c r="G64" s="30">
        <v>0</v>
      </c>
      <c r="H64" s="31">
        <f t="shared" si="61"/>
        <v>0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</row>
    <row r="65" spans="1:99" s="34" customFormat="1" ht="13.5" x14ac:dyDescent="0.25">
      <c r="A65" s="39">
        <v>7.6</v>
      </c>
      <c r="B65" s="48" t="s">
        <v>57</v>
      </c>
      <c r="C65" s="59" t="s">
        <v>24</v>
      </c>
      <c r="D65" s="27"/>
      <c r="E65" s="40"/>
      <c r="F65" s="29">
        <v>1</v>
      </c>
      <c r="G65" s="30">
        <v>0</v>
      </c>
      <c r="H65" s="31">
        <f t="shared" si="61"/>
        <v>0</v>
      </c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</row>
    <row r="66" spans="1:99" s="35" customFormat="1" ht="15" customHeight="1" x14ac:dyDescent="0.25">
      <c r="A66" s="62">
        <v>7.7</v>
      </c>
      <c r="B66" s="52" t="s">
        <v>58</v>
      </c>
      <c r="C66" s="58" t="s">
        <v>26</v>
      </c>
      <c r="D66" s="27"/>
      <c r="E66"/>
      <c r="F66" s="29">
        <v>1</v>
      </c>
      <c r="G66" s="30">
        <v>0</v>
      </c>
      <c r="H66" s="31">
        <f t="shared" si="61"/>
        <v>0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</row>
    <row r="67" spans="1:99" s="36" customFormat="1" x14ac:dyDescent="0.25">
      <c r="A67" s="49">
        <v>7.8</v>
      </c>
      <c r="B67" s="52" t="s">
        <v>22</v>
      </c>
      <c r="C67" s="58" t="s">
        <v>27</v>
      </c>
      <c r="D67" s="27"/>
      <c r="E67"/>
      <c r="F67" s="29">
        <v>1</v>
      </c>
      <c r="G67" s="30">
        <v>0</v>
      </c>
      <c r="H67" s="31">
        <f t="shared" si="61"/>
        <v>0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</row>
    <row r="68" spans="1:99" x14ac:dyDescent="0.25">
      <c r="A68" s="61">
        <v>7.9</v>
      </c>
      <c r="B68" s="53" t="s">
        <v>15</v>
      </c>
      <c r="D68" s="27"/>
      <c r="F68" s="29">
        <v>1</v>
      </c>
      <c r="G68" s="30">
        <v>0</v>
      </c>
      <c r="H68" s="31">
        <f t="shared" si="61"/>
        <v>0</v>
      </c>
    </row>
    <row r="69" spans="1:99" x14ac:dyDescent="0.25">
      <c r="A69" s="61" t="s">
        <v>61</v>
      </c>
      <c r="B69" s="53" t="s">
        <v>59</v>
      </c>
      <c r="D69" s="27"/>
      <c r="F69" s="29">
        <v>1</v>
      </c>
      <c r="G69" s="30">
        <v>0</v>
      </c>
      <c r="H69" s="31">
        <f t="shared" si="61"/>
        <v>0</v>
      </c>
    </row>
    <row r="70" spans="1:99" x14ac:dyDescent="0.25">
      <c r="A70" s="61" t="s">
        <v>62</v>
      </c>
      <c r="B70" s="53" t="s">
        <v>60</v>
      </c>
      <c r="D70" s="27"/>
      <c r="F70" s="29">
        <v>1</v>
      </c>
      <c r="G70" s="30">
        <v>0</v>
      </c>
      <c r="H70" s="31">
        <f t="shared" si="61"/>
        <v>0</v>
      </c>
    </row>
  </sheetData>
  <mergeCells count="32">
    <mergeCell ref="CH5:CN5"/>
    <mergeCell ref="CH6:CN6"/>
    <mergeCell ref="CO5:CU5"/>
    <mergeCell ref="CO6:CU6"/>
    <mergeCell ref="BM5:BS5"/>
    <mergeCell ref="BM6:BS6"/>
    <mergeCell ref="BT5:BZ5"/>
    <mergeCell ref="BT6:BZ6"/>
    <mergeCell ref="CA5:CG5"/>
    <mergeCell ref="CA6:CG6"/>
    <mergeCell ref="AR5:AX5"/>
    <mergeCell ref="AY5:BE5"/>
    <mergeCell ref="BF5:BL5"/>
    <mergeCell ref="I6:O6"/>
    <mergeCell ref="P6:V6"/>
    <mergeCell ref="W6:AC6"/>
    <mergeCell ref="AD6:AJ6"/>
    <mergeCell ref="AK6:AQ6"/>
    <mergeCell ref="AR6:AX6"/>
    <mergeCell ref="AY6:BE6"/>
    <mergeCell ref="AK5:AQ5"/>
    <mergeCell ref="BF6:BL6"/>
    <mergeCell ref="B5:C5"/>
    <mergeCell ref="I5:O5"/>
    <mergeCell ref="P5:V5"/>
    <mergeCell ref="W5:AC5"/>
    <mergeCell ref="AD5:AJ5"/>
    <mergeCell ref="D2:E2"/>
    <mergeCell ref="B3:C3"/>
    <mergeCell ref="D3:E3"/>
    <mergeCell ref="B4:C4"/>
    <mergeCell ref="D4:E4"/>
  </mergeCells>
  <conditionalFormatting sqref="G42:G44 G49:G52 G8:G36">
    <cfRule type="dataBar" priority="4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{1DF3E79A-D169-44EA-A96B-E4713E91A372}</x14:id>
        </ext>
      </extLst>
    </cfRule>
  </conditionalFormatting>
  <conditionalFormatting sqref="I7:BL7">
    <cfRule type="expression" dxfId="29" priority="42">
      <formula>AND(TODAY()&gt;=I4,TODAY()&lt;J4)</formula>
    </cfRule>
  </conditionalFormatting>
  <conditionalFormatting sqref="X39:BL41 I8:BL38 I42:BL46 X47:BL48 X55:BL56 I49:BL54">
    <cfRule type="expression" dxfId="28" priority="43">
      <formula>I$4=TODAY()</formula>
    </cfRule>
    <cfRule type="expression" dxfId="27" priority="44">
      <formula>AND($D8&lt;J$4,$E8&gt;=I$4)</formula>
    </cfRule>
  </conditionalFormatting>
  <conditionalFormatting sqref="G37:G40">
    <cfRule type="dataBar" priority="39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{DF3A7CFC-A3DA-4D9B-AAC0-04F4DF8D768E}</x14:id>
        </ext>
      </extLst>
    </cfRule>
  </conditionalFormatting>
  <conditionalFormatting sqref="G45:G47">
    <cfRule type="dataBar" priority="3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{6077DF4A-CEEA-4567-8558-6346C3322806}</x14:id>
        </ext>
      </extLst>
    </cfRule>
  </conditionalFormatting>
  <conditionalFormatting sqref="G53:G56">
    <cfRule type="dataBar" priority="3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{10209714-C020-4DF6-97F8-A84D08205ACE}</x14:id>
        </ext>
      </extLst>
    </cfRule>
  </conditionalFormatting>
  <conditionalFormatting sqref="G59:G63">
    <cfRule type="dataBar" priority="2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{050B05BA-4F69-4969-B44F-8AEE443C3AEF}</x14:id>
        </ext>
      </extLst>
    </cfRule>
  </conditionalFormatting>
  <conditionalFormatting sqref="X66:BL67 I59:BL65">
    <cfRule type="expression" dxfId="26" priority="29">
      <formula>I$4=TODAY()</formula>
    </cfRule>
    <cfRule type="expression" dxfId="25" priority="30">
      <formula>AND($D59&lt;J$4,$E59&gt;=I$4)</formula>
    </cfRule>
  </conditionalFormatting>
  <conditionalFormatting sqref="G64:G67">
    <cfRule type="dataBar" priority="2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{B2FA01B8-6358-4BD4-BF23-EF4AF3113BB0}</x14:id>
        </ext>
      </extLst>
    </cfRule>
  </conditionalFormatting>
  <conditionalFormatting sqref="G68:G70">
    <cfRule type="dataBar" priority="2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{25DB8B35-5FE2-4D8D-8E38-9BFE8702E6FD}</x14:id>
        </ext>
      </extLst>
    </cfRule>
  </conditionalFormatting>
  <conditionalFormatting sqref="BM7:BS7">
    <cfRule type="expression" dxfId="24" priority="23">
      <formula>AND(TODAY()&gt;=BM4,TODAY()&lt;BN4)</formula>
    </cfRule>
  </conditionalFormatting>
  <conditionalFormatting sqref="BM8:BS56">
    <cfRule type="expression" dxfId="23" priority="24">
      <formula>BM$4=TODAY()</formula>
    </cfRule>
    <cfRule type="expression" dxfId="22" priority="25">
      <formula>AND($D8&lt;BN$4,$E8&gt;=BM$4)</formula>
    </cfRule>
  </conditionalFormatting>
  <conditionalFormatting sqref="BM59:BS67">
    <cfRule type="expression" dxfId="21" priority="21">
      <formula>BM$4=TODAY()</formula>
    </cfRule>
    <cfRule type="expression" dxfId="20" priority="22">
      <formula>AND($D59&lt;BN$4,$E59&gt;=BM$4)</formula>
    </cfRule>
  </conditionalFormatting>
  <conditionalFormatting sqref="BT7:BZ7">
    <cfRule type="expression" dxfId="19" priority="18">
      <formula>AND(TODAY()&gt;=BT4,TODAY()&lt;BU4)</formula>
    </cfRule>
  </conditionalFormatting>
  <conditionalFormatting sqref="BT8:BZ56">
    <cfRule type="expression" dxfId="18" priority="19">
      <formula>BT$4=TODAY()</formula>
    </cfRule>
    <cfRule type="expression" dxfId="17" priority="20">
      <formula>AND($D8&lt;BU$4,$E8&gt;=BT$4)</formula>
    </cfRule>
  </conditionalFormatting>
  <conditionalFormatting sqref="BT59:BZ67">
    <cfRule type="expression" dxfId="16" priority="16">
      <formula>BT$4=TODAY()</formula>
    </cfRule>
    <cfRule type="expression" dxfId="15" priority="17">
      <formula>AND($D59&lt;BU$4,$E59&gt;=BT$4)</formula>
    </cfRule>
  </conditionalFormatting>
  <conditionalFormatting sqref="CA7:CG7">
    <cfRule type="expression" dxfId="14" priority="13">
      <formula>AND(TODAY()&gt;=CA4,TODAY()&lt;CB4)</formula>
    </cfRule>
  </conditionalFormatting>
  <conditionalFormatting sqref="CA8:CG56">
    <cfRule type="expression" dxfId="13" priority="14">
      <formula>CA$4=TODAY()</formula>
    </cfRule>
    <cfRule type="expression" dxfId="12" priority="15">
      <formula>AND($D8&lt;CB$4,$E8&gt;=CA$4)</formula>
    </cfRule>
  </conditionalFormatting>
  <conditionalFormatting sqref="CA59:CG67">
    <cfRule type="expression" dxfId="11" priority="11">
      <formula>CA$4=TODAY()</formula>
    </cfRule>
    <cfRule type="expression" dxfId="10" priority="12">
      <formula>AND($D59&lt;CB$4,$E59&gt;=CA$4)</formula>
    </cfRule>
  </conditionalFormatting>
  <conditionalFormatting sqref="CH7:CN7">
    <cfRule type="expression" dxfId="9" priority="8">
      <formula>AND(TODAY()&gt;=CH4,TODAY()&lt;CI4)</formula>
    </cfRule>
  </conditionalFormatting>
  <conditionalFormatting sqref="CH8:CN56">
    <cfRule type="expression" dxfId="8" priority="9">
      <formula>CH$4=TODAY()</formula>
    </cfRule>
    <cfRule type="expression" dxfId="7" priority="10">
      <formula>AND($D8&lt;CI$4,$E8&gt;=CH$4)</formula>
    </cfRule>
  </conditionalFormatting>
  <conditionalFormatting sqref="CH59:CN67">
    <cfRule type="expression" dxfId="6" priority="6">
      <formula>CH$4=TODAY()</formula>
    </cfRule>
    <cfRule type="expression" dxfId="5" priority="7">
      <formula>AND($D59&lt;CI$4,$E59&gt;=CH$4)</formula>
    </cfRule>
  </conditionalFormatting>
  <conditionalFormatting sqref="CO7:CU7">
    <cfRule type="expression" dxfId="4" priority="3">
      <formula>AND(TODAY()&gt;=CO4,TODAY()&lt;CP4)</formula>
    </cfRule>
  </conditionalFormatting>
  <conditionalFormatting sqref="CO8:CU56">
    <cfRule type="expression" dxfId="3" priority="4">
      <formula>CO$4=TODAY()</formula>
    </cfRule>
    <cfRule type="expression" dxfId="2" priority="5">
      <formula>AND($D8&lt;CP$4,$E8&gt;=CO$4)</formula>
    </cfRule>
  </conditionalFormatting>
  <conditionalFormatting sqref="CO59:CU67">
    <cfRule type="expression" dxfId="1" priority="1">
      <formula>CO$4=TODAY()</formula>
    </cfRule>
    <cfRule type="expression" dxfId="0" priority="2">
      <formula>AND($D59&lt;CP$4,$E59&gt;=CO$4)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F3E79A-D169-44EA-A96B-E4713E91A3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G42:G44 G49:G52 G8:G36</xm:sqref>
        </x14:conditionalFormatting>
        <x14:conditionalFormatting xmlns:xm="http://schemas.microsoft.com/office/excel/2006/main">
          <x14:cfRule type="dataBar" id="{DF3A7CFC-A3DA-4D9B-AAC0-04F4DF8D76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G37:G40</xm:sqref>
        </x14:conditionalFormatting>
        <x14:conditionalFormatting xmlns:xm="http://schemas.microsoft.com/office/excel/2006/main">
          <x14:cfRule type="dataBar" id="{6077DF4A-CEEA-4567-8558-6346C33228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G45:G47</xm:sqref>
        </x14:conditionalFormatting>
        <x14:conditionalFormatting xmlns:xm="http://schemas.microsoft.com/office/excel/2006/main">
          <x14:cfRule type="dataBar" id="{10209714-C020-4DF6-97F8-A84D08205A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G53:G56</xm:sqref>
        </x14:conditionalFormatting>
        <x14:conditionalFormatting xmlns:xm="http://schemas.microsoft.com/office/excel/2006/main">
          <x14:cfRule type="dataBar" id="{050B05BA-4F69-4969-B44F-8AEE443C3A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G59:G63</xm:sqref>
        </x14:conditionalFormatting>
        <x14:conditionalFormatting xmlns:xm="http://schemas.microsoft.com/office/excel/2006/main">
          <x14:cfRule type="dataBar" id="{B2FA01B8-6358-4BD4-BF23-EF4AF3113B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G64:G67</xm:sqref>
        </x14:conditionalFormatting>
        <x14:conditionalFormatting xmlns:xm="http://schemas.microsoft.com/office/excel/2006/main">
          <x14:cfRule type="dataBar" id="{25DB8B35-5FE2-4D8D-8E38-9BFE8702E6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G68:G70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SungJae Kim</dc:creator>
  <cp:lastModifiedBy>SungJae Kim</cp:lastModifiedBy>
  <cp:lastPrinted>2017-02-05T17:28:33Z</cp:lastPrinted>
  <dcterms:created xsi:type="dcterms:W3CDTF">2017-01-27T02:37:37Z</dcterms:created>
  <dcterms:modified xsi:type="dcterms:W3CDTF">2017-03-06T04:24:44Z</dcterms:modified>
</cp:coreProperties>
</file>