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 hidePivotFieldList="1"/>
  <bookViews>
    <workbookView windowHeight="9000" windowWidth="24000" xWindow="0" yWindow="0"/>
  </bookViews>
  <sheets>
    <sheet name="Revenue" r:id="rId1" sheetId="10"/>
    <sheet name="Sheet2" r:id="rId2" sheetId="11"/>
    <sheet name="Sheet3" r:id="rId3" sheetId="12"/>
    <sheet name="Sheet4" r:id="rId4" sheetId="14"/>
    <sheet name="RMs" r:id="rId9" sheetId="15"/>
  </sheets>
  <calcPr calcId="162913" refMode="R1C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2" l="1" r="L19"/>
  <c i="12" r="J19"/>
  <c i="12" r="G19"/>
  <c i="12" r="L18"/>
  <c i="12" r="J18"/>
  <c i="12" r="G18"/>
  <c i="12" r="L17"/>
  <c i="12" r="J17"/>
  <c i="12" r="G17"/>
  <c i="12" r="L16"/>
  <c i="12" r="J16"/>
  <c i="12" r="G16"/>
  <c i="12" r="L15"/>
  <c i="12" r="J15"/>
  <c i="12" r="G15"/>
  <c i="12" r="L14"/>
  <c i="12" r="J14"/>
  <c i="12" r="G14"/>
  <c i="12" r="L13"/>
  <c i="12" r="J13"/>
  <c i="12" r="G13"/>
  <c i="12" r="L12"/>
  <c i="12" r="J12"/>
  <c i="12" r="G12"/>
  <c i="12" r="L10"/>
  <c i="12" r="J10"/>
  <c i="12" r="G10"/>
  <c i="12" r="L9"/>
  <c i="12" r="J9"/>
  <c i="12" r="G9"/>
  <c i="12" r="L8"/>
  <c i="12" r="J8"/>
  <c i="12" r="G8"/>
  <c i="12" r="AD7"/>
  <c i="12" r="Q7"/>
  <c i="12" r="P7"/>
  <c i="12" r="N7"/>
  <c i="12" r="M7"/>
  <c i="12" r="L7"/>
  <c i="12" r="J7"/>
  <c i="12" r="G7"/>
  <c i="12" r="AD6"/>
  <c i="12" r="Q6"/>
  <c i="12" r="P6"/>
  <c i="12" r="N6"/>
  <c i="12" r="M6"/>
  <c i="12" r="L6"/>
  <c i="12" r="J6"/>
  <c i="12" r="G6"/>
  <c i="12" r="AD5"/>
  <c i="12" r="Q5"/>
  <c i="12" r="P5"/>
  <c i="12" r="N5"/>
  <c i="12" r="M5"/>
  <c i="12" r="L5"/>
  <c i="12" r="J5"/>
  <c i="12" r="H5"/>
  <c i="12" r="AD4"/>
  <c i="12" r="Q4"/>
  <c i="12" r="P4"/>
  <c i="12" r="N4"/>
  <c i="12" r="M4"/>
  <c i="12" r="L4"/>
  <c i="12" r="J4"/>
  <c i="12" r="G4"/>
  <c i="12" r="AD3"/>
  <c i="12" r="L3"/>
  <c i="12" r="J3"/>
  <c i="12" r="G3"/>
  <c i="12" r="Q2"/>
  <c i="12" r="P2"/>
  <c i="12" r="N2"/>
  <c i="12" r="M2"/>
  <c i="12" r="L2"/>
  <c i="12" r="J2"/>
  <c i="12" r="G2"/>
</calcChain>
</file>

<file path=xl/sharedStrings.xml><?xml version="1.0" encoding="utf-8"?>
<sst xmlns="http://schemas.openxmlformats.org/spreadsheetml/2006/main" count="532" uniqueCount="190">
  <si>
    <t>Row Labels</t>
  </si>
  <si>
    <t>Reported Hours</t>
  </si>
  <si>
    <t>Revenue</t>
  </si>
  <si>
    <t xml:space="preserve">Effective rate </t>
  </si>
  <si>
    <t>adidas</t>
  </si>
  <si>
    <t>ADI-COM</t>
  </si>
  <si>
    <t>Threshold is not exceeded, calculated based on adjusted rates</t>
  </si>
  <si>
    <t>Mykola Fedechko</t>
  </si>
  <si>
    <t>Olga Luzhetska</t>
  </si>
  <si>
    <t>ADI-CMS</t>
  </si>
  <si>
    <t>Maksym Kozyrev</t>
  </si>
  <si>
    <t>ADI-PRT</t>
  </si>
  <si>
    <t>Andrii Hanzha</t>
  </si>
  <si>
    <t>ADI-FTW</t>
  </si>
  <si>
    <t>Iryna Alyeksyeyeva</t>
  </si>
  <si>
    <t>Aer Lingus</t>
  </si>
  <si>
    <t>AERL-ODC</t>
  </si>
  <si>
    <t>Khrystyna Shyian</t>
  </si>
  <si>
    <t>Mykola Stepovanyi</t>
  </si>
  <si>
    <t>Nataliia Stosyk</t>
  </si>
  <si>
    <t>Oleg Shchur</t>
  </si>
  <si>
    <t>Roman Pysmennyy</t>
  </si>
  <si>
    <t>Taras Horishniy</t>
  </si>
  <si>
    <t>Vitaliy Tsvihun</t>
  </si>
  <si>
    <t>Yuriy Kazan</t>
  </si>
  <si>
    <t>Taras Mysakovych</t>
  </si>
  <si>
    <t>Romanna Bonk</t>
  </si>
  <si>
    <t>Iryna Laitar</t>
  </si>
  <si>
    <t>Marko Holyk</t>
  </si>
  <si>
    <t>Oleksandr Zelinskyi</t>
  </si>
  <si>
    <t>Amway Corporation</t>
  </si>
  <si>
    <t>AMW-AMER</t>
  </si>
  <si>
    <t>Threshold is exceeded, Revenue per Employee model calculation</t>
  </si>
  <si>
    <t>Oksana Nytrebych</t>
  </si>
  <si>
    <t>Oleh Maksymuk</t>
  </si>
  <si>
    <t>Roman Bodak</t>
  </si>
  <si>
    <t>Sergii Voloshchenko</t>
  </si>
  <si>
    <t>Nazar Leshchuk1</t>
  </si>
  <si>
    <t>Roman Tsikailo</t>
  </si>
  <si>
    <t>Volodymyr Kovalenko2</t>
  </si>
  <si>
    <t>Volodymyr Lohvyniuk</t>
  </si>
  <si>
    <t>Canadian Tire Corporation Limited</t>
  </si>
  <si>
    <t>CTCO-SRCH</t>
  </si>
  <si>
    <t>Serhii Shnaider</t>
  </si>
  <si>
    <t>Ivan Masnyak</t>
  </si>
  <si>
    <t>Taras Rusynyak</t>
  </si>
  <si>
    <t>Yaroslav Vashchyshyn</t>
  </si>
  <si>
    <t>CTCO-ASCH</t>
  </si>
  <si>
    <t>Mykyta Ovsiannikov</t>
  </si>
  <si>
    <t>Volodymyr Khmaruk</t>
  </si>
  <si>
    <t>CTCO-FPPE</t>
  </si>
  <si>
    <t>Vitaliy Yakushenko</t>
  </si>
  <si>
    <t>CTCO-ROBO</t>
  </si>
  <si>
    <t>Anastasiia Kitlinska</t>
  </si>
  <si>
    <t>Yuriy Bryhas</t>
  </si>
  <si>
    <t>Vitalii Prykhid</t>
  </si>
  <si>
    <t>Cartera Commerce</t>
  </si>
  <si>
    <t>CART-COMM</t>
  </si>
  <si>
    <t>Based on original rates</t>
  </si>
  <si>
    <t>Bohdan Dupak</t>
  </si>
  <si>
    <t>Taras Krysiuk</t>
  </si>
  <si>
    <t>Volodymyr Demchyk</t>
  </si>
  <si>
    <t>Clarivate Analytics</t>
  </si>
  <si>
    <t>CLAR-TCM</t>
  </si>
  <si>
    <t>Andriy Chernyavskyy</t>
  </si>
  <si>
    <t>Datalex</t>
  </si>
  <si>
    <t>DLEX-ODC</t>
  </si>
  <si>
    <t>Roman Runkovskyy</t>
  </si>
  <si>
    <t>Serhiy Hurskyy</t>
  </si>
  <si>
    <t>eHarmony</t>
  </si>
  <si>
    <t>EHRM-TEST</t>
  </si>
  <si>
    <t>Orest Prytula</t>
  </si>
  <si>
    <t>Sergiy Beno</t>
  </si>
  <si>
    <t>Ivan Shahov</t>
  </si>
  <si>
    <t>eMoney Advisor</t>
  </si>
  <si>
    <t>MADV-ALRT</t>
  </si>
  <si>
    <t>Oleksandr Shyian</t>
  </si>
  <si>
    <t>MADV-INTP</t>
  </si>
  <si>
    <t>Vasyl Kozar</t>
  </si>
  <si>
    <t>Fidor</t>
  </si>
  <si>
    <t>FIDO-INT2</t>
  </si>
  <si>
    <t>Yaroslav Ubozhenko</t>
  </si>
  <si>
    <t>Kateryna Bohush</t>
  </si>
  <si>
    <t>Mykhailo Tsyhanko</t>
  </si>
  <si>
    <t>FIDO-BNCH</t>
  </si>
  <si>
    <t>Olena Bufan</t>
  </si>
  <si>
    <t>Maryna Pashchenko</t>
  </si>
  <si>
    <t>GIS (GenInfoServices)</t>
  </si>
  <si>
    <t>GIS-STRA</t>
  </si>
  <si>
    <t>Oleh Kramar</t>
  </si>
  <si>
    <t>Maksym Postolatii</t>
  </si>
  <si>
    <t>Ruslan Urazaliyev</t>
  </si>
  <si>
    <t>Mykola Zomchak</t>
  </si>
  <si>
    <t>Valerii Synenko</t>
  </si>
  <si>
    <t>Volodymyr Golub</t>
  </si>
  <si>
    <t>Volodymyr Oleksa</t>
  </si>
  <si>
    <t>Kofile, Inc.</t>
  </si>
  <si>
    <t>KFL-SCAN</t>
  </si>
  <si>
    <t>Artur Havel</t>
  </si>
  <si>
    <t>Mykola Svyshch</t>
  </si>
  <si>
    <t>Yaroslav Buts</t>
  </si>
  <si>
    <t>NASDAQ</t>
  </si>
  <si>
    <t>NASD-WCST</t>
  </si>
  <si>
    <t>Dmytro Dehtiarov1</t>
  </si>
  <si>
    <t>photobox Ltd</t>
  </si>
  <si>
    <t>PTBX-NDC</t>
  </si>
  <si>
    <t>Petro-Pavlo Andrushchak</t>
  </si>
  <si>
    <t>Volodymyr Lominskyi</t>
  </si>
  <si>
    <t>SAP SE</t>
  </si>
  <si>
    <t>SAP-CQ5</t>
  </si>
  <si>
    <t>Yuriy Zdvizhkov</t>
  </si>
  <si>
    <t>Thomson Reuters</t>
  </si>
  <si>
    <t>TRI-AUC</t>
  </si>
  <si>
    <t>Nataliia Voloshyn</t>
  </si>
  <si>
    <t>Olha Vyshnevska</t>
  </si>
  <si>
    <t>TRI-NEWS</t>
  </si>
  <si>
    <t>Oleksandr Kryzhanovskyi</t>
  </si>
  <si>
    <t>Serhii Sheptytskyi</t>
  </si>
  <si>
    <t>TRI-EDS</t>
  </si>
  <si>
    <t>Andrii Valkovskyi</t>
  </si>
  <si>
    <t>Mariia Galai</t>
  </si>
  <si>
    <t>TRI-MLN</t>
  </si>
  <si>
    <t>Uliana Pizhanska</t>
  </si>
  <si>
    <t>Mykola Kliuchkovskyy</t>
  </si>
  <si>
    <t>Igor Hurskyi</t>
  </si>
  <si>
    <t>TRI-CHPT</t>
  </si>
  <si>
    <t>Oleh Kovalyshyn</t>
  </si>
  <si>
    <t>Viktoriia Makarukha</t>
  </si>
  <si>
    <t>TRI-TSCL</t>
  </si>
  <si>
    <t>Vadym Drybas</t>
  </si>
  <si>
    <t>TRI-LINQ</t>
  </si>
  <si>
    <t>Nazar Gorodenchuk</t>
  </si>
  <si>
    <t>Ticketmaster</t>
  </si>
  <si>
    <t>TKM-DATA</t>
  </si>
  <si>
    <t>Oleg Kostiuk</t>
  </si>
  <si>
    <t>TMX Group</t>
  </si>
  <si>
    <t>TMXG-QAA</t>
  </si>
  <si>
    <t>Ihor Lemchuk</t>
  </si>
  <si>
    <t>Yevhen Veklyn</t>
  </si>
  <si>
    <t>Unify</t>
  </si>
  <si>
    <t>UNIF-CIRC</t>
  </si>
  <si>
    <t>Roman Labyk</t>
  </si>
  <si>
    <t>Svitlana Rytkina</t>
  </si>
  <si>
    <t>Taras Matsyshyn</t>
  </si>
  <si>
    <t>Wolters Kluwer</t>
  </si>
  <si>
    <t>WKLC-CMLS</t>
  </si>
  <si>
    <t>Vitalii Zalevskyi</t>
  </si>
  <si>
    <t>Volodymyr Zdvizhkov</t>
  </si>
  <si>
    <t>Grand Total</t>
  </si>
  <si>
    <t>Person</t>
  </si>
  <si>
    <t>Level</t>
  </si>
  <si>
    <t>Adi-Com</t>
  </si>
  <si>
    <t>Senior</t>
  </si>
  <si>
    <t>Aer-Lin</t>
  </si>
  <si>
    <t>Project</t>
  </si>
  <si>
    <t>TA Name</t>
  </si>
  <si>
    <t>Base Hours</t>
  </si>
  <si>
    <t>Revenue based on 152 h</t>
  </si>
  <si>
    <t>Lost revenue/0 rate</t>
  </si>
  <si>
    <t>Fixed Revenue</t>
  </si>
  <si>
    <t>Final Revenue</t>
  </si>
  <si>
    <t>Seniority Level</t>
  </si>
  <si>
    <t>Cost</t>
  </si>
  <si>
    <t>PM Real</t>
  </si>
  <si>
    <t>PM 152 HOURS without 0 rates</t>
  </si>
  <si>
    <t>Seniority per person</t>
  </si>
  <si>
    <t>Employee count</t>
  </si>
  <si>
    <t xml:space="preserve">Seniority per project
</t>
  </si>
  <si>
    <t>Salary</t>
  </si>
  <si>
    <t>Overhead</t>
  </si>
  <si>
    <t>Intermediate</t>
  </si>
  <si>
    <t>Junior</t>
  </si>
  <si>
    <t>AboveLead</t>
  </si>
  <si>
    <t>Lead</t>
  </si>
  <si>
    <t>RM</t>
  </si>
  <si>
    <t>Emp Count</t>
  </si>
  <si>
    <t>Average Seniority</t>
  </si>
  <si>
    <t>Revenue 152</t>
  </si>
  <si>
    <t>Oleg Dudar</t>
  </si>
  <si>
    <t>2.1</t>
  </si>
  <si>
    <t>2.33</t>
  </si>
  <si>
    <t>Oleksandr Yanov</t>
  </si>
  <si>
    <t>3.71</t>
  </si>
  <si>
    <t>1.67</t>
  </si>
  <si>
    <t>2.2</t>
  </si>
  <si>
    <t>2.4</t>
  </si>
  <si>
    <t>doesn't found RM</t>
  </si>
  <si>
    <t>1</t>
  </si>
  <si>
    <t>1.8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</si>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</sst>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/>
    </fill>
    <fill>
      <patternFill patternType="solid">
        <fgColor indexed="49"/>
      </patternFill>
    </fill>
  </fills>
  <borders count="3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527">
    <xf borderId="0" fillId="0" fontId="0" numFmtId="0" xfId="0"/>
    <xf applyAlignment="1" borderId="0" fillId="0" fontId="0" numFmtId="0" xfId="0">
      <alignment horizontal="left"/>
    </xf>
    <xf applyNumberFormat="1" borderId="0" fillId="0" fontId="0" numFmtId="3" xfId="0"/>
    <xf applyNumberFormat="1" borderId="0" fillId="0" fontId="0" numFmtId="164" xfId="0"/>
    <xf applyAlignment="1" borderId="0" fillId="0" fontId="0" numFmtId="0" xfId="0">
      <alignment horizontal="left" indent="1"/>
    </xf>
    <xf applyAlignment="1" borderId="0" fillId="0" fontId="0" numFmtId="0" xfId="0">
      <alignment horizontal="left" indent="2"/>
    </xf>
    <xf applyAlignment="1" borderId="0" fillId="0" fontId="0" numFmtId="0" xfId="0">
      <alignment horizontal="left" indent="3"/>
    </xf>
    <xf applyBorder="1" applyFill="1" applyFont="1" borderId="1" fillId="2" fontId="1" numFmtId="0" xfId="0"/>
    <xf applyBorder="1" applyFill="1" applyFont="1" applyNumberFormat="1" borderId="2" fillId="2" fontId="1" numFmtId="3" xfId="0"/>
    <xf applyAlignment="1" applyBorder="1" applyFill="1" applyFont="1" borderId="0" fillId="2" fontId="1" numFmtId="0" xfId="0">
      <alignment horizontal="center" vertical="center" wrapText="1"/>
    </xf>
    <xf applyAlignment="1" applyBorder="1" applyFont="1" borderId="5" fillId="0" fontId="3" numFmtId="0" xfId="0">
      <alignment horizontal="left" vertical="top"/>
    </xf>
    <xf applyAlignment="1" applyBorder="1" applyFont="1" borderId="3" fillId="0" fontId="3" numFmtId="0" xfId="0">
      <alignment vertical="top"/>
    </xf>
    <xf applyAlignment="1" applyBorder="1" borderId="6" fillId="0" fontId="0" numFmtId="0" xfId="0">
      <alignment horizontal="left" indent="3"/>
    </xf>
    <xf applyAlignment="1" applyBorder="1" borderId="7" fillId="0" fontId="0" numFmtId="0" xfId="0">
      <alignment horizontal="left" indent="3"/>
    </xf>
    <xf applyAlignment="1" applyBorder="1" borderId="8" fillId="0" fontId="0" numFmtId="0" xfId="0">
      <alignment horizontal="left" indent="3"/>
    </xf>
    <xf applyAlignment="1" applyBorder="1" borderId="9" fillId="0" fontId="0" numFmtId="0" xfId="0">
      <alignment horizontal="left" indent="3"/>
    </xf>
    <xf applyAlignment="1" applyBorder="1" applyFont="1" borderId="9" fillId="0" fontId="2" numFmtId="0" xfId="0">
      <alignment horizontal="left" indent="3"/>
    </xf>
    <xf applyBorder="1" applyNumberFormat="1" borderId="6" fillId="0" fontId="0" numFmtId="3" xfId="0"/>
    <xf applyBorder="1" applyNumberFormat="1" borderId="7" fillId="0" fontId="0" numFmtId="3" xfId="0"/>
    <xf applyBorder="1" applyNumberFormat="1" borderId="8" fillId="0" fontId="0" numFmtId="3" xfId="0"/>
    <xf applyBorder="1" applyNumberFormat="1" borderId="9" fillId="0" fontId="0" numFmtId="3" xfId="0"/>
    <xf applyBorder="1" applyFont="1" applyNumberFormat="1" borderId="9" fillId="0" fontId="2" numFmtId="3" xfId="0"/>
    <xf applyBorder="1" applyNumberFormat="1" borderId="6" fillId="0" fontId="0" numFmtId="164" xfId="0"/>
    <xf applyBorder="1" applyNumberFormat="1" borderId="7" fillId="0" fontId="0" numFmtId="164" xfId="0"/>
    <xf applyBorder="1" applyNumberFormat="1" borderId="8" fillId="0" fontId="0" numFmtId="164" xfId="0"/>
    <xf applyBorder="1" applyNumberFormat="1" borderId="9" fillId="0" fontId="0" numFmtId="164" xfId="0"/>
    <xf applyBorder="1" applyFont="1" applyNumberFormat="1" borderId="9" fillId="0" fontId="2" numFmtId="164" xfId="0"/>
    <xf applyAlignment="1" applyBorder="1" applyFill="1" applyFont="1" borderId="0" fillId="2" fontId="1" numFmtId="0" xfId="0">
      <alignment horizontal="center" shrinkToFit="1" vertical="center" wrapText="1"/>
    </xf>
    <xf applyBorder="1" applyNumberFormat="1" borderId="6" fillId="0" fontId="0" numFmtId="1" xfId="0"/>
    <xf applyBorder="1" applyNumberFormat="1" borderId="7" fillId="0" fontId="0" numFmtId="1" xfId="0"/>
    <xf applyBorder="1" applyNumberFormat="1" borderId="8" fillId="0" fontId="0" numFmtId="1" xfId="0"/>
    <xf applyBorder="1" applyFill="1" applyNumberFormat="1" borderId="8" fillId="3" fontId="0" numFmtId="1" xfId="0"/>
    <xf applyBorder="1" applyNumberFormat="1" borderId="9" fillId="0" fontId="0" numFmtId="1" xfId="0"/>
    <xf applyBorder="1" applyFont="1" applyNumberFormat="1" borderId="9" fillId="0" fontId="2" numFmtId="1" xfId="0"/>
    <xf applyBorder="1" borderId="6" fillId="0" fontId="0" numFmtId="0" xfId="0"/>
    <xf applyBorder="1" borderId="7" fillId="0" fontId="0" numFmtId="0" xfId="0"/>
    <xf applyBorder="1" borderId="8" fillId="0" fontId="0" numFmtId="0" xfId="0"/>
    <xf applyBorder="1" borderId="9" fillId="0" fontId="0" numFmtId="0" xfId="0"/>
    <xf applyBorder="1" applyFont="1" borderId="9" fillId="0" fontId="2" numFmtId="0" xfId="0"/>
    <xf applyBorder="1" applyNumberFormat="1" borderId="10" fillId="0" fontId="0" numFmtId="1" xfId="0"/>
    <xf applyBorder="1" borderId="11" fillId="0" fontId="0" numFmtId="0" xfId="0"/>
    <xf applyBorder="1" borderId="12" fillId="0" fontId="0" numFmtId="0" xfId="0"/>
    <xf applyBorder="1" borderId="13" fillId="0" fontId="0" numFmtId="0" xfId="0"/>
    <xf applyBorder="1" applyFont="1" borderId="13" fillId="0" fontId="2" numFmtId="0" xfId="0"/>
    <xf applyAlignment="1" applyBorder="1" applyFill="1" applyFont="1" applyNumberFormat="1" borderId="0" fillId="2" fontId="1" numFmtId="2" xfId="0">
      <alignment horizontal="center" vertical="center" wrapText="1"/>
    </xf>
    <xf applyNumberFormat="1" borderId="0" fillId="0" fontId="0" numFmtId="2" xfId="0"/>
    <xf applyBorder="1" applyNumberFormat="1" borderId="14" fillId="0" fontId="0" numFmtId="2" xfId="0"/>
    <xf applyBorder="1" applyNumberFormat="1" borderId="15" fillId="0" fontId="0" numFmtId="2" xfId="0"/>
    <xf applyBorder="1" applyNumberFormat="1" borderId="16" fillId="0" fontId="0" numFmtId="2" xfId="0"/>
    <xf applyAlignment="1" applyBorder="1" applyNumberFormat="1" borderId="13" fillId="0" fontId="0" numFmtId="2" xfId="0">
      <alignment horizontal="center" vertical="center"/>
    </xf>
    <xf applyAlignment="1" applyBorder="1" applyFill="1" applyNumberFormat="1" borderId="13" fillId="3" fontId="0" numFmtId="2" xfId="0">
      <alignment horizontal="center" vertical="center"/>
    </xf>
    <xf applyAlignment="1" applyBorder="1" applyNumberFormat="1" borderId="20" fillId="0" fontId="0" numFmtId="2" xfId="0">
      <alignment horizontal="center" vertical="center"/>
    </xf>
    <xf applyAlignment="1" applyBorder="1" applyFill="1" applyNumberFormat="1" borderId="20" fillId="3" fontId="0" numFmtId="2" xfId="0">
      <alignment horizontal="center" vertical="center"/>
    </xf>
    <xf applyAlignment="1" applyBorder="1" applyFill="1" applyFont="1" applyNumberFormat="1" borderId="0" fillId="2" fontId="1" numFmtId="1" xfId="0">
      <alignment horizontal="center" shrinkToFit="1" vertical="center" wrapText="1"/>
    </xf>
    <xf applyAlignment="1" applyBorder="1" applyFill="1" applyNumberFormat="1" borderId="17" fillId="4" fontId="0" numFmtId="2" xfId="0">
      <alignment horizontal="center" vertical="center"/>
    </xf>
    <xf applyAlignment="1" applyBorder="1" applyFill="1" applyNumberFormat="1" borderId="19" fillId="4" fontId="0" numFmtId="2" xfId="0">
      <alignment horizontal="center" vertical="center"/>
    </xf>
    <xf applyAlignment="1" applyBorder="1" applyFill="1" applyNumberFormat="1" borderId="0" fillId="4" fontId="0" numFmtId="2" xfId="0">
      <alignment horizontal="center" vertical="center"/>
    </xf>
    <xf applyAlignment="1" applyBorder="1" applyFill="1" applyNumberFormat="1" borderId="22" fillId="4" fontId="0" numFmtId="2" xfId="0">
      <alignment horizontal="center" vertical="center"/>
    </xf>
    <xf applyAlignment="1" applyBorder="1" applyFill="1" applyNumberFormat="1" borderId="18" fillId="4" fontId="0" numFmtId="2" xfId="0">
      <alignment horizontal="center" vertical="center"/>
    </xf>
    <xf applyAlignment="1" applyBorder="1" applyFill="1" applyFont="1" applyNumberFormat="1" borderId="0" fillId="2" fontId="1" numFmtId="2" xfId="0">
      <alignment horizontal="center" shrinkToFit="1" vertical="center" wrapText="1"/>
    </xf>
    <xf applyAlignment="1" applyBorder="1" applyFont="1" applyNumberFormat="1" borderId="13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20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applyBorder="1" applyNumberFormat="1" borderId="17" fillId="0" fontId="0" numFmtId="2" xfId="0">
      <alignment horizontal="center" vertical="center"/>
    </xf>
    <xf applyAlignment="1" applyBorder="1" applyNumberFormat="1" borderId="18" fillId="0" fontId="0" numFmtId="2" xfId="0">
      <alignment horizontal="center" vertical="center"/>
    </xf>
    <xf applyAlignment="1" applyBorder="1" applyNumberFormat="1" borderId="19" fillId="0" fontId="0" numFmtId="2" xfId="0">
      <alignment horizontal="center" vertical="center"/>
    </xf>
    <xf applyAlignment="1" applyBorder="1" applyNumberFormat="1" borderId="11" fillId="0" fontId="0" numFmtId="2" xfId="0">
      <alignment horizontal="center" vertical="center"/>
    </xf>
    <xf applyAlignment="1" applyBorder="1" applyNumberFormat="1" borderId="21" fillId="0" fontId="0" numFmtId="2" xfId="0">
      <alignment horizontal="center" vertical="center"/>
    </xf>
    <xf applyAlignment="1" applyBorder="1" applyNumberFormat="1" borderId="12" fillId="0" fontId="0" numFmtId="2" xfId="0">
      <alignment horizontal="center" vertical="center"/>
    </xf>
    <xf applyAlignment="1" applyBorder="1" applyFont="1" applyNumberFormat="1" borderId="11" fillId="0" fontId="1" numFmtId="2" xfId="0">
      <alignment horizontal="center" vertical="center"/>
    </xf>
    <xf applyAlignment="1" applyBorder="1" applyFont="1" applyNumberFormat="1" borderId="21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14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applyBorder="1" applyFont="1" applyNumberFormat="1" borderId="16" fillId="0" fontId="1" numFmtId="2" xfId="0">
      <alignment horizontal="center" vertical="center"/>
    </xf>
    <xf applyAlignment="1" applyBorder="1" applyFont="1" borderId="3" fillId="0" fontId="3" numFmtId="0" xfId="0">
      <alignment horizontal="left" vertical="top"/>
    </xf>
    <xf applyAlignment="1" applyBorder="1" applyFont="1" borderId="4" fillId="0" fontId="3" numFmtId="0" xfId="0">
      <alignment horizontal="left" vertical="top"/>
    </xf>
    <xf applyAlignment="1" applyBorder="1" applyNumberFormat="1" borderId="11" fillId="0" fontId="0" numFmtId="2" xfId="0">
      <alignment horizontal="center"/>
    </xf>
    <xf applyAlignment="1" applyBorder="1" applyNumberFormat="1" borderId="12" fillId="0" fontId="0" numFmtId="2" xfId="0">
      <alignment horizontal="center"/>
    </xf>
    <xf applyAlignment="1" applyBorder="1" applyNumberFormat="1" borderId="14" fillId="0" fontId="0" numFmtId="2" xfId="0">
      <alignment horizontal="center"/>
    </xf>
    <xf applyAlignment="1" applyBorder="1" applyNumberFormat="1" borderId="16" fillId="0" fontId="0" numFmtId="2" xfId="0">
      <alignment horizontal="center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0" fillId="6" borderId="26" xfId="0" applyFill="true" applyBorder="true">
      <alignment horizontal="center" vertical="center" wrapText="true"/>
    </xf>
    <xf numFmtId="0" fontId="4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5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6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7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8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9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10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11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12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13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14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15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16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17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18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19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20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21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22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23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24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25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26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27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28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29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30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31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32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33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34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35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36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37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38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39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40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41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42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43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44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45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46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47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48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49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50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51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52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53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54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55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56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57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58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59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60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61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62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63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64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65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66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67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68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69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70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71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72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73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74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75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76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77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78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79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80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81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82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83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84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85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86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87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88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89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90" fillId="0" borderId="30" xfId="0" applyFont="true" applyBorder="true">
      <alignment vertical="center" horizontal="center"/>
    </xf>
    <xf numFmtId="0" fontId="0" fillId="0" borderId="34" xfId="0" applyBorder="true">
      <alignment horizontal="left"/>
    </xf>
    <xf numFmtId="0" fontId="0" fillId="0" borderId="34" xfId="0" applyBorder="true">
      <alignment horizontal="left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  <xf numFmtId="0" fontId="0" fillId="0" borderId="34" xfId="0" applyBorder="true">
      <alignment vertical="center" horizontal="center"/>
    </xf>
  </cellXfs>
  <cellStyles count="1">
    <cellStyle builtinId="0" name="Normal" xfId="0"/>
  </cellStyles>
  <dxfs count="1">
    <dxf>
      <font>
        <color rgb="FFFF0000"/>
      </font>
      <fill>
        <patternFill>
          <bgColor theme="5" tint="0.7999816888943144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15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159183455518088E-2"/>
          <c:y val="8.6469037996017364E-2"/>
          <c:w val="0.94529416809966149"/>
          <c:h val="0.89855476654375255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(#REF!,#REF!)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7-30C5-445F-B2E1-D907485BD4C8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bubbleSize>
          <c:bubble3D val="0"/>
          <c:extLst xmlns:c15="http://schemas.microsoft.com/office/drawing/2012/chart">
            <c:ext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8-30C5-445F-B2E1-D907485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404512"/>
        <c:axId val="403402848"/>
        <c:extLst/>
      </c:bubbleChart>
      <c:valAx>
        <c:axId val="40340451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2848"/>
        <c:crosses val="autoZero"/>
        <c:crossBetween val="midCat"/>
      </c:valAx>
      <c:valAx>
        <c:axId val="4034028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447675</xdr:colOff>
      <xdr:row>3</xdr:row>
      <xdr:rowOff>19050</xdr:rowOff>
    </xdr:from>
    <xdr:to>
      <xdr:col>21</xdr:col>
      <xdr:colOff>309564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0:E182"/>
  <sheetViews>
    <sheetView tabSelected="1" topLeftCell="A146" workbookViewId="0">
      <selection activeCell="H170" sqref="H170"/>
    </sheetView>
  </sheetViews>
  <sheetFormatPr defaultRowHeight="15" x14ac:dyDescent="0.25"/>
  <cols>
    <col min="1" max="1" customWidth="true" width="63.42578125" collapsed="true"/>
    <col min="2" max="2" customWidth="true" width="22.42578125" collapsed="true"/>
    <col min="3" max="3" customWidth="true" width="12.7109375" collapsed="true"/>
    <col min="4" max="4" customWidth="true" width="17.28515625" collapsed="true"/>
  </cols>
  <sheetData>
    <row r="10" spans="1:4" x14ac:dyDescent="0.25">
      <c r="A10" s="7" t="s">
        <v>0</v>
      </c>
      <c r="B10" s="7" t="s">
        <v>1</v>
      </c>
      <c r="C10" s="7" t="s">
        <v>2</v>
      </c>
      <c r="D10" s="7" t="s">
        <v>3</v>
      </c>
    </row>
    <row r="11" spans="1:4" x14ac:dyDescent="0.25">
      <c r="A11" s="1" t="s">
        <v>4</v>
      </c>
      <c r="B11" s="2">
        <v>678</v>
      </c>
      <c r="C11" s="3">
        <v>7000</v>
      </c>
      <c r="D11" s="3">
        <v>30</v>
      </c>
    </row>
    <row r="12" spans="1:4" x14ac:dyDescent="0.25">
      <c r="A12" s="4" t="s">
        <v>5</v>
      </c>
      <c r="B12" s="2">
        <v>316</v>
      </c>
      <c r="C12" s="3">
        <v>7000</v>
      </c>
      <c r="D12" s="3">
        <v>30</v>
      </c>
    </row>
    <row r="13" spans="1:4" x14ac:dyDescent="0.25">
      <c r="A13" s="5" t="s">
        <v>6</v>
      </c>
      <c r="B13" s="2"/>
      <c r="C13" s="3">
        <v>7000</v>
      </c>
      <c r="D13" s="3">
        <v>30</v>
      </c>
    </row>
    <row r="14" spans="1:4" x14ac:dyDescent="0.25">
      <c r="A14" s="6" t="s">
        <v>7</v>
      </c>
      <c r="B14" s="2">
        <v>156</v>
      </c>
      <c r="C14" s="3">
        <v>7000</v>
      </c>
      <c r="D14" s="3">
        <v>30</v>
      </c>
    </row>
    <row r="15" spans="1:4" x14ac:dyDescent="0.25">
      <c r="A15" s="6" t="s">
        <v>8</v>
      </c>
      <c r="B15" s="2">
        <v>160</v>
      </c>
      <c r="C15" s="3">
        <v>7000</v>
      </c>
      <c r="D15" s="3">
        <v>30</v>
      </c>
    </row>
    <row r="16" spans="1:4" x14ac:dyDescent="0.25">
      <c r="A16" s="4" t="s">
        <v>9</v>
      </c>
      <c r="B16" s="2">
        <v>152</v>
      </c>
      <c r="C16" s="3">
        <v>7000</v>
      </c>
      <c r="D16" s="3">
        <v>30</v>
      </c>
    </row>
    <row r="17" spans="1:4" x14ac:dyDescent="0.25">
      <c r="A17" s="5" t="s">
        <v>6</v>
      </c>
      <c r="B17" s="2"/>
      <c r="C17" s="3">
        <v>7000</v>
      </c>
      <c r="D17" s="3">
        <v>30</v>
      </c>
    </row>
    <row r="18" spans="1:4" x14ac:dyDescent="0.25">
      <c r="A18" s="6" t="s">
        <v>10</v>
      </c>
      <c r="B18" s="2">
        <v>152</v>
      </c>
      <c r="C18" s="3">
        <v>7000</v>
      </c>
      <c r="D18" s="3">
        <v>30</v>
      </c>
    </row>
    <row r="19" spans="1:4" x14ac:dyDescent="0.25">
      <c r="A19" s="4" t="s">
        <v>11</v>
      </c>
      <c r="B19" s="2">
        <v>73</v>
      </c>
      <c r="C19" s="3">
        <v>7000</v>
      </c>
      <c r="D19" s="3">
        <v>30</v>
      </c>
    </row>
    <row r="20" spans="1:4" x14ac:dyDescent="0.25">
      <c r="A20" s="6" t="s">
        <v>12</v>
      </c>
      <c r="B20" s="2">
        <v>73</v>
      </c>
      <c r="C20" s="3">
        <v>7000</v>
      </c>
      <c r="D20" s="3">
        <v>30</v>
      </c>
    </row>
    <row r="21" spans="1:4" x14ac:dyDescent="0.25">
      <c r="A21" s="4" t="s">
        <v>13</v>
      </c>
      <c r="B21" s="2">
        <v>137</v>
      </c>
      <c r="C21" s="3">
        <v>7000</v>
      </c>
      <c r="D21" s="3">
        <v>30</v>
      </c>
    </row>
    <row r="22" spans="1:4" x14ac:dyDescent="0.25">
      <c r="A22" s="5" t="s">
        <v>6</v>
      </c>
      <c r="B22" s="2"/>
      <c r="C22" s="3">
        <v>7000</v>
      </c>
      <c r="D22" s="3">
        <v>30</v>
      </c>
    </row>
    <row r="23" spans="1:4" x14ac:dyDescent="0.25">
      <c r="A23" s="6" t="s">
        <v>14</v>
      </c>
      <c r="B23" s="2">
        <v>137</v>
      </c>
      <c r="C23" s="3">
        <v>7000</v>
      </c>
      <c r="D23" s="3">
        <v>30</v>
      </c>
    </row>
    <row r="24" spans="1:4" x14ac:dyDescent="0.25">
      <c r="A24" s="1" t="s">
        <v>15</v>
      </c>
      <c r="B24" s="2">
        <v>1796</v>
      </c>
      <c r="C24" s="3">
        <v>7000</v>
      </c>
      <c r="D24" s="3">
        <v>30</v>
      </c>
    </row>
    <row r="25" spans="1:4" x14ac:dyDescent="0.25">
      <c r="A25" s="4" t="s">
        <v>16</v>
      </c>
      <c r="B25" s="2">
        <v>1796</v>
      </c>
      <c r="C25" s="3">
        <v>7000</v>
      </c>
      <c r="D25" s="3">
        <v>30</v>
      </c>
    </row>
    <row r="26" spans="1:4" x14ac:dyDescent="0.25">
      <c r="A26" s="5" t="s">
        <v>6</v>
      </c>
      <c r="B26" s="2"/>
      <c r="C26" s="3">
        <v>7000</v>
      </c>
      <c r="D26" s="3">
        <v>30</v>
      </c>
    </row>
    <row r="27" spans="1:4" x14ac:dyDescent="0.25">
      <c r="A27" s="6" t="s">
        <v>17</v>
      </c>
      <c r="B27" s="2">
        <v>160</v>
      </c>
      <c r="C27" s="3">
        <v>7000</v>
      </c>
      <c r="D27" s="3">
        <v>30</v>
      </c>
    </row>
    <row r="28" spans="1:4" x14ac:dyDescent="0.25">
      <c r="A28" s="6" t="s">
        <v>18</v>
      </c>
      <c r="B28" s="2">
        <v>160</v>
      </c>
      <c r="C28" s="3">
        <v>7000</v>
      </c>
      <c r="D28" s="3">
        <v>30</v>
      </c>
    </row>
    <row r="29" spans="1:4" x14ac:dyDescent="0.25">
      <c r="A29" s="6" t="s">
        <v>19</v>
      </c>
      <c r="B29" s="2">
        <v>124</v>
      </c>
      <c r="C29" s="3">
        <v>7000</v>
      </c>
      <c r="D29" s="3">
        <v>30</v>
      </c>
    </row>
    <row r="30" spans="1:4" x14ac:dyDescent="0.25">
      <c r="A30" s="6" t="s">
        <v>20</v>
      </c>
      <c r="B30" s="2">
        <v>136</v>
      </c>
      <c r="C30" s="3">
        <v>7000</v>
      </c>
      <c r="D30" s="3">
        <v>30</v>
      </c>
    </row>
    <row r="31" spans="1:4" x14ac:dyDescent="0.25">
      <c r="A31" s="6" t="s">
        <v>21</v>
      </c>
      <c r="B31" s="2">
        <v>32</v>
      </c>
      <c r="C31" s="3">
        <v>7000</v>
      </c>
      <c r="D31" s="3">
        <v>30</v>
      </c>
    </row>
    <row r="32" spans="1:4" x14ac:dyDescent="0.25">
      <c r="A32" s="6" t="s">
        <v>22</v>
      </c>
      <c r="B32" s="2">
        <v>160</v>
      </c>
      <c r="C32" s="3">
        <v>7000</v>
      </c>
      <c r="D32" s="3">
        <v>30</v>
      </c>
    </row>
    <row r="33" spans="1:4" x14ac:dyDescent="0.25">
      <c r="A33" s="6" t="s">
        <v>23</v>
      </c>
      <c r="B33" s="2">
        <v>120</v>
      </c>
      <c r="C33" s="3">
        <v>7000</v>
      </c>
      <c r="D33" s="3">
        <v>30</v>
      </c>
    </row>
    <row r="34" spans="1:4" x14ac:dyDescent="0.25">
      <c r="A34" s="6" t="s">
        <v>24</v>
      </c>
      <c r="B34" s="2">
        <v>160</v>
      </c>
      <c r="C34" s="3">
        <v>7000</v>
      </c>
      <c r="D34" s="3">
        <v>30</v>
      </c>
    </row>
    <row r="35" spans="1:4" x14ac:dyDescent="0.25">
      <c r="A35" s="6" t="s">
        <v>25</v>
      </c>
      <c r="B35" s="2">
        <v>160</v>
      </c>
      <c r="C35" s="3">
        <v>7000</v>
      </c>
      <c r="D35" s="3">
        <v>30</v>
      </c>
    </row>
    <row r="36" spans="1:4" x14ac:dyDescent="0.25">
      <c r="A36" s="6" t="s">
        <v>26</v>
      </c>
      <c r="B36" s="2">
        <v>144</v>
      </c>
      <c r="C36" s="3">
        <v>7000</v>
      </c>
      <c r="D36" s="3">
        <v>30</v>
      </c>
    </row>
    <row r="37" spans="1:4" x14ac:dyDescent="0.25">
      <c r="A37" s="6" t="s">
        <v>27</v>
      </c>
      <c r="B37" s="2">
        <v>152</v>
      </c>
      <c r="C37" s="3">
        <v>7000</v>
      </c>
      <c r="D37" s="3">
        <v>30</v>
      </c>
    </row>
    <row r="38" spans="1:4" x14ac:dyDescent="0.25">
      <c r="A38" s="6" t="s">
        <v>28</v>
      </c>
      <c r="B38" s="2">
        <v>144</v>
      </c>
      <c r="C38" s="3">
        <v>7000</v>
      </c>
      <c r="D38" s="3">
        <v>30</v>
      </c>
    </row>
    <row r="39" spans="1:4" x14ac:dyDescent="0.25">
      <c r="A39" s="6" t="s">
        <v>29</v>
      </c>
      <c r="B39" s="2">
        <v>144</v>
      </c>
      <c r="C39" s="3">
        <v>7000</v>
      </c>
      <c r="D39" s="3">
        <v>30</v>
      </c>
    </row>
    <row r="40" spans="1:4" x14ac:dyDescent="0.25">
      <c r="A40" s="1" t="s">
        <v>30</v>
      </c>
      <c r="B40" s="2">
        <v>1076</v>
      </c>
      <c r="C40" s="3">
        <v>7000</v>
      </c>
      <c r="D40" s="3">
        <v>30</v>
      </c>
    </row>
    <row r="41" spans="1:4" x14ac:dyDescent="0.25">
      <c r="A41" s="4" t="s">
        <v>31</v>
      </c>
      <c r="B41" s="2">
        <v>1076</v>
      </c>
      <c r="C41" s="3">
        <v>7000</v>
      </c>
      <c r="D41" s="3">
        <v>30</v>
      </c>
    </row>
    <row r="42" spans="1:4" x14ac:dyDescent="0.25">
      <c r="A42" s="5" t="s">
        <v>32</v>
      </c>
      <c r="B42" s="2"/>
      <c r="C42" s="3">
        <v>7000</v>
      </c>
      <c r="D42" s="3">
        <v>30</v>
      </c>
    </row>
    <row r="43" spans="1:4" x14ac:dyDescent="0.25">
      <c r="A43" s="6" t="s">
        <v>33</v>
      </c>
      <c r="B43" s="2">
        <v>144</v>
      </c>
      <c r="C43" s="3">
        <v>7000</v>
      </c>
      <c r="D43" s="3">
        <v>30</v>
      </c>
    </row>
    <row r="44" spans="1:4" x14ac:dyDescent="0.25">
      <c r="A44" s="6" t="s">
        <v>34</v>
      </c>
      <c r="B44" s="2">
        <v>152</v>
      </c>
      <c r="C44" s="3">
        <v>7000</v>
      </c>
      <c r="D44" s="3">
        <v>30</v>
      </c>
    </row>
    <row r="45" spans="1:4" x14ac:dyDescent="0.25">
      <c r="A45" s="6" t="s">
        <v>35</v>
      </c>
      <c r="B45" s="2">
        <v>160</v>
      </c>
      <c r="C45" s="3">
        <v>7000</v>
      </c>
      <c r="D45" s="3">
        <v>30</v>
      </c>
    </row>
    <row r="46" spans="1:4" x14ac:dyDescent="0.25">
      <c r="A46" s="6" t="s">
        <v>36</v>
      </c>
      <c r="B46" s="2">
        <v>140</v>
      </c>
      <c r="C46" s="3">
        <v>7000</v>
      </c>
      <c r="D46" s="3">
        <v>30</v>
      </c>
    </row>
    <row r="47" spans="1:4" x14ac:dyDescent="0.25">
      <c r="A47" s="6" t="s">
        <v>37</v>
      </c>
      <c r="B47" s="2">
        <v>108</v>
      </c>
      <c r="C47" s="3">
        <v>7000</v>
      </c>
      <c r="D47" s="3">
        <v>30</v>
      </c>
    </row>
    <row r="48" spans="1:4" x14ac:dyDescent="0.25">
      <c r="A48" s="6" t="s">
        <v>38</v>
      </c>
      <c r="B48" s="2">
        <v>112</v>
      </c>
      <c r="C48" s="3">
        <v>7000</v>
      </c>
      <c r="D48" s="3">
        <v>30</v>
      </c>
    </row>
    <row r="49" spans="1:4" x14ac:dyDescent="0.25">
      <c r="A49" s="6" t="s">
        <v>39</v>
      </c>
      <c r="B49" s="2">
        <v>108</v>
      </c>
      <c r="C49" s="3">
        <v>7000</v>
      </c>
      <c r="D49" s="3">
        <v>30</v>
      </c>
    </row>
    <row r="50" spans="1:4" x14ac:dyDescent="0.25">
      <c r="A50" s="6" t="s">
        <v>40</v>
      </c>
      <c r="B50" s="2">
        <v>152</v>
      </c>
      <c r="C50" s="3">
        <v>7000</v>
      </c>
      <c r="D50" s="3">
        <v>30</v>
      </c>
    </row>
    <row r="51" spans="1:4" x14ac:dyDescent="0.25">
      <c r="A51" s="1" t="s">
        <v>41</v>
      </c>
      <c r="B51" s="2">
        <v>1404</v>
      </c>
      <c r="C51" s="3">
        <v>7000</v>
      </c>
      <c r="D51" s="3">
        <v>30</v>
      </c>
    </row>
    <row r="52" spans="1:4" x14ac:dyDescent="0.25">
      <c r="A52" s="4" t="s">
        <v>42</v>
      </c>
      <c r="B52" s="2">
        <v>624</v>
      </c>
      <c r="C52" s="3">
        <v>7000</v>
      </c>
      <c r="D52" s="3">
        <v>30</v>
      </c>
    </row>
    <row r="53" spans="1:4" x14ac:dyDescent="0.25">
      <c r="A53" s="6" t="s">
        <v>43</v>
      </c>
      <c r="B53" s="2">
        <v>152</v>
      </c>
      <c r="C53" s="3">
        <v>7000</v>
      </c>
      <c r="D53" s="3">
        <v>30</v>
      </c>
    </row>
    <row r="54" spans="1:4" x14ac:dyDescent="0.25">
      <c r="A54" s="5" t="s">
        <v>6</v>
      </c>
      <c r="B54" s="2"/>
      <c r="C54" s="3">
        <v>7000</v>
      </c>
      <c r="D54" s="3">
        <v>30</v>
      </c>
    </row>
    <row r="55" spans="1:4" x14ac:dyDescent="0.25">
      <c r="A55" s="6" t="s">
        <v>44</v>
      </c>
      <c r="B55" s="2">
        <v>152</v>
      </c>
      <c r="C55" s="3">
        <v>7000</v>
      </c>
      <c r="D55" s="3">
        <v>30</v>
      </c>
    </row>
    <row r="56" spans="1:4" x14ac:dyDescent="0.25">
      <c r="A56" s="6" t="s">
        <v>45</v>
      </c>
      <c r="B56" s="2">
        <v>160</v>
      </c>
      <c r="C56" s="3">
        <v>7000</v>
      </c>
      <c r="D56" s="3">
        <v>30</v>
      </c>
    </row>
    <row r="57" spans="1:4" x14ac:dyDescent="0.25">
      <c r="A57" s="6" t="s">
        <v>46</v>
      </c>
      <c r="B57" s="2">
        <v>160</v>
      </c>
      <c r="C57" s="3">
        <v>7000</v>
      </c>
      <c r="D57" s="3">
        <v>30</v>
      </c>
    </row>
    <row r="58" spans="1:4" x14ac:dyDescent="0.25">
      <c r="A58" s="4" t="s">
        <v>47</v>
      </c>
      <c r="B58" s="2">
        <v>304</v>
      </c>
      <c r="C58" s="3">
        <v>7000</v>
      </c>
      <c r="D58" s="3">
        <v>30</v>
      </c>
    </row>
    <row r="59" spans="1:4" x14ac:dyDescent="0.25">
      <c r="A59" s="6" t="s">
        <v>48</v>
      </c>
      <c r="B59" s="2">
        <v>144</v>
      </c>
      <c r="C59" s="3">
        <v>7000</v>
      </c>
      <c r="D59" s="3">
        <v>30</v>
      </c>
    </row>
    <row r="60" spans="1:4" x14ac:dyDescent="0.25">
      <c r="A60" s="6" t="s">
        <v>49</v>
      </c>
      <c r="B60" s="2">
        <v>160</v>
      </c>
      <c r="C60" s="3">
        <v>7000</v>
      </c>
      <c r="D60" s="3">
        <v>30</v>
      </c>
    </row>
    <row r="61" spans="1:4" x14ac:dyDescent="0.25">
      <c r="A61" s="4" t="s">
        <v>50</v>
      </c>
      <c r="B61" s="2">
        <v>116</v>
      </c>
      <c r="C61" s="3">
        <v>7000</v>
      </c>
      <c r="D61" s="3">
        <v>30</v>
      </c>
    </row>
    <row r="62" spans="1:4" x14ac:dyDescent="0.25">
      <c r="A62" s="5" t="s">
        <v>6</v>
      </c>
      <c r="B62" s="2"/>
      <c r="C62" s="3">
        <v>7000</v>
      </c>
      <c r="D62" s="3">
        <v>30</v>
      </c>
    </row>
    <row r="63" spans="1:4" x14ac:dyDescent="0.25">
      <c r="A63" s="6" t="s">
        <v>51</v>
      </c>
      <c r="B63" s="2">
        <v>116</v>
      </c>
      <c r="C63" s="3">
        <v>7000</v>
      </c>
      <c r="D63" s="3">
        <v>30</v>
      </c>
    </row>
    <row r="64" spans="1:4" x14ac:dyDescent="0.25">
      <c r="A64" s="4" t="s">
        <v>52</v>
      </c>
      <c r="B64" s="2">
        <v>360</v>
      </c>
      <c r="C64" s="3">
        <v>7000</v>
      </c>
      <c r="D64" s="3">
        <v>30</v>
      </c>
    </row>
    <row r="65" spans="1:4" x14ac:dyDescent="0.25">
      <c r="A65" s="5" t="s">
        <v>6</v>
      </c>
      <c r="B65" s="2"/>
      <c r="C65" s="3">
        <v>7000</v>
      </c>
      <c r="D65" s="3">
        <v>30</v>
      </c>
    </row>
    <row r="66" spans="1:4" x14ac:dyDescent="0.25">
      <c r="A66" s="6" t="s">
        <v>53</v>
      </c>
      <c r="B66" s="2">
        <v>120</v>
      </c>
      <c r="C66" s="3">
        <v>7000</v>
      </c>
      <c r="D66" s="3">
        <v>30</v>
      </c>
    </row>
    <row r="67" spans="1:4" x14ac:dyDescent="0.25">
      <c r="A67" s="6" t="s">
        <v>54</v>
      </c>
      <c r="B67" s="2">
        <v>160</v>
      </c>
      <c r="C67" s="3">
        <v>7000</v>
      </c>
      <c r="D67" s="3">
        <v>30</v>
      </c>
    </row>
    <row r="68" spans="1:4" x14ac:dyDescent="0.25">
      <c r="A68" s="6" t="s">
        <v>55</v>
      </c>
      <c r="B68" s="2">
        <v>80</v>
      </c>
      <c r="C68" s="3">
        <v>7000</v>
      </c>
      <c r="D68" s="3">
        <v>30</v>
      </c>
    </row>
    <row r="69" spans="1:4" x14ac:dyDescent="0.25">
      <c r="A69" s="1" t="s">
        <v>56</v>
      </c>
      <c r="B69" s="2">
        <v>464</v>
      </c>
      <c r="C69" s="3">
        <v>7000</v>
      </c>
      <c r="D69" s="3">
        <v>30</v>
      </c>
    </row>
    <row r="70" spans="1:4" x14ac:dyDescent="0.25">
      <c r="A70" s="4" t="s">
        <v>57</v>
      </c>
      <c r="B70" s="2">
        <v>464</v>
      </c>
      <c r="C70" s="3">
        <v>7000</v>
      </c>
      <c r="D70" s="3">
        <v>30</v>
      </c>
    </row>
    <row r="71" spans="1:4" x14ac:dyDescent="0.25">
      <c r="A71" s="5" t="s">
        <v>58</v>
      </c>
      <c r="B71" s="2"/>
      <c r="C71" s="3">
        <v>7000</v>
      </c>
      <c r="D71" s="3">
        <v>30</v>
      </c>
    </row>
    <row r="72" spans="1:4" x14ac:dyDescent="0.25">
      <c r="A72" s="6" t="s">
        <v>59</v>
      </c>
      <c r="B72" s="2">
        <v>144</v>
      </c>
      <c r="C72" s="3">
        <v>7000</v>
      </c>
      <c r="D72" s="3">
        <v>30</v>
      </c>
    </row>
    <row r="73" spans="1:4" x14ac:dyDescent="0.25">
      <c r="A73" s="6" t="s">
        <v>60</v>
      </c>
      <c r="B73" s="2">
        <v>160</v>
      </c>
      <c r="C73" s="3">
        <v>7000</v>
      </c>
      <c r="D73" s="3">
        <v>30</v>
      </c>
    </row>
    <row r="74" spans="1:4" x14ac:dyDescent="0.25">
      <c r="A74" s="6" t="s">
        <v>61</v>
      </c>
      <c r="B74" s="2">
        <v>160</v>
      </c>
      <c r="C74" s="3">
        <v>7000</v>
      </c>
      <c r="D74" s="3">
        <v>30</v>
      </c>
    </row>
    <row r="75" spans="1:4" x14ac:dyDescent="0.25">
      <c r="A75" s="1" t="s">
        <v>62</v>
      </c>
      <c r="B75" s="2">
        <v>136</v>
      </c>
      <c r="C75" s="3">
        <v>7000</v>
      </c>
      <c r="D75" s="3">
        <v>30</v>
      </c>
    </row>
    <row r="76" spans="1:4" x14ac:dyDescent="0.25">
      <c r="A76" s="4" t="s">
        <v>63</v>
      </c>
      <c r="B76" s="2">
        <v>136</v>
      </c>
      <c r="C76" s="3">
        <v>7000</v>
      </c>
      <c r="D76" s="3">
        <v>30</v>
      </c>
    </row>
    <row r="77" spans="1:4" x14ac:dyDescent="0.25">
      <c r="A77" s="5" t="s">
        <v>58</v>
      </c>
      <c r="B77" s="2"/>
      <c r="C77" s="3">
        <v>7000</v>
      </c>
      <c r="D77" s="3">
        <v>30</v>
      </c>
    </row>
    <row r="78" spans="1:4" x14ac:dyDescent="0.25">
      <c r="A78" s="6" t="s">
        <v>64</v>
      </c>
      <c r="B78" s="2">
        <v>136</v>
      </c>
      <c r="C78" s="3">
        <v>7000</v>
      </c>
      <c r="D78" s="3">
        <v>30</v>
      </c>
    </row>
    <row r="79" spans="1:4" x14ac:dyDescent="0.25">
      <c r="A79" s="1" t="s">
        <v>65</v>
      </c>
      <c r="B79" s="2">
        <v>304</v>
      </c>
      <c r="C79" s="3">
        <v>7000</v>
      </c>
      <c r="D79" s="3">
        <v>30</v>
      </c>
    </row>
    <row r="80" spans="1:4" x14ac:dyDescent="0.25">
      <c r="A80" s="4" t="s">
        <v>66</v>
      </c>
      <c r="B80" s="2">
        <v>304</v>
      </c>
      <c r="C80" s="3">
        <v>7000</v>
      </c>
      <c r="D80" s="3">
        <v>30</v>
      </c>
    </row>
    <row r="81" spans="1:4" x14ac:dyDescent="0.25">
      <c r="A81" s="5" t="s">
        <v>32</v>
      </c>
      <c r="B81" s="2"/>
      <c r="C81" s="3">
        <v>7000</v>
      </c>
      <c r="D81" s="3">
        <v>30</v>
      </c>
    </row>
    <row r="82" spans="1:4" x14ac:dyDescent="0.25">
      <c r="A82" s="6" t="s">
        <v>67</v>
      </c>
      <c r="B82" s="2">
        <v>160</v>
      </c>
      <c r="C82" s="3">
        <v>7000</v>
      </c>
      <c r="D82" s="3">
        <v>30</v>
      </c>
    </row>
    <row r="83" spans="1:4" x14ac:dyDescent="0.25">
      <c r="A83" s="6" t="s">
        <v>68</v>
      </c>
      <c r="B83" s="2">
        <v>144</v>
      </c>
      <c r="C83" s="3">
        <v>7000</v>
      </c>
      <c r="D83" s="3">
        <v>30</v>
      </c>
    </row>
    <row r="84" spans="1:4" x14ac:dyDescent="0.25">
      <c r="A84" s="1" t="s">
        <v>69</v>
      </c>
      <c r="B84" s="2">
        <v>472</v>
      </c>
      <c r="C84" s="3">
        <v>7000</v>
      </c>
      <c r="D84" s="3">
        <v>30</v>
      </c>
    </row>
    <row r="85" spans="1:4" x14ac:dyDescent="0.25">
      <c r="A85" s="4" t="s">
        <v>70</v>
      </c>
      <c r="B85" s="2">
        <v>472</v>
      </c>
      <c r="C85" s="3">
        <v>7000</v>
      </c>
      <c r="D85" s="3">
        <v>30</v>
      </c>
    </row>
    <row r="86" spans="1:4" x14ac:dyDescent="0.25">
      <c r="A86" s="5" t="s">
        <v>58</v>
      </c>
      <c r="B86" s="2"/>
      <c r="C86" s="3">
        <v>7000</v>
      </c>
      <c r="D86" s="3">
        <v>30</v>
      </c>
    </row>
    <row r="87" spans="1:4" x14ac:dyDescent="0.25">
      <c r="A87" s="6" t="s">
        <v>71</v>
      </c>
      <c r="B87" s="2">
        <v>160</v>
      </c>
      <c r="C87" s="3">
        <v>7000</v>
      </c>
      <c r="D87" s="3">
        <v>30</v>
      </c>
    </row>
    <row r="88" spans="1:4" x14ac:dyDescent="0.25">
      <c r="A88" s="6" t="s">
        <v>72</v>
      </c>
      <c r="B88" s="2">
        <v>160</v>
      </c>
      <c r="C88" s="3">
        <v>7000</v>
      </c>
      <c r="D88" s="3">
        <v>30</v>
      </c>
    </row>
    <row r="89" spans="1:4" x14ac:dyDescent="0.25">
      <c r="A89" s="6" t="s">
        <v>73</v>
      </c>
      <c r="B89" s="2">
        <v>152</v>
      </c>
      <c r="C89" s="3">
        <v>7000</v>
      </c>
      <c r="D89" s="3">
        <v>30</v>
      </c>
    </row>
    <row r="90" spans="1:4" x14ac:dyDescent="0.25">
      <c r="A90" s="1" t="s">
        <v>74</v>
      </c>
      <c r="B90" s="2">
        <v>310</v>
      </c>
      <c r="C90" s="3">
        <v>7000</v>
      </c>
      <c r="D90" s="3">
        <v>30</v>
      </c>
    </row>
    <row r="91" spans="1:4" x14ac:dyDescent="0.25">
      <c r="A91" s="4" t="s">
        <v>75</v>
      </c>
      <c r="B91" s="2">
        <v>150</v>
      </c>
      <c r="C91" s="3">
        <v>7000</v>
      </c>
      <c r="D91" s="3">
        <v>30</v>
      </c>
    </row>
    <row r="92" spans="1:4" x14ac:dyDescent="0.25">
      <c r="A92" s="5" t="s">
        <v>58</v>
      </c>
      <c r="B92" s="2"/>
      <c r="C92" s="3">
        <v>7000</v>
      </c>
      <c r="D92" s="3">
        <v>30</v>
      </c>
    </row>
    <row r="93" spans="1:4" x14ac:dyDescent="0.25">
      <c r="A93" s="6" t="s">
        <v>76</v>
      </c>
      <c r="B93" s="2">
        <v>150</v>
      </c>
      <c r="C93" s="3">
        <v>7000</v>
      </c>
      <c r="D93" s="3">
        <v>30</v>
      </c>
    </row>
    <row r="94" spans="1:4" x14ac:dyDescent="0.25">
      <c r="A94" s="4" t="s">
        <v>77</v>
      </c>
      <c r="B94" s="2">
        <v>160</v>
      </c>
      <c r="C94" s="3">
        <v>7000</v>
      </c>
      <c r="D94" s="3">
        <v>30</v>
      </c>
    </row>
    <row r="95" spans="1:4" x14ac:dyDescent="0.25">
      <c r="A95" s="5" t="s">
        <v>58</v>
      </c>
      <c r="B95" s="2"/>
      <c r="C95" s="3">
        <v>7000</v>
      </c>
      <c r="D95" s="3">
        <v>30</v>
      </c>
    </row>
    <row r="96" spans="1:4" x14ac:dyDescent="0.25">
      <c r="A96" s="6" t="s">
        <v>78</v>
      </c>
      <c r="B96" s="2">
        <v>160</v>
      </c>
      <c r="C96" s="3">
        <v>7000</v>
      </c>
      <c r="D96" s="3">
        <v>30</v>
      </c>
    </row>
    <row r="97" spans="1:4" x14ac:dyDescent="0.25">
      <c r="A97" s="1" t="s">
        <v>79</v>
      </c>
      <c r="B97" s="2">
        <v>786</v>
      </c>
      <c r="C97" s="3">
        <v>7000</v>
      </c>
      <c r="D97" s="3">
        <v>30</v>
      </c>
    </row>
    <row r="98" spans="1:4" x14ac:dyDescent="0.25">
      <c r="A98" s="4" t="s">
        <v>80</v>
      </c>
      <c r="B98" s="2">
        <v>466</v>
      </c>
      <c r="C98" s="3">
        <v>7000</v>
      </c>
      <c r="D98" s="3">
        <v>30</v>
      </c>
    </row>
    <row r="99" spans="1:4" x14ac:dyDescent="0.25">
      <c r="A99" s="5" t="s">
        <v>58</v>
      </c>
      <c r="B99" s="2"/>
      <c r="C99" s="3">
        <v>7000</v>
      </c>
      <c r="D99" s="3">
        <v>30</v>
      </c>
    </row>
    <row r="100" spans="1:4" x14ac:dyDescent="0.25">
      <c r="A100" s="6" t="s">
        <v>81</v>
      </c>
      <c r="B100" s="2">
        <v>160</v>
      </c>
      <c r="C100" s="3">
        <v>7000</v>
      </c>
      <c r="D100" s="3">
        <v>30</v>
      </c>
    </row>
    <row r="101" spans="1:4" x14ac:dyDescent="0.25">
      <c r="A101" s="6" t="s">
        <v>82</v>
      </c>
      <c r="B101" s="2">
        <v>160</v>
      </c>
      <c r="C101" s="3">
        <v>7000</v>
      </c>
      <c r="D101" s="3">
        <v>30</v>
      </c>
    </row>
    <row r="102" spans="1:4" x14ac:dyDescent="0.25">
      <c r="A102" s="6" t="s">
        <v>83</v>
      </c>
      <c r="B102" s="2">
        <v>146</v>
      </c>
      <c r="C102" s="3">
        <v>7000</v>
      </c>
      <c r="D102" s="3">
        <v>30</v>
      </c>
    </row>
    <row r="103" spans="1:4" x14ac:dyDescent="0.25">
      <c r="A103" s="4" t="s">
        <v>84</v>
      </c>
      <c r="B103" s="2">
        <v>320</v>
      </c>
      <c r="C103" s="3">
        <v>7000</v>
      </c>
      <c r="D103" s="3">
        <v>30</v>
      </c>
    </row>
    <row r="104" spans="1:4" x14ac:dyDescent="0.25">
      <c r="A104" s="6" t="s">
        <v>85</v>
      </c>
      <c r="B104" s="2">
        <v>160</v>
      </c>
      <c r="C104" s="3">
        <v>7000</v>
      </c>
      <c r="D104" s="3">
        <v>30</v>
      </c>
    </row>
    <row r="105" spans="1:4" x14ac:dyDescent="0.25">
      <c r="A105" s="6" t="s">
        <v>86</v>
      </c>
      <c r="B105" s="2">
        <v>160</v>
      </c>
      <c r="C105" s="3">
        <v>7000</v>
      </c>
      <c r="D105" s="3">
        <v>30</v>
      </c>
    </row>
    <row r="106" spans="1:4" x14ac:dyDescent="0.25">
      <c r="A106" s="1" t="s">
        <v>87</v>
      </c>
      <c r="B106" s="2">
        <v>1072</v>
      </c>
      <c r="C106" s="3">
        <v>7000</v>
      </c>
      <c r="D106" s="3">
        <v>30</v>
      </c>
    </row>
    <row r="107" spans="1:4" x14ac:dyDescent="0.25">
      <c r="A107" s="4" t="s">
        <v>88</v>
      </c>
      <c r="B107" s="2">
        <v>1072</v>
      </c>
      <c r="C107" s="3">
        <v>7000</v>
      </c>
      <c r="D107" s="3">
        <v>30</v>
      </c>
    </row>
    <row r="108" spans="1:4" x14ac:dyDescent="0.25">
      <c r="A108" s="5" t="s">
        <v>6</v>
      </c>
      <c r="B108" s="2"/>
      <c r="C108" s="3">
        <v>7000</v>
      </c>
      <c r="D108" s="3">
        <v>30</v>
      </c>
    </row>
    <row r="109" spans="1:4" x14ac:dyDescent="0.25">
      <c r="A109" s="6" t="s">
        <v>89</v>
      </c>
      <c r="B109" s="2">
        <v>160</v>
      </c>
      <c r="C109" s="3">
        <v>7000</v>
      </c>
      <c r="D109" s="3">
        <v>30</v>
      </c>
    </row>
    <row r="110" spans="1:4" x14ac:dyDescent="0.25">
      <c r="A110" s="6" t="s">
        <v>90</v>
      </c>
      <c r="B110" s="2">
        <v>136</v>
      </c>
      <c r="C110" s="3">
        <v>7000</v>
      </c>
      <c r="D110" s="3">
        <v>30</v>
      </c>
    </row>
    <row r="111" spans="1:4" x14ac:dyDescent="0.25">
      <c r="A111" s="6" t="s">
        <v>91</v>
      </c>
      <c r="B111" s="2">
        <v>152</v>
      </c>
      <c r="C111" s="3">
        <v>7000</v>
      </c>
      <c r="D111" s="3">
        <v>30</v>
      </c>
    </row>
    <row r="112" spans="1:4" x14ac:dyDescent="0.25">
      <c r="A112" s="6" t="s">
        <v>92</v>
      </c>
      <c r="B112" s="2">
        <v>152</v>
      </c>
      <c r="C112" s="3">
        <v>7000</v>
      </c>
      <c r="D112" s="3">
        <v>30</v>
      </c>
    </row>
    <row r="113" spans="1:4" x14ac:dyDescent="0.25">
      <c r="A113" s="6" t="s">
        <v>93</v>
      </c>
      <c r="B113" s="2">
        <v>152</v>
      </c>
      <c r="C113" s="3">
        <v>7000</v>
      </c>
      <c r="D113" s="3">
        <v>30</v>
      </c>
    </row>
    <row r="114" spans="1:4" x14ac:dyDescent="0.25">
      <c r="A114" s="6" t="s">
        <v>94</v>
      </c>
      <c r="B114" s="2">
        <v>160</v>
      </c>
      <c r="C114" s="3">
        <v>7000</v>
      </c>
      <c r="D114" s="3">
        <v>30</v>
      </c>
    </row>
    <row r="115" spans="1:4" x14ac:dyDescent="0.25">
      <c r="A115" s="6" t="s">
        <v>95</v>
      </c>
      <c r="B115" s="2">
        <v>160</v>
      </c>
      <c r="C115" s="3">
        <v>7000</v>
      </c>
      <c r="D115" s="3">
        <v>30</v>
      </c>
    </row>
    <row r="116" spans="1:4" x14ac:dyDescent="0.25">
      <c r="A116" s="1" t="s">
        <v>96</v>
      </c>
      <c r="B116" s="2">
        <v>440</v>
      </c>
      <c r="C116" s="3">
        <v>7000</v>
      </c>
      <c r="D116" s="3">
        <v>30</v>
      </c>
    </row>
    <row r="117" spans="1:4" x14ac:dyDescent="0.25">
      <c r="A117" s="4" t="s">
        <v>97</v>
      </c>
      <c r="B117" s="2">
        <v>440</v>
      </c>
      <c r="C117" s="3">
        <v>7000</v>
      </c>
      <c r="D117" s="3">
        <v>30</v>
      </c>
    </row>
    <row r="118" spans="1:4" x14ac:dyDescent="0.25">
      <c r="A118" s="5" t="s">
        <v>58</v>
      </c>
      <c r="B118" s="2"/>
      <c r="C118" s="3">
        <v>7000</v>
      </c>
      <c r="D118" s="3">
        <v>30</v>
      </c>
    </row>
    <row r="119" spans="1:4" x14ac:dyDescent="0.25">
      <c r="A119" s="6" t="s">
        <v>98</v>
      </c>
      <c r="B119" s="2">
        <v>152</v>
      </c>
      <c r="C119" s="3">
        <v>7000</v>
      </c>
      <c r="D119" s="3">
        <v>30</v>
      </c>
    </row>
    <row r="120" spans="1:4" x14ac:dyDescent="0.25">
      <c r="A120" s="6" t="s">
        <v>99</v>
      </c>
      <c r="B120" s="2">
        <v>152</v>
      </c>
      <c r="C120" s="3">
        <v>7000</v>
      </c>
      <c r="D120" s="3">
        <v>30</v>
      </c>
    </row>
    <row r="121" spans="1:4" x14ac:dyDescent="0.25">
      <c r="A121" s="6" t="s">
        <v>100</v>
      </c>
      <c r="B121" s="2">
        <v>136</v>
      </c>
      <c r="C121" s="3">
        <v>7000</v>
      </c>
      <c r="D121" s="3">
        <v>30</v>
      </c>
    </row>
    <row r="122" spans="1:4" x14ac:dyDescent="0.25">
      <c r="A122" s="1" t="s">
        <v>101</v>
      </c>
      <c r="B122" s="2">
        <v>160</v>
      </c>
      <c r="C122" s="3">
        <v>7000</v>
      </c>
      <c r="D122" s="3">
        <v>30</v>
      </c>
    </row>
    <row r="123" spans="1:4" x14ac:dyDescent="0.25">
      <c r="A123" s="4" t="s">
        <v>102</v>
      </c>
      <c r="B123" s="2">
        <v>160</v>
      </c>
      <c r="C123" s="3">
        <v>7000</v>
      </c>
      <c r="D123" s="3">
        <v>30</v>
      </c>
    </row>
    <row r="124" spans="1:4" x14ac:dyDescent="0.25">
      <c r="A124" s="5" t="s">
        <v>6</v>
      </c>
      <c r="B124" s="2"/>
      <c r="C124" s="3">
        <v>7000</v>
      </c>
      <c r="D124" s="3">
        <v>30</v>
      </c>
    </row>
    <row r="125" spans="1:4" x14ac:dyDescent="0.25">
      <c r="A125" s="6" t="s">
        <v>103</v>
      </c>
      <c r="B125" s="2">
        <v>160</v>
      </c>
      <c r="C125" s="3">
        <v>7000</v>
      </c>
      <c r="D125" s="3">
        <v>30</v>
      </c>
    </row>
    <row r="126" spans="1:4" x14ac:dyDescent="0.25">
      <c r="A126" s="1" t="s">
        <v>104</v>
      </c>
      <c r="B126" s="2">
        <v>256</v>
      </c>
      <c r="C126" s="3">
        <v>7000</v>
      </c>
      <c r="D126" s="3">
        <v>30</v>
      </c>
    </row>
    <row r="127" spans="1:4" x14ac:dyDescent="0.25">
      <c r="A127" s="4" t="s">
        <v>105</v>
      </c>
      <c r="B127" s="2">
        <v>256</v>
      </c>
      <c r="C127" s="3">
        <v>7000</v>
      </c>
      <c r="D127" s="3">
        <v>30</v>
      </c>
    </row>
    <row r="128" spans="1:4" x14ac:dyDescent="0.25">
      <c r="A128" s="5" t="s">
        <v>6</v>
      </c>
      <c r="B128" s="2"/>
      <c r="C128" s="3">
        <v>7000</v>
      </c>
      <c r="D128" s="3">
        <v>30</v>
      </c>
    </row>
    <row r="129" spans="1:4" x14ac:dyDescent="0.25">
      <c r="A129" s="6" t="s">
        <v>106</v>
      </c>
      <c r="B129" s="2">
        <v>152</v>
      </c>
      <c r="C129" s="3">
        <v>7000</v>
      </c>
      <c r="D129" s="3">
        <v>30</v>
      </c>
    </row>
    <row r="130" spans="1:4" x14ac:dyDescent="0.25">
      <c r="A130" s="6" t="s">
        <v>107</v>
      </c>
      <c r="B130" s="2">
        <v>104</v>
      </c>
      <c r="C130" s="3">
        <v>7000</v>
      </c>
      <c r="D130" s="3">
        <v>30</v>
      </c>
    </row>
    <row r="131" spans="1:4" x14ac:dyDescent="0.25">
      <c r="A131" s="1" t="s">
        <v>108</v>
      </c>
      <c r="B131" s="2">
        <v>160</v>
      </c>
      <c r="C131" s="3">
        <v>7000</v>
      </c>
      <c r="D131" s="3">
        <v>30</v>
      </c>
    </row>
    <row r="132" spans="1:4" x14ac:dyDescent="0.25">
      <c r="A132" s="4" t="s">
        <v>109</v>
      </c>
      <c r="B132" s="2">
        <v>160</v>
      </c>
      <c r="C132" s="3">
        <v>7000</v>
      </c>
      <c r="D132" s="3">
        <v>30</v>
      </c>
    </row>
    <row r="133" spans="1:4" x14ac:dyDescent="0.25">
      <c r="A133" s="5" t="s">
        <v>6</v>
      </c>
      <c r="B133" s="2"/>
      <c r="C133" s="3">
        <v>7000</v>
      </c>
      <c r="D133" s="3">
        <v>30</v>
      </c>
    </row>
    <row r="134" spans="1:4" x14ac:dyDescent="0.25">
      <c r="A134" s="6" t="s">
        <v>110</v>
      </c>
      <c r="B134" s="2">
        <v>160</v>
      </c>
      <c r="C134" s="3">
        <v>7000</v>
      </c>
      <c r="D134" s="3">
        <v>30</v>
      </c>
    </row>
    <row r="135" spans="1:4" x14ac:dyDescent="0.25">
      <c r="A135" s="1" t="s">
        <v>111</v>
      </c>
      <c r="B135" s="2">
        <v>1950</v>
      </c>
      <c r="C135" s="3">
        <v>7000</v>
      </c>
      <c r="D135" s="3">
        <v>30</v>
      </c>
    </row>
    <row r="136" spans="1:4" x14ac:dyDescent="0.25">
      <c r="A136" s="4" t="s">
        <v>112</v>
      </c>
      <c r="B136" s="2">
        <v>320</v>
      </c>
      <c r="C136" s="3">
        <v>7000</v>
      </c>
      <c r="D136" s="3">
        <v>30</v>
      </c>
    </row>
    <row r="137" spans="1:4" x14ac:dyDescent="0.25">
      <c r="A137" s="5" t="s">
        <v>6</v>
      </c>
      <c r="B137" s="2"/>
      <c r="C137" s="3">
        <v>7000</v>
      </c>
      <c r="D137" s="3">
        <v>30</v>
      </c>
    </row>
    <row r="138" spans="1:4" x14ac:dyDescent="0.25">
      <c r="A138" s="6" t="s">
        <v>113</v>
      </c>
      <c r="B138" s="2">
        <v>160</v>
      </c>
      <c r="C138" s="3">
        <v>7000</v>
      </c>
      <c r="D138" s="3">
        <v>30</v>
      </c>
    </row>
    <row r="139" spans="1:4" x14ac:dyDescent="0.25">
      <c r="A139" s="6" t="s">
        <v>114</v>
      </c>
      <c r="B139" s="2">
        <v>160</v>
      </c>
      <c r="C139" s="3">
        <v>7000</v>
      </c>
      <c r="D139" s="3">
        <v>30</v>
      </c>
    </row>
    <row r="140" spans="1:4" x14ac:dyDescent="0.25">
      <c r="A140" s="4" t="s">
        <v>115</v>
      </c>
      <c r="B140" s="2">
        <v>288</v>
      </c>
      <c r="C140" s="3">
        <v>7000</v>
      </c>
      <c r="D140" s="3">
        <v>30</v>
      </c>
    </row>
    <row r="141" spans="1:4" x14ac:dyDescent="0.25">
      <c r="A141" s="5" t="s">
        <v>6</v>
      </c>
      <c r="B141" s="2"/>
      <c r="C141" s="3">
        <v>7000</v>
      </c>
      <c r="D141" s="3">
        <v>30</v>
      </c>
    </row>
    <row r="142" spans="1:4" x14ac:dyDescent="0.25">
      <c r="A142" s="6" t="s">
        <v>116</v>
      </c>
      <c r="B142" s="2">
        <v>136</v>
      </c>
      <c r="C142" s="3">
        <v>7000</v>
      </c>
      <c r="D142" s="3">
        <v>30</v>
      </c>
    </row>
    <row r="143" spans="1:4" x14ac:dyDescent="0.25">
      <c r="A143" s="6" t="s">
        <v>117</v>
      </c>
      <c r="B143" s="2">
        <v>152</v>
      </c>
      <c r="C143" s="3">
        <v>7000</v>
      </c>
      <c r="D143" s="3">
        <v>30</v>
      </c>
    </row>
    <row r="144" spans="1:4" x14ac:dyDescent="0.25">
      <c r="A144" s="4" t="s">
        <v>118</v>
      </c>
      <c r="B144" s="2">
        <v>310</v>
      </c>
      <c r="C144" s="3">
        <v>7000</v>
      </c>
      <c r="D144" s="3">
        <v>30</v>
      </c>
    </row>
    <row r="145" spans="1:4" x14ac:dyDescent="0.25">
      <c r="A145" s="5" t="s">
        <v>58</v>
      </c>
      <c r="B145" s="2"/>
      <c r="C145" s="3">
        <v>7000</v>
      </c>
      <c r="D145" s="3">
        <v>30</v>
      </c>
    </row>
    <row r="146" spans="1:4" x14ac:dyDescent="0.25">
      <c r="A146" s="6" t="s">
        <v>119</v>
      </c>
      <c r="B146" s="2">
        <v>152</v>
      </c>
      <c r="C146" s="3">
        <v>7000</v>
      </c>
      <c r="D146" s="3">
        <v>30</v>
      </c>
    </row>
    <row r="147" spans="1:4" x14ac:dyDescent="0.25">
      <c r="A147" s="6" t="s">
        <v>120</v>
      </c>
      <c r="B147" s="2">
        <v>158</v>
      </c>
      <c r="C147" s="3">
        <v>7000</v>
      </c>
      <c r="D147" s="3">
        <v>30</v>
      </c>
    </row>
    <row r="148" spans="1:4" x14ac:dyDescent="0.25">
      <c r="A148" s="4" t="s">
        <v>121</v>
      </c>
      <c r="B148" s="2">
        <v>416</v>
      </c>
      <c r="C148" s="3">
        <v>7000</v>
      </c>
      <c r="D148" s="3">
        <v>30</v>
      </c>
    </row>
    <row r="149" spans="1:4" x14ac:dyDescent="0.25">
      <c r="A149" s="6" t="s">
        <v>122</v>
      </c>
      <c r="B149" s="2">
        <v>128</v>
      </c>
      <c r="C149" s="3">
        <v>7000</v>
      </c>
      <c r="D149" s="3">
        <v>30</v>
      </c>
    </row>
    <row r="150" spans="1:4" x14ac:dyDescent="0.25">
      <c r="A150" s="5" t="s">
        <v>6</v>
      </c>
      <c r="B150" s="2"/>
      <c r="C150" s="3">
        <v>7000</v>
      </c>
      <c r="D150" s="3">
        <v>30</v>
      </c>
    </row>
    <row r="151" spans="1:4" x14ac:dyDescent="0.25">
      <c r="A151" s="6" t="s">
        <v>123</v>
      </c>
      <c r="B151" s="2">
        <v>136</v>
      </c>
      <c r="C151" s="3">
        <v>7000</v>
      </c>
      <c r="D151" s="3">
        <v>30</v>
      </c>
    </row>
    <row r="152" spans="1:4" x14ac:dyDescent="0.25">
      <c r="A152" s="6" t="s">
        <v>124</v>
      </c>
      <c r="B152" s="2">
        <v>152</v>
      </c>
      <c r="C152" s="3">
        <v>7000</v>
      </c>
      <c r="D152" s="3">
        <v>30</v>
      </c>
    </row>
    <row r="153" spans="1:4" x14ac:dyDescent="0.25">
      <c r="A153" s="4" t="s">
        <v>125</v>
      </c>
      <c r="B153" s="2">
        <v>312</v>
      </c>
      <c r="C153" s="3">
        <v>7000</v>
      </c>
      <c r="D153" s="3">
        <v>30</v>
      </c>
    </row>
    <row r="154" spans="1:4" x14ac:dyDescent="0.25">
      <c r="A154" s="5" t="s">
        <v>6</v>
      </c>
      <c r="B154" s="2"/>
      <c r="C154" s="3">
        <v>7000</v>
      </c>
      <c r="D154" s="3">
        <v>30</v>
      </c>
    </row>
    <row r="155" spans="1:4" x14ac:dyDescent="0.25">
      <c r="A155" s="6" t="s">
        <v>126</v>
      </c>
      <c r="B155" s="2">
        <v>160</v>
      </c>
      <c r="C155" s="3">
        <v>7000</v>
      </c>
      <c r="D155" s="3">
        <v>30</v>
      </c>
    </row>
    <row r="156" spans="1:4" x14ac:dyDescent="0.25">
      <c r="A156" s="6" t="s">
        <v>127</v>
      </c>
      <c r="B156" s="2">
        <v>152</v>
      </c>
      <c r="C156" s="3">
        <v>7000</v>
      </c>
      <c r="D156" s="3">
        <v>30</v>
      </c>
    </row>
    <row r="157" spans="1:4" x14ac:dyDescent="0.25">
      <c r="A157" s="4" t="s">
        <v>128</v>
      </c>
      <c r="B157" s="2">
        <v>152</v>
      </c>
      <c r="C157" s="3">
        <v>7000</v>
      </c>
      <c r="D157" s="3">
        <v>30</v>
      </c>
    </row>
    <row r="158" spans="1:4" x14ac:dyDescent="0.25">
      <c r="A158" s="5" t="s">
        <v>58</v>
      </c>
      <c r="B158" s="2"/>
      <c r="C158" s="3">
        <v>7000</v>
      </c>
      <c r="D158" s="3">
        <v>30</v>
      </c>
    </row>
    <row r="159" spans="1:4" x14ac:dyDescent="0.25">
      <c r="A159" s="6" t="s">
        <v>129</v>
      </c>
      <c r="B159" s="2">
        <v>152</v>
      </c>
      <c r="C159" s="3">
        <v>7000</v>
      </c>
      <c r="D159" s="3">
        <v>30</v>
      </c>
    </row>
    <row r="160" spans="1:4" x14ac:dyDescent="0.25">
      <c r="A160" s="4" t="s">
        <v>130</v>
      </c>
      <c r="B160" s="2">
        <v>152</v>
      </c>
      <c r="C160" s="3">
        <v>7000</v>
      </c>
      <c r="D160" s="3">
        <v>30</v>
      </c>
    </row>
    <row r="161" spans="1:4" x14ac:dyDescent="0.25">
      <c r="A161" s="5" t="s">
        <v>58</v>
      </c>
      <c r="B161" s="2"/>
      <c r="C161" s="3">
        <v>7000</v>
      </c>
      <c r="D161" s="3">
        <v>30</v>
      </c>
    </row>
    <row r="162" spans="1:4" x14ac:dyDescent="0.25">
      <c r="A162" s="6" t="s">
        <v>131</v>
      </c>
      <c r="B162" s="2">
        <v>152</v>
      </c>
      <c r="C162" s="3">
        <v>7000</v>
      </c>
      <c r="D162" s="3">
        <v>30</v>
      </c>
    </row>
    <row r="163" spans="1:4" x14ac:dyDescent="0.25">
      <c r="A163" s="1" t="s">
        <v>132</v>
      </c>
      <c r="B163" s="2">
        <v>88</v>
      </c>
      <c r="C163" s="3">
        <v>7000</v>
      </c>
      <c r="D163" s="3">
        <v>30</v>
      </c>
    </row>
    <row r="164" spans="1:4" x14ac:dyDescent="0.25">
      <c r="A164" s="4" t="s">
        <v>133</v>
      </c>
      <c r="B164" s="2">
        <v>88</v>
      </c>
      <c r="C164" s="3">
        <v>7000</v>
      </c>
      <c r="D164" s="3">
        <v>30</v>
      </c>
    </row>
    <row r="165" spans="1:4" x14ac:dyDescent="0.25">
      <c r="A165" s="5" t="s">
        <v>32</v>
      </c>
      <c r="B165" s="2"/>
      <c r="C165" s="3">
        <v>7000</v>
      </c>
      <c r="D165" s="3">
        <v>30</v>
      </c>
    </row>
    <row r="166" spans="1:4" x14ac:dyDescent="0.25">
      <c r="A166" s="6" t="s">
        <v>134</v>
      </c>
      <c r="B166" s="2">
        <v>88</v>
      </c>
      <c r="C166" s="3">
        <v>7000</v>
      </c>
      <c r="D166" s="3">
        <v>30</v>
      </c>
    </row>
    <row r="167" spans="1:4" x14ac:dyDescent="0.25">
      <c r="A167" s="1" t="s">
        <v>135</v>
      </c>
      <c r="B167" s="2">
        <v>128</v>
      </c>
      <c r="C167" s="3">
        <v>7000</v>
      </c>
      <c r="D167" s="3">
        <v>30</v>
      </c>
    </row>
    <row r="168" spans="1:4" x14ac:dyDescent="0.25">
      <c r="A168" s="4" t="s">
        <v>136</v>
      </c>
      <c r="B168" s="2">
        <v>128</v>
      </c>
      <c r="C168" s="3">
        <v>7000</v>
      </c>
      <c r="D168" s="3">
        <v>30</v>
      </c>
    </row>
    <row r="169" spans="1:4" x14ac:dyDescent="0.25">
      <c r="A169" s="6" t="s">
        <v>137</v>
      </c>
      <c r="B169" s="2">
        <v>64</v>
      </c>
      <c r="C169" s="3">
        <v>7000</v>
      </c>
      <c r="D169" s="3">
        <v>30</v>
      </c>
    </row>
    <row r="170" spans="1:4" x14ac:dyDescent="0.25">
      <c r="A170" s="6" t="s">
        <v>138</v>
      </c>
      <c r="B170" s="2">
        <v>64</v>
      </c>
      <c r="C170" s="3">
        <v>7000</v>
      </c>
      <c r="D170" s="3">
        <v>30</v>
      </c>
    </row>
    <row r="171" spans="1:4" x14ac:dyDescent="0.25">
      <c r="A171" s="1" t="s">
        <v>139</v>
      </c>
      <c r="B171" s="2">
        <v>440</v>
      </c>
      <c r="C171" s="3">
        <v>7000</v>
      </c>
      <c r="D171" s="3">
        <v>30</v>
      </c>
    </row>
    <row r="172" spans="1:4" x14ac:dyDescent="0.25">
      <c r="A172" s="4" t="s">
        <v>140</v>
      </c>
      <c r="B172" s="2">
        <v>440</v>
      </c>
      <c r="C172" s="3">
        <v>7000</v>
      </c>
      <c r="D172" s="3">
        <v>30</v>
      </c>
    </row>
    <row r="173" spans="1:4" x14ac:dyDescent="0.25">
      <c r="A173" s="5" t="s">
        <v>6</v>
      </c>
      <c r="B173" s="2"/>
      <c r="C173" s="3">
        <v>7000</v>
      </c>
      <c r="D173" s="3">
        <v>30</v>
      </c>
    </row>
    <row r="174" spans="1:4" x14ac:dyDescent="0.25">
      <c r="A174" s="6" t="s">
        <v>141</v>
      </c>
      <c r="B174" s="2">
        <v>160</v>
      </c>
      <c r="C174" s="3">
        <v>7000</v>
      </c>
      <c r="D174" s="3">
        <v>30</v>
      </c>
    </row>
    <row r="175" spans="1:4" x14ac:dyDescent="0.25">
      <c r="A175" s="6" t="s">
        <v>142</v>
      </c>
      <c r="B175" s="2">
        <v>120</v>
      </c>
      <c r="C175" s="3">
        <v>7000</v>
      </c>
      <c r="D175" s="3">
        <v>30</v>
      </c>
    </row>
    <row r="176" spans="1:4" x14ac:dyDescent="0.25">
      <c r="A176" s="6" t="s">
        <v>143</v>
      </c>
      <c r="B176" s="2">
        <v>160</v>
      </c>
      <c r="C176" s="3">
        <v>7000</v>
      </c>
      <c r="D176" s="3">
        <v>30</v>
      </c>
    </row>
    <row r="177" spans="1:4" x14ac:dyDescent="0.25">
      <c r="A177" s="1" t="s">
        <v>144</v>
      </c>
      <c r="B177" s="2">
        <v>312</v>
      </c>
      <c r="C177" s="3">
        <v>7000</v>
      </c>
      <c r="D177" s="3">
        <v>30</v>
      </c>
    </row>
    <row r="178" spans="1:4" x14ac:dyDescent="0.25">
      <c r="A178" s="4" t="s">
        <v>145</v>
      </c>
      <c r="B178" s="2">
        <v>312</v>
      </c>
      <c r="C178" s="3">
        <v>7000</v>
      </c>
      <c r="D178" s="3">
        <v>30</v>
      </c>
    </row>
    <row r="179" spans="1:4" x14ac:dyDescent="0.25">
      <c r="A179" s="5" t="s">
        <v>6</v>
      </c>
      <c r="B179" s="2"/>
      <c r="C179" s="3">
        <v>7000</v>
      </c>
      <c r="D179" s="3">
        <v>30</v>
      </c>
    </row>
    <row r="180" spans="1:4" x14ac:dyDescent="0.25">
      <c r="A180" s="6" t="s">
        <v>146</v>
      </c>
      <c r="B180" s="2">
        <v>160</v>
      </c>
      <c r="C180" s="3">
        <v>7000</v>
      </c>
      <c r="D180" s="3">
        <v>30</v>
      </c>
    </row>
    <row r="181" spans="1:4" x14ac:dyDescent="0.25">
      <c r="A181" s="6" t="s">
        <v>147</v>
      </c>
      <c r="B181" s="2">
        <v>152</v>
      </c>
      <c r="C181" s="3">
        <v>7000</v>
      </c>
      <c r="D181" s="3">
        <v>30</v>
      </c>
    </row>
    <row r="182" spans="1:4" x14ac:dyDescent="0.25">
      <c r="A182" s="1" t="s">
        <v>148</v>
      </c>
      <c r="B182" s="2">
        <v>12432</v>
      </c>
      <c r="C182" s="8">
        <v>25</v>
      </c>
      <c r="D182" s="8">
        <v>2</v>
      </c>
    </row>
  </sheetData>
  <pageMargins bottom="0.75" footer="0.3" header="0.3" left="0.7" right="0.7" top="0.75"/>
  <pageSetup orientation="portrait" paperSize="9" r:id="rId1"/>
</worksheet>
</file>

<file path=xl/worksheets/sheet15.xml><?xml version="1.0" encoding="utf-8"?>
<worksheet xmlns="http://schemas.openxmlformats.org/spreadsheetml/2006/main">
  <dimension ref="A1:I88"/>
  <sheetViews>
    <sheetView workbookViewId="0"/>
  </sheetViews>
  <sheetFormatPr defaultRowHeight="15.0"/>
  <cols>
    <col min="1" max="1" width="19.53125" customWidth="true"/>
    <col min="2" max="2" width="27.34375" customWidth="true"/>
  </cols>
  <sheetData>
    <row r="1" ht="60.0" customHeight="true">
      <c r="A1" t="s" s="84">
        <v>174</v>
      </c>
      <c r="B1" t="s" s="85">
        <v>155</v>
      </c>
      <c r="C1" t="s" s="86">
        <v>161</v>
      </c>
      <c r="D1" t="s" s="87">
        <v>175</v>
      </c>
      <c r="E1" t="s" s="88">
        <v>176</v>
      </c>
      <c r="F1" t="s" s="89">
        <v>2</v>
      </c>
      <c r="G1" t="s" s="90">
        <v>177</v>
      </c>
      <c r="H1" t="s" s="91">
        <v>162</v>
      </c>
    </row>
    <row r="2">
      <c r="A2" t="s" s="92">
        <v>178</v>
      </c>
      <c r="B2" t="s" s="93">
        <v>7</v>
      </c>
      <c r="C2" t="n" s="94">
        <v>3.0</v>
      </c>
      <c r="D2" s="122" t="n">
        <v>10.0</v>
      </c>
      <c r="E2" s="123" t="s">
        <v>179</v>
      </c>
    </row>
    <row r="3">
      <c r="A3" t="s" s="95">
        <v>178</v>
      </c>
      <c r="B3" t="s" s="96">
        <v>8</v>
      </c>
      <c r="C3" t="n" s="97">
        <v>2.0</v>
      </c>
      <c r="D3" s="124" t="n">
        <v>10.0</v>
      </c>
      <c r="E3" s="125" t="s">
        <v>179</v>
      </c>
    </row>
    <row r="4">
      <c r="A4" t="s" s="98">
        <v>178</v>
      </c>
      <c r="B4" t="s" s="99">
        <v>37</v>
      </c>
      <c r="C4" t="n" s="100">
        <v>2.0</v>
      </c>
      <c r="D4" s="126" t="n">
        <v>10.0</v>
      </c>
      <c r="E4" s="127" t="s">
        <v>179</v>
      </c>
    </row>
    <row r="5">
      <c r="A5" t="s" s="101">
        <v>178</v>
      </c>
      <c r="B5" t="s" s="102">
        <v>48</v>
      </c>
      <c r="C5" t="n" s="103">
        <v>2.0</v>
      </c>
      <c r="D5" s="128" t="n">
        <v>10.0</v>
      </c>
      <c r="E5" s="129" t="s">
        <v>179</v>
      </c>
    </row>
    <row r="6">
      <c r="A6" t="s" s="104">
        <v>178</v>
      </c>
      <c r="B6" t="s" s="105">
        <v>55</v>
      </c>
      <c r="C6" t="n" s="106">
        <v>2.0</v>
      </c>
      <c r="D6" s="130" t="n">
        <v>10.0</v>
      </c>
      <c r="E6" s="131" t="s">
        <v>179</v>
      </c>
    </row>
    <row r="7">
      <c r="A7" t="s" s="107">
        <v>178</v>
      </c>
      <c r="B7" t="s" s="108">
        <v>67</v>
      </c>
      <c r="C7" t="n" s="109">
        <v>2.0</v>
      </c>
      <c r="D7" s="132" t="n">
        <v>10.0</v>
      </c>
      <c r="E7" s="133" t="s">
        <v>179</v>
      </c>
    </row>
    <row r="8">
      <c r="A8" t="s" s="110">
        <v>178</v>
      </c>
      <c r="B8" t="s" s="111">
        <v>107</v>
      </c>
      <c r="C8" t="n" s="112">
        <v>2.0</v>
      </c>
      <c r="D8" s="134" t="n">
        <v>10.0</v>
      </c>
      <c r="E8" s="135" t="s">
        <v>179</v>
      </c>
    </row>
    <row r="9">
      <c r="A9" t="s" s="113">
        <v>178</v>
      </c>
      <c r="B9" t="s" s="114">
        <v>110</v>
      </c>
      <c r="C9" t="n" s="115">
        <v>3.0</v>
      </c>
      <c r="D9" s="136" t="n">
        <v>10.0</v>
      </c>
      <c r="E9" s="137" t="s">
        <v>179</v>
      </c>
    </row>
    <row r="10">
      <c r="A10" t="s" s="116">
        <v>178</v>
      </c>
      <c r="B10" t="s" s="117">
        <v>114</v>
      </c>
      <c r="C10" t="n" s="118">
        <v>1.0</v>
      </c>
      <c r="D10" s="138" t="n">
        <v>10.0</v>
      </c>
      <c r="E10" s="139" t="s">
        <v>179</v>
      </c>
    </row>
    <row r="11">
      <c r="A11" t="s" s="119">
        <v>178</v>
      </c>
      <c r="B11" t="s" s="120">
        <v>142</v>
      </c>
      <c r="C11" t="n" s="121">
        <v>2.0</v>
      </c>
      <c r="D11" s="140" t="n">
        <v>10.0</v>
      </c>
      <c r="E11" s="141" t="s">
        <v>179</v>
      </c>
    </row>
    <row r="12">
      <c r="A12" t="s" s="142">
        <v>44</v>
      </c>
      <c r="B12" t="s" s="143">
        <v>10</v>
      </c>
      <c r="C12" t="n" s="144">
        <v>3.0</v>
      </c>
      <c r="D12" s="196" t="n">
        <v>18.0</v>
      </c>
      <c r="E12" s="197" t="s">
        <v>180</v>
      </c>
    </row>
    <row r="13">
      <c r="A13" t="s" s="145">
        <v>44</v>
      </c>
      <c r="B13" t="s" s="146">
        <v>22</v>
      </c>
      <c r="C13" t="n" s="147">
        <v>2.0</v>
      </c>
      <c r="D13" s="198" t="n">
        <v>18.0</v>
      </c>
      <c r="E13" s="199" t="s">
        <v>180</v>
      </c>
    </row>
    <row r="14">
      <c r="A14" t="s" s="148">
        <v>44</v>
      </c>
      <c r="B14" t="s" s="149">
        <v>34</v>
      </c>
      <c r="C14" t="n" s="150">
        <v>3.0</v>
      </c>
      <c r="D14" s="200" t="n">
        <v>18.0</v>
      </c>
      <c r="E14" s="201" t="s">
        <v>180</v>
      </c>
    </row>
    <row r="15">
      <c r="A15" t="s" s="151">
        <v>44</v>
      </c>
      <c r="B15" t="s" s="152">
        <v>46</v>
      </c>
      <c r="C15" t="n" s="153">
        <v>2.0</v>
      </c>
      <c r="D15" s="202" t="n">
        <v>18.0</v>
      </c>
      <c r="E15" s="203" t="s">
        <v>180</v>
      </c>
    </row>
    <row r="16">
      <c r="A16" t="s" s="154">
        <v>44</v>
      </c>
      <c r="B16" t="s" s="155">
        <v>61</v>
      </c>
      <c r="C16" t="n" s="156">
        <v>3.0</v>
      </c>
      <c r="D16" s="204" t="n">
        <v>18.0</v>
      </c>
      <c r="E16" s="205" t="s">
        <v>180</v>
      </c>
    </row>
    <row r="17">
      <c r="A17" t="s" s="157">
        <v>44</v>
      </c>
      <c r="B17" t="s" s="158">
        <v>64</v>
      </c>
      <c r="C17" t="n" s="159">
        <v>3.0</v>
      </c>
      <c r="D17" s="206" t="n">
        <v>18.0</v>
      </c>
      <c r="E17" s="207" t="s">
        <v>180</v>
      </c>
    </row>
    <row r="18">
      <c r="A18" t="s" s="160">
        <v>44</v>
      </c>
      <c r="B18" t="s" s="161">
        <v>72</v>
      </c>
      <c r="C18" t="n" s="162">
        <v>2.0</v>
      </c>
      <c r="D18" s="208" t="n">
        <v>18.0</v>
      </c>
      <c r="E18" s="209" t="s">
        <v>180</v>
      </c>
    </row>
    <row r="19">
      <c r="A19" t="s" s="163">
        <v>44</v>
      </c>
      <c r="B19" t="s" s="164">
        <v>76</v>
      </c>
      <c r="C19" t="n" s="165">
        <v>2.0</v>
      </c>
      <c r="D19" s="210" t="n">
        <v>18.0</v>
      </c>
      <c r="E19" s="211" t="s">
        <v>180</v>
      </c>
    </row>
    <row r="20">
      <c r="A20" t="s" s="166">
        <v>44</v>
      </c>
      <c r="B20" t="s" s="167">
        <v>91</v>
      </c>
      <c r="C20" t="n" s="168">
        <v>2.0</v>
      </c>
      <c r="D20" s="212" t="n">
        <v>18.0</v>
      </c>
      <c r="E20" s="213" t="s">
        <v>180</v>
      </c>
    </row>
    <row r="21">
      <c r="A21" t="s" s="169">
        <v>44</v>
      </c>
      <c r="B21" t="s" s="170">
        <v>100</v>
      </c>
      <c r="C21" t="n" s="171">
        <v>2.0</v>
      </c>
      <c r="D21" s="214" t="n">
        <v>18.0</v>
      </c>
      <c r="E21" s="215" t="s">
        <v>180</v>
      </c>
    </row>
    <row r="22">
      <c r="A22" t="s" s="172">
        <v>44</v>
      </c>
      <c r="B22" t="s" s="173">
        <v>103</v>
      </c>
      <c r="C22" t="n" s="174">
        <v>2.0</v>
      </c>
      <c r="D22" s="216" t="n">
        <v>18.0</v>
      </c>
      <c r="E22" s="217" t="s">
        <v>180</v>
      </c>
    </row>
    <row r="23">
      <c r="A23" t="s" s="175">
        <v>44</v>
      </c>
      <c r="B23" t="s" s="176">
        <v>106</v>
      </c>
      <c r="C23" t="n" s="177">
        <v>2.0</v>
      </c>
      <c r="D23" s="218" t="n">
        <v>18.0</v>
      </c>
      <c r="E23" s="219" t="s">
        <v>180</v>
      </c>
    </row>
    <row r="24">
      <c r="A24" t="s" s="178">
        <v>44</v>
      </c>
      <c r="B24" t="s" s="179">
        <v>116</v>
      </c>
      <c r="C24" t="n" s="180">
        <v>2.0</v>
      </c>
      <c r="D24" s="220" t="n">
        <v>18.0</v>
      </c>
      <c r="E24" s="221" t="s">
        <v>180</v>
      </c>
    </row>
    <row r="25">
      <c r="A25" t="s" s="181">
        <v>44</v>
      </c>
      <c r="B25" t="s" s="182">
        <v>117</v>
      </c>
      <c r="C25" t="n" s="183">
        <v>2.0</v>
      </c>
      <c r="D25" s="222" t="n">
        <v>18.0</v>
      </c>
      <c r="E25" s="223" t="s">
        <v>180</v>
      </c>
    </row>
    <row r="26">
      <c r="A26" t="s" s="184">
        <v>44</v>
      </c>
      <c r="B26" t="s" s="185">
        <v>122</v>
      </c>
      <c r="C26" t="n" s="186">
        <v>2.0</v>
      </c>
      <c r="D26" s="224" t="n">
        <v>18.0</v>
      </c>
      <c r="E26" s="225" t="s">
        <v>180</v>
      </c>
    </row>
    <row r="27">
      <c r="A27" t="s" s="187">
        <v>44</v>
      </c>
      <c r="B27" t="s" s="188">
        <v>129</v>
      </c>
      <c r="C27" t="n" s="189">
        <v>2.0</v>
      </c>
      <c r="D27" s="226" t="n">
        <v>18.0</v>
      </c>
      <c r="E27" s="227" t="s">
        <v>180</v>
      </c>
    </row>
    <row r="28">
      <c r="A28" t="s" s="190">
        <v>44</v>
      </c>
      <c r="B28" t="s" s="191">
        <v>138</v>
      </c>
      <c r="C28" t="n" s="192">
        <v>3.0</v>
      </c>
      <c r="D28" s="228" t="n">
        <v>18.0</v>
      </c>
      <c r="E28" s="229" t="s">
        <v>180</v>
      </c>
    </row>
    <row r="29">
      <c r="A29" t="s" s="193">
        <v>44</v>
      </c>
      <c r="B29" t="s" s="194">
        <v>146</v>
      </c>
      <c r="C29" t="n" s="195">
        <v>3.0</v>
      </c>
      <c r="D29" s="230" t="n">
        <v>18.0</v>
      </c>
      <c r="E29" s="231" t="s">
        <v>180</v>
      </c>
    </row>
    <row r="30">
      <c r="A30" t="s" s="232">
        <v>181</v>
      </c>
      <c r="B30" t="s" s="233">
        <v>12</v>
      </c>
      <c r="C30" t="n" s="234">
        <v>5.0</v>
      </c>
      <c r="D30" s="274" t="n">
        <v>14.0</v>
      </c>
      <c r="E30" s="275" t="s">
        <v>182</v>
      </c>
    </row>
    <row r="31">
      <c r="A31" t="s" s="235">
        <v>181</v>
      </c>
      <c r="B31" t="s" s="236">
        <v>17</v>
      </c>
      <c r="C31" t="n" s="237">
        <v>4.0</v>
      </c>
      <c r="D31" s="276" t="n">
        <v>14.0</v>
      </c>
      <c r="E31" s="277" t="s">
        <v>182</v>
      </c>
    </row>
    <row r="32">
      <c r="A32" t="s" s="238">
        <v>181</v>
      </c>
      <c r="B32" t="s" s="239">
        <v>23</v>
      </c>
      <c r="C32" t="n" s="240">
        <v>4.0</v>
      </c>
      <c r="D32" s="278" t="n">
        <v>14.0</v>
      </c>
      <c r="E32" s="279" t="s">
        <v>182</v>
      </c>
    </row>
    <row r="33">
      <c r="A33" t="s" s="241">
        <v>181</v>
      </c>
      <c r="B33" t="s" s="242">
        <v>25</v>
      </c>
      <c r="C33" t="n" s="243">
        <v>4.0</v>
      </c>
      <c r="D33" s="280" t="n">
        <v>14.0</v>
      </c>
      <c r="E33" s="281" t="s">
        <v>182</v>
      </c>
    </row>
    <row r="34">
      <c r="A34" t="s" s="244">
        <v>181</v>
      </c>
      <c r="B34" t="s" s="245">
        <v>36</v>
      </c>
      <c r="C34" t="n" s="246">
        <v>4.0</v>
      </c>
      <c r="D34" s="282" t="n">
        <v>14.0</v>
      </c>
      <c r="E34" s="283" t="s">
        <v>182</v>
      </c>
    </row>
    <row r="35">
      <c r="A35" t="s" s="247">
        <v>181</v>
      </c>
      <c r="B35" t="s" s="248">
        <v>44</v>
      </c>
      <c r="C35" t="n" s="249">
        <v>4.0</v>
      </c>
      <c r="D35" s="284" t="n">
        <v>14.0</v>
      </c>
      <c r="E35" s="285" t="s">
        <v>182</v>
      </c>
    </row>
    <row r="36">
      <c r="A36" t="s" s="250">
        <v>181</v>
      </c>
      <c r="B36" t="s" s="251">
        <v>45</v>
      </c>
      <c r="C36" t="n" s="252">
        <v>3.0</v>
      </c>
      <c r="D36" s="286" t="n">
        <v>14.0</v>
      </c>
      <c r="E36" s="287" t="s">
        <v>182</v>
      </c>
    </row>
    <row r="37">
      <c r="A37" t="s" s="253">
        <v>181</v>
      </c>
      <c r="B37" t="s" s="254">
        <v>54</v>
      </c>
      <c r="C37" t="n" s="255">
        <v>3.0</v>
      </c>
      <c r="D37" s="288" t="n">
        <v>14.0</v>
      </c>
      <c r="E37" s="289" t="s">
        <v>182</v>
      </c>
    </row>
    <row r="38">
      <c r="A38" t="s" s="256">
        <v>181</v>
      </c>
      <c r="B38" t="s" s="257">
        <v>68</v>
      </c>
      <c r="C38" t="n" s="258">
        <v>3.0</v>
      </c>
      <c r="D38" s="290" t="n">
        <v>14.0</v>
      </c>
      <c r="E38" s="291" t="s">
        <v>182</v>
      </c>
    </row>
    <row r="39">
      <c r="A39" t="s" s="259">
        <v>181</v>
      </c>
      <c r="B39" t="s" s="260">
        <v>81</v>
      </c>
      <c r="C39" t="n" s="261">
        <v>3.0</v>
      </c>
      <c r="D39" s="292" t="n">
        <v>14.0</v>
      </c>
      <c r="E39" s="293" t="s">
        <v>182</v>
      </c>
    </row>
    <row r="40">
      <c r="A40" t="s" s="262">
        <v>181</v>
      </c>
      <c r="B40" t="s" s="263">
        <v>89</v>
      </c>
      <c r="C40" t="n" s="264">
        <v>3.0</v>
      </c>
      <c r="D40" s="294" t="n">
        <v>14.0</v>
      </c>
      <c r="E40" s="295" t="s">
        <v>182</v>
      </c>
    </row>
    <row r="41">
      <c r="A41" t="s" s="265">
        <v>181</v>
      </c>
      <c r="B41" t="s" s="266">
        <v>94</v>
      </c>
      <c r="C41" t="n" s="267">
        <v>4.0</v>
      </c>
      <c r="D41" s="296" t="n">
        <v>14.0</v>
      </c>
      <c r="E41" s="297" t="s">
        <v>182</v>
      </c>
    </row>
    <row r="42">
      <c r="A42" t="s" s="268">
        <v>181</v>
      </c>
      <c r="B42" t="s" s="269">
        <v>137</v>
      </c>
      <c r="C42" t="n" s="270">
        <v>4.0</v>
      </c>
      <c r="D42" s="298" t="n">
        <v>14.0</v>
      </c>
      <c r="E42" s="299" t="s">
        <v>182</v>
      </c>
    </row>
    <row r="43">
      <c r="A43" t="s" s="271">
        <v>181</v>
      </c>
      <c r="B43" t="s" s="272">
        <v>141</v>
      </c>
      <c r="C43" t="n" s="273">
        <v>4.0</v>
      </c>
      <c r="D43" s="300" t="n">
        <v>14.0</v>
      </c>
      <c r="E43" s="301" t="s">
        <v>182</v>
      </c>
    </row>
    <row r="44">
      <c r="A44" t="s" s="302">
        <v>36</v>
      </c>
      <c r="B44" t="s" s="303">
        <v>14</v>
      </c>
      <c r="C44" t="n" s="304">
        <v>1.0</v>
      </c>
      <c r="D44" s="338" t="n">
        <v>12.0</v>
      </c>
      <c r="E44" s="339" t="s">
        <v>183</v>
      </c>
    </row>
    <row r="45">
      <c r="A45" t="s" s="305">
        <v>36</v>
      </c>
      <c r="B45" t="s" s="306">
        <v>27</v>
      </c>
      <c r="C45" t="n" s="307">
        <v>2.0</v>
      </c>
      <c r="D45" s="340" t="n">
        <v>12.0</v>
      </c>
      <c r="E45" s="341" t="s">
        <v>183</v>
      </c>
    </row>
    <row r="46">
      <c r="A46" t="s" s="308">
        <v>36</v>
      </c>
      <c r="B46" t="s" s="309">
        <v>33</v>
      </c>
      <c r="C46" t="n" s="310">
        <v>2.0</v>
      </c>
      <c r="D46" s="342" t="n">
        <v>12.0</v>
      </c>
      <c r="E46" s="343" t="s">
        <v>183</v>
      </c>
    </row>
    <row r="47">
      <c r="A47" t="s" s="311">
        <v>36</v>
      </c>
      <c r="B47" t="s" s="312">
        <v>38</v>
      </c>
      <c r="C47" t="n" s="313">
        <v>2.0</v>
      </c>
      <c r="D47" s="344" t="n">
        <v>12.0</v>
      </c>
      <c r="E47" s="345" t="s">
        <v>183</v>
      </c>
    </row>
    <row r="48">
      <c r="A48" t="s" s="314">
        <v>36</v>
      </c>
      <c r="B48" t="s" s="315">
        <v>39</v>
      </c>
      <c r="C48" t="n" s="316">
        <v>2.0</v>
      </c>
      <c r="D48" s="346" t="n">
        <v>12.0</v>
      </c>
      <c r="E48" s="347" t="s">
        <v>183</v>
      </c>
    </row>
    <row r="49">
      <c r="A49" t="s" s="317">
        <v>36</v>
      </c>
      <c r="B49" t="s" s="318">
        <v>40</v>
      </c>
      <c r="C49" t="n" s="319">
        <v>1.0</v>
      </c>
      <c r="D49" s="348" t="n">
        <v>12.0</v>
      </c>
      <c r="E49" s="349" t="s">
        <v>183</v>
      </c>
    </row>
    <row r="50">
      <c r="A50" t="s" s="320">
        <v>36</v>
      </c>
      <c r="B50" t="s" s="321">
        <v>49</v>
      </c>
      <c r="C50" t="n" s="322">
        <v>1.0</v>
      </c>
      <c r="D50" s="350" t="n">
        <v>12.0</v>
      </c>
      <c r="E50" s="351" t="s">
        <v>183</v>
      </c>
    </row>
    <row r="51">
      <c r="A51" t="s" s="323">
        <v>36</v>
      </c>
      <c r="B51" t="s" s="324">
        <v>83</v>
      </c>
      <c r="C51" t="n" s="325">
        <v>1.0</v>
      </c>
      <c r="D51" s="352" t="n">
        <v>12.0</v>
      </c>
      <c r="E51" s="353" t="s">
        <v>183</v>
      </c>
    </row>
    <row r="52">
      <c r="A52" t="s" s="326">
        <v>36</v>
      </c>
      <c r="B52" t="s" s="327">
        <v>86</v>
      </c>
      <c r="C52" t="n" s="328">
        <v>2.0</v>
      </c>
      <c r="D52" s="354" t="n">
        <v>12.0</v>
      </c>
      <c r="E52" s="355" t="s">
        <v>183</v>
      </c>
    </row>
    <row r="53">
      <c r="A53" t="s" s="329">
        <v>36</v>
      </c>
      <c r="B53" t="s" s="330">
        <v>90</v>
      </c>
      <c r="C53" t="n" s="331">
        <v>2.0</v>
      </c>
      <c r="D53" s="356" t="n">
        <v>12.0</v>
      </c>
      <c r="E53" s="357" t="s">
        <v>183</v>
      </c>
    </row>
    <row r="54">
      <c r="A54" t="s" s="332">
        <v>36</v>
      </c>
      <c r="B54" t="s" s="333">
        <v>99</v>
      </c>
      <c r="C54" t="n" s="334">
        <v>2.0</v>
      </c>
      <c r="D54" s="358" t="n">
        <v>12.0</v>
      </c>
      <c r="E54" s="359" t="s">
        <v>183</v>
      </c>
    </row>
    <row r="55">
      <c r="A55" t="s" s="335">
        <v>36</v>
      </c>
      <c r="B55" t="s" s="336">
        <v>127</v>
      </c>
      <c r="C55" t="n" s="337">
        <v>2.0</v>
      </c>
      <c r="D55" s="360" t="n">
        <v>12.0</v>
      </c>
      <c r="E55" s="361" t="s">
        <v>183</v>
      </c>
    </row>
    <row r="56">
      <c r="A56" t="s" s="362">
        <v>25</v>
      </c>
      <c r="B56" t="s" s="363">
        <v>18</v>
      </c>
      <c r="C56" t="n" s="364">
        <v>3.0</v>
      </c>
      <c r="D56" s="377" t="n">
        <v>5.0</v>
      </c>
      <c r="E56" s="378" t="s">
        <v>184</v>
      </c>
    </row>
    <row r="57">
      <c r="A57" t="s" s="365">
        <v>25</v>
      </c>
      <c r="B57" t="s" s="366">
        <v>24</v>
      </c>
      <c r="C57" t="n" s="367">
        <v>2.0</v>
      </c>
      <c r="D57" s="379" t="n">
        <v>5.0</v>
      </c>
      <c r="E57" s="380" t="s">
        <v>184</v>
      </c>
    </row>
    <row r="58">
      <c r="A58" t="s" s="368">
        <v>25</v>
      </c>
      <c r="B58" t="s" s="369">
        <v>26</v>
      </c>
      <c r="C58" t="n" s="370">
        <v>1.0</v>
      </c>
      <c r="D58" s="381" t="n">
        <v>5.0</v>
      </c>
      <c r="E58" s="382" t="s">
        <v>184</v>
      </c>
    </row>
    <row r="59">
      <c r="A59" t="s" s="371">
        <v>25</v>
      </c>
      <c r="B59" t="s" s="372">
        <v>28</v>
      </c>
      <c r="C59" t="n" s="373">
        <v>3.0</v>
      </c>
      <c r="D59" s="383" t="n">
        <v>5.0</v>
      </c>
      <c r="E59" s="384" t="s">
        <v>184</v>
      </c>
    </row>
    <row r="60">
      <c r="A60" t="s" s="374">
        <v>25</v>
      </c>
      <c r="B60" t="s" s="375">
        <v>29</v>
      </c>
      <c r="C60" t="n" s="376">
        <v>2.0</v>
      </c>
      <c r="D60" s="385" t="n">
        <v>5.0</v>
      </c>
      <c r="E60" s="386" t="s">
        <v>184</v>
      </c>
    </row>
    <row r="61">
      <c r="A61" t="s" s="387">
        <v>12</v>
      </c>
      <c r="B61" t="s" s="388">
        <v>19</v>
      </c>
      <c r="C61" t="n" s="389">
        <v>3.0</v>
      </c>
      <c r="D61" s="417" t="n">
        <v>10.0</v>
      </c>
      <c r="E61" s="418" t="s">
        <v>185</v>
      </c>
    </row>
    <row r="62">
      <c r="A62" t="s" s="390">
        <v>12</v>
      </c>
      <c r="B62" t="s" s="391">
        <v>35</v>
      </c>
      <c r="C62" t="n" s="392">
        <v>2.0</v>
      </c>
      <c r="D62" s="419" t="n">
        <v>10.0</v>
      </c>
      <c r="E62" s="420" t="s">
        <v>185</v>
      </c>
    </row>
    <row r="63">
      <c r="A63" t="s" s="393">
        <v>12</v>
      </c>
      <c r="B63" t="s" s="394">
        <v>53</v>
      </c>
      <c r="C63" t="n" s="395">
        <v>3.0</v>
      </c>
      <c r="D63" s="421" t="n">
        <v>10.0</v>
      </c>
      <c r="E63" s="422" t="s">
        <v>185</v>
      </c>
    </row>
    <row r="64">
      <c r="A64" t="s" s="396">
        <v>12</v>
      </c>
      <c r="B64" t="s" s="397">
        <v>71</v>
      </c>
      <c r="C64" t="n" s="398">
        <v>3.0</v>
      </c>
      <c r="D64" s="423" t="n">
        <v>10.0</v>
      </c>
      <c r="E64" s="424" t="s">
        <v>185</v>
      </c>
    </row>
    <row r="65">
      <c r="A65" t="s" s="399">
        <v>12</v>
      </c>
      <c r="B65" t="s" s="400">
        <v>85</v>
      </c>
      <c r="C65" t="n" s="401">
        <v>3.0</v>
      </c>
      <c r="D65" s="425" t="n">
        <v>10.0</v>
      </c>
      <c r="E65" s="426" t="s">
        <v>185</v>
      </c>
    </row>
    <row r="66">
      <c r="A66" t="s" s="402">
        <v>12</v>
      </c>
      <c r="B66" t="s" s="403">
        <v>92</v>
      </c>
      <c r="C66" t="n" s="404">
        <v>2.0</v>
      </c>
      <c r="D66" s="427" t="n">
        <v>10.0</v>
      </c>
      <c r="E66" s="428" t="s">
        <v>185</v>
      </c>
    </row>
    <row r="67">
      <c r="A67" t="s" s="405">
        <v>12</v>
      </c>
      <c r="B67" t="s" s="406">
        <v>98</v>
      </c>
      <c r="C67" t="n" s="407">
        <v>2.0</v>
      </c>
      <c r="D67" s="429" t="n">
        <v>10.0</v>
      </c>
      <c r="E67" s="430" t="s">
        <v>185</v>
      </c>
    </row>
    <row r="68">
      <c r="A68" t="s" s="408">
        <v>12</v>
      </c>
      <c r="B68" t="s" s="409">
        <v>119</v>
      </c>
      <c r="C68" t="n" s="410">
        <v>3.0</v>
      </c>
      <c r="D68" s="431" t="n">
        <v>10.0</v>
      </c>
      <c r="E68" s="432" t="s">
        <v>185</v>
      </c>
    </row>
    <row r="69">
      <c r="A69" t="s" s="411">
        <v>12</v>
      </c>
      <c r="B69" t="s" s="412">
        <v>120</v>
      </c>
      <c r="C69" t="n" s="413">
        <v>1.0</v>
      </c>
      <c r="D69" s="433" t="n">
        <v>10.0</v>
      </c>
      <c r="E69" s="434" t="s">
        <v>185</v>
      </c>
    </row>
    <row r="70">
      <c r="A70" t="s" s="414">
        <v>12</v>
      </c>
      <c r="B70" t="s" s="415">
        <v>147</v>
      </c>
      <c r="C70" t="n" s="416">
        <v>2.0</v>
      </c>
      <c r="D70" s="435" t="n">
        <v>10.0</v>
      </c>
      <c r="E70" s="436" t="s">
        <v>185</v>
      </c>
    </row>
    <row r="71">
      <c r="A71" t="s" s="437">
        <v>186</v>
      </c>
      <c r="B71" t="s" s="438">
        <v>20</v>
      </c>
      <c r="C71" t="n" s="439">
        <v>3.0</v>
      </c>
      <c r="D71" s="455" t="n">
        <v>6.0</v>
      </c>
      <c r="E71" s="456" t="s">
        <v>180</v>
      </c>
    </row>
    <row r="72">
      <c r="A72" t="s" s="440">
        <v>186</v>
      </c>
      <c r="B72" t="s" s="441">
        <v>21</v>
      </c>
      <c r="C72" t="n" s="442">
        <v>3.0</v>
      </c>
      <c r="D72" s="457" t="n">
        <v>6.0</v>
      </c>
      <c r="E72" s="458" t="s">
        <v>180</v>
      </c>
    </row>
    <row r="73">
      <c r="A73" t="s" s="443">
        <v>186</v>
      </c>
      <c r="B73" t="s" s="444">
        <v>59</v>
      </c>
      <c r="C73" t="n" s="445">
        <v>2.0</v>
      </c>
      <c r="D73" s="459" t="n">
        <v>6.0</v>
      </c>
      <c r="E73" s="460" t="s">
        <v>180</v>
      </c>
    </row>
    <row r="74">
      <c r="A74" t="s" s="446">
        <v>186</v>
      </c>
      <c r="B74" t="s" s="447">
        <v>113</v>
      </c>
      <c r="C74" t="n" s="448">
        <v>3.0</v>
      </c>
      <c r="D74" s="461" t="n">
        <v>6.0</v>
      </c>
      <c r="E74" s="462" t="s">
        <v>180</v>
      </c>
    </row>
    <row r="75">
      <c r="A75" t="s" s="449">
        <v>186</v>
      </c>
      <c r="B75" t="s" s="450">
        <v>126</v>
      </c>
      <c r="C75" t="n" s="451">
        <v>1.0</v>
      </c>
      <c r="D75" s="463" t="n">
        <v>6.0</v>
      </c>
      <c r="E75" s="464" t="s">
        <v>180</v>
      </c>
    </row>
    <row r="76">
      <c r="A76" t="s" s="452">
        <v>186</v>
      </c>
      <c r="B76" t="s" s="453">
        <v>134</v>
      </c>
      <c r="C76" t="n" s="454">
        <v>2.0</v>
      </c>
      <c r="D76" s="465" t="n">
        <v>6.0</v>
      </c>
      <c r="E76" s="466" t="s">
        <v>180</v>
      </c>
    </row>
    <row r="77">
      <c r="A77" t="s" s="467">
        <v>138</v>
      </c>
      <c r="B77" t="s" s="468">
        <v>43</v>
      </c>
      <c r="C77" t="n" s="469">
        <v>1.0</v>
      </c>
      <c r="D77" s="473" t="n">
        <v>2.0</v>
      </c>
      <c r="E77" s="474" t="s">
        <v>187</v>
      </c>
    </row>
    <row r="78">
      <c r="A78" t="s" s="470">
        <v>138</v>
      </c>
      <c r="B78" t="s" s="471">
        <v>123</v>
      </c>
      <c r="C78" t="n" s="472">
        <v>1.0</v>
      </c>
      <c r="D78" s="475" t="n">
        <v>2.0</v>
      </c>
      <c r="E78" s="476" t="s">
        <v>187</v>
      </c>
    </row>
    <row r="79">
      <c r="A79" t="s" s="477">
        <v>141</v>
      </c>
      <c r="B79" t="s" s="478">
        <v>51</v>
      </c>
      <c r="C79" t="n" s="479">
        <v>2.0</v>
      </c>
      <c r="D79" s="492" t="n">
        <v>5.0</v>
      </c>
      <c r="E79" s="493" t="s">
        <v>188</v>
      </c>
    </row>
    <row r="80">
      <c r="A80" t="s" s="480">
        <v>141</v>
      </c>
      <c r="B80" t="s" s="481">
        <v>60</v>
      </c>
      <c r="C80" t="n" s="482">
        <v>2.0</v>
      </c>
      <c r="D80" s="494" t="n">
        <v>5.0</v>
      </c>
      <c r="E80" s="495" t="s">
        <v>188</v>
      </c>
    </row>
    <row r="81">
      <c r="A81" t="s" s="483">
        <v>141</v>
      </c>
      <c r="B81" t="s" s="484">
        <v>78</v>
      </c>
      <c r="C81" t="n" s="485">
        <v>2.0</v>
      </c>
      <c r="D81" s="496" t="n">
        <v>5.0</v>
      </c>
      <c r="E81" s="497" t="s">
        <v>188</v>
      </c>
    </row>
    <row r="82">
      <c r="A82" t="s" s="486">
        <v>141</v>
      </c>
      <c r="B82" t="s" s="487">
        <v>82</v>
      </c>
      <c r="C82" t="n" s="488">
        <v>2.0</v>
      </c>
      <c r="D82" s="498" t="n">
        <v>5.0</v>
      </c>
      <c r="E82" s="499" t="s">
        <v>188</v>
      </c>
    </row>
    <row r="83">
      <c r="A83" t="s" s="489">
        <v>141</v>
      </c>
      <c r="B83" t="s" s="490">
        <v>143</v>
      </c>
      <c r="C83" t="n" s="491">
        <v>1.0</v>
      </c>
      <c r="D83" s="500" t="n">
        <v>5.0</v>
      </c>
      <c r="E83" s="501" t="s">
        <v>188</v>
      </c>
    </row>
    <row r="84">
      <c r="A84" t="s" s="502">
        <v>17</v>
      </c>
      <c r="B84" t="s" s="503">
        <v>73</v>
      </c>
      <c r="C84" t="n" s="504">
        <v>2.0</v>
      </c>
      <c r="D84" s="511" t="n">
        <v>3.0</v>
      </c>
      <c r="E84" s="512" t="s">
        <v>189</v>
      </c>
    </row>
    <row r="85">
      <c r="A85" t="s" s="505">
        <v>17</v>
      </c>
      <c r="B85" t="s" s="506">
        <v>93</v>
      </c>
      <c r="C85" t="n" s="507">
        <v>2.0</v>
      </c>
      <c r="D85" s="513" t="n">
        <v>3.0</v>
      </c>
      <c r="E85" s="514" t="s">
        <v>189</v>
      </c>
    </row>
    <row r="86">
      <c r="A86" t="s" s="508">
        <v>17</v>
      </c>
      <c r="B86" t="s" s="509">
        <v>131</v>
      </c>
      <c r="C86" t="n" s="510">
        <v>2.0</v>
      </c>
      <c r="D86" s="515" t="n">
        <v>3.0</v>
      </c>
      <c r="E86" s="516" t="s">
        <v>189</v>
      </c>
    </row>
    <row r="87">
      <c r="A87" t="s" s="517">
        <v>23</v>
      </c>
      <c r="B87" t="s" s="518">
        <v>95</v>
      </c>
      <c r="C87" t="n" s="519">
        <v>1.0</v>
      </c>
      <c r="D87" s="523" t="n">
        <v>2.0</v>
      </c>
      <c r="E87" s="524" t="s">
        <v>187</v>
      </c>
    </row>
    <row r="88">
      <c r="A88" t="s" s="520">
        <v>23</v>
      </c>
      <c r="B88" t="s" s="521">
        <v>124</v>
      </c>
      <c r="C88" t="n" s="522">
        <v>1.0</v>
      </c>
      <c r="D88" s="525" t="n">
        <v>2.0</v>
      </c>
      <c r="E88" s="526" t="s">
        <v>187</v>
      </c>
    </row>
  </sheetData>
  <mergeCells>
    <mergeCell ref="A2:A11"/>
    <mergeCell ref="D2:D11"/>
    <mergeCell ref="E2:E11"/>
    <mergeCell ref="A12:A29"/>
    <mergeCell ref="D12:D29"/>
    <mergeCell ref="E12:E29"/>
    <mergeCell ref="A30:A43"/>
    <mergeCell ref="D30:D43"/>
    <mergeCell ref="E30:E43"/>
    <mergeCell ref="A44:A55"/>
    <mergeCell ref="D44:D55"/>
    <mergeCell ref="E44:E55"/>
    <mergeCell ref="A56:A60"/>
    <mergeCell ref="D56:D60"/>
    <mergeCell ref="E56:E60"/>
    <mergeCell ref="A61:A70"/>
    <mergeCell ref="D61:D70"/>
    <mergeCell ref="E61:E70"/>
    <mergeCell ref="A71:A76"/>
    <mergeCell ref="D71:D76"/>
    <mergeCell ref="E71:E76"/>
    <mergeCell ref="A77:A78"/>
    <mergeCell ref="D77:D78"/>
    <mergeCell ref="E77:E78"/>
    <mergeCell ref="A79:A83"/>
    <mergeCell ref="D79:D83"/>
    <mergeCell ref="E79:E83"/>
    <mergeCell ref="A84:A86"/>
    <mergeCell ref="D84:D86"/>
    <mergeCell ref="E84:E86"/>
    <mergeCell ref="A87:A88"/>
    <mergeCell ref="D87:D88"/>
    <mergeCell ref="E87:E88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H5"/>
  <sheetViews>
    <sheetView workbookViewId="0">
      <selection activeCell="B39" sqref="B39"/>
    </sheetView>
  </sheetViews>
  <sheetFormatPr defaultRowHeight="15" x14ac:dyDescent="0.25"/>
  <cols>
    <col min="5" max="5" customWidth="true" width="12.140625" collapsed="true"/>
  </cols>
  <sheetData>
    <row r="2" spans="1:7" x14ac:dyDescent="0.25">
      <c r="B2" t="s">
        <v>149</v>
      </c>
      <c r="C2" t="s">
        <v>1</v>
      </c>
      <c r="D2" s="7" t="s">
        <v>2</v>
      </c>
      <c r="E2" s="7" t="s">
        <v>3</v>
      </c>
      <c r="G2" t="s">
        <v>150</v>
      </c>
    </row>
    <row r="3" spans="1:7" x14ac:dyDescent="0.25">
      <c r="A3" s="65" t="s">
        <v>151</v>
      </c>
      <c r="B3" s="6" t="s">
        <v>7</v>
      </c>
      <c r="C3" s="2">
        <v>156</v>
      </c>
      <c r="D3" s="3">
        <v>25</v>
      </c>
      <c r="E3" s="3">
        <v>3</v>
      </c>
      <c r="F3" s="3"/>
      <c r="G3" t="s">
        <v>152</v>
      </c>
    </row>
    <row r="4" spans="1:7" x14ac:dyDescent="0.25">
      <c r="A4" s="65"/>
      <c r="B4" s="6" t="s">
        <v>8</v>
      </c>
      <c r="C4" s="2">
        <v>160</v>
      </c>
      <c r="D4" s="3">
        <v>25</v>
      </c>
      <c r="E4" s="3">
        <v>4</v>
      </c>
    </row>
    <row r="5" spans="1:7" x14ac:dyDescent="0.25">
      <c r="A5" t="s">
        <v>153</v>
      </c>
    </row>
  </sheetData>
  <mergeCells count="1">
    <mergeCell ref="A3:A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9"/>
  <sheetViews>
    <sheetView workbookViewId="0">
      <selection activeCell="O15" sqref="O15"/>
    </sheetView>
  </sheetViews>
  <sheetFormatPr defaultRowHeight="15" x14ac:dyDescent="0.25"/>
  <sheetData>
    <row ht="60.75" r="1" spans="1:31" thickBot="1" x14ac:dyDescent="0.3">
      <c r="A1" s="9" t="s">
        <v>154</v>
      </c>
      <c r="B1" s="9" t="s">
        <v>155</v>
      </c>
      <c r="C1" s="9" t="s">
        <v>1</v>
      </c>
      <c r="D1" s="9" t="s">
        <v>156</v>
      </c>
      <c r="E1" s="9" t="s">
        <v>2</v>
      </c>
      <c r="F1" s="9" t="s">
        <v>3</v>
      </c>
      <c r="G1" s="27" t="s">
        <v>157</v>
      </c>
      <c r="H1" s="27" t="s">
        <v>158</v>
      </c>
      <c r="I1" s="27" t="s">
        <v>159</v>
      </c>
      <c r="J1" s="27" t="s">
        <v>160</v>
      </c>
      <c r="K1" s="27" t="s">
        <v>161</v>
      </c>
      <c r="L1" s="44" t="s">
        <v>162</v>
      </c>
      <c r="M1" s="9" t="s">
        <v>163</v>
      </c>
      <c r="N1" s="9" t="s">
        <v>164</v>
      </c>
      <c r="O1" s="53" t="s">
        <v>165</v>
      </c>
      <c r="P1" s="59" t="s">
        <v>166</v>
      </c>
      <c r="Q1" s="59" t="s">
        <v>167</v>
      </c>
      <c r="R1" s="64"/>
      <c r="S1" s="64"/>
      <c r="T1" s="64"/>
      <c r="U1" s="64"/>
      <c r="V1" s="64"/>
      <c r="W1" s="64"/>
      <c r="X1" s="64"/>
      <c r="Y1" s="64"/>
      <c r="Z1" s="64"/>
      <c r="AA1" t="s">
        <v>150</v>
      </c>
      <c r="AB1" t="s">
        <v>168</v>
      </c>
      <c r="AC1" t="s">
        <v>169</v>
      </c>
      <c r="AD1" t="s">
        <v>162</v>
      </c>
      <c r="AE1" s="64"/>
    </row>
    <row ht="15.75" r="2" spans="1:31" thickBot="1" x14ac:dyDescent="0.3">
      <c r="A2" s="78" t="s">
        <v>5</v>
      </c>
      <c r="B2" s="12" t="s">
        <v>7</v>
      </c>
      <c r="C2" s="17">
        <v>156</v>
      </c>
      <c r="D2" s="17">
        <v>152</v>
      </c>
      <c r="E2" s="22">
        <v>300</v>
      </c>
      <c r="F2" s="22">
        <v>10</v>
      </c>
      <c r="G2" s="28">
        <f>F2*D2</f>
        <v>1520</v>
      </c>
      <c r="H2" s="28"/>
      <c r="I2" s="34"/>
      <c r="J2" s="39">
        <f>G2+I2</f>
        <v>1520</v>
      </c>
      <c r="K2" s="40" t="s">
        <v>152</v>
      </c>
      <c r="L2" s="45">
        <f>_xlfn.IFS(K2=$AA$2, $AD$2, K2=$AA$3, $AD$3, K2=$AA$4, $AD$4,K2=$AA$5, $AD$5,K2=$AA$6, $AD$6,K2=$AA$7, $AD$7 )</f>
        <v>350</v>
      </c>
      <c r="M2" s="80">
        <f>100*(1-SUM(L2:L3)/SUM(E2:E3))</f>
        <v>-19.999999999999996</v>
      </c>
      <c r="N2" s="82">
        <f>100*(1-SUM(L2:L3)/(SUM(H2:H3)+SUM(J2:J3)))</f>
        <v>73.684210526315795</v>
      </c>
      <c r="O2" s="54">
        <v>3</v>
      </c>
      <c r="P2" s="72">
        <f>COUNT(O2:O3)</f>
        <v>2</v>
      </c>
      <c r="Q2" s="75">
        <f>AVERAGE(O2:O3)</f>
        <v>2.5</v>
      </c>
      <c r="AD2">
        <v>50</v>
      </c>
    </row>
    <row ht="15.75" r="3" spans="1:31" thickBot="1" x14ac:dyDescent="0.3">
      <c r="A3" s="79"/>
      <c r="B3" s="13" t="s">
        <v>8</v>
      </c>
      <c r="C3" s="18">
        <v>160</v>
      </c>
      <c r="D3" s="18">
        <v>152</v>
      </c>
      <c r="E3" s="23">
        <v>200</v>
      </c>
      <c r="F3" s="23">
        <v>5</v>
      </c>
      <c r="G3" s="29">
        <f ref="G3:G19" si="0" t="shared">D3*F3</f>
        <v>760</v>
      </c>
      <c r="H3" s="29"/>
      <c r="I3" s="35"/>
      <c r="J3" s="39">
        <f ref="J3:J19" si="1" t="shared">G3+I3</f>
        <v>760</v>
      </c>
      <c r="K3" s="41" t="s">
        <v>170</v>
      </c>
      <c r="L3" s="45">
        <f>_xlfn.IFS(K3=$AA$2, $AD$2, K3=$AA$3, $AD$3, K3=$AA$4, $AD$4,K3=$AA$5, $AD$5,K3=$AA$6, $AD$6,K3=$AA$7, $AD$7 )</f>
        <v>250</v>
      </c>
      <c r="M3" s="81"/>
      <c r="N3" s="83"/>
      <c r="O3" s="55">
        <v>2</v>
      </c>
      <c r="P3" s="74"/>
      <c r="Q3" s="77"/>
      <c r="AA3" t="s">
        <v>171</v>
      </c>
      <c r="AB3">
        <v>100</v>
      </c>
      <c r="AC3">
        <v>50</v>
      </c>
      <c r="AD3">
        <f>AB3+AC3</f>
        <v>150</v>
      </c>
    </row>
    <row ht="15.75" r="4" spans="1:31" thickBot="1" x14ac:dyDescent="0.3">
      <c r="A4" s="10" t="s">
        <v>9</v>
      </c>
      <c r="B4" s="14" t="s">
        <v>10</v>
      </c>
      <c r="C4" s="19">
        <v>152</v>
      </c>
      <c r="D4" s="19">
        <v>152</v>
      </c>
      <c r="E4" s="24">
        <v>150</v>
      </c>
      <c r="F4" s="24">
        <v>10</v>
      </c>
      <c r="G4" s="30">
        <f si="0" t="shared"/>
        <v>1520</v>
      </c>
      <c r="H4" s="30"/>
      <c r="I4" s="36"/>
      <c r="J4" s="39">
        <f si="1" t="shared"/>
        <v>1520</v>
      </c>
      <c r="K4" s="42" t="s">
        <v>152</v>
      </c>
      <c r="L4" s="45">
        <f>_xlfn.IFS(K4=$AA$2, $AD$2, K4=$AA$3, $AD$3, K4=$AA$4, $AD$4,K4=$AA$5, $AD$5,K4=$AA$6, $AD$6,K4=$AA$7, $AD$7 )</f>
        <v>350</v>
      </c>
      <c r="M4" s="49">
        <f>100*(1-L4/E4)</f>
        <v>-133.33333333333334</v>
      </c>
      <c r="N4" s="51">
        <f>100*(1-L4/G4)</f>
        <v>76.973684210526315</v>
      </c>
      <c r="O4" s="56">
        <v>3</v>
      </c>
      <c r="P4" s="60">
        <f>1</f>
        <v>1</v>
      </c>
      <c r="Q4" s="62">
        <f>O4</f>
        <v>3</v>
      </c>
      <c r="AA4" t="s">
        <v>170</v>
      </c>
      <c r="AB4">
        <v>200</v>
      </c>
      <c r="AC4">
        <v>50</v>
      </c>
      <c r="AD4">
        <f>AB4+AC4</f>
        <v>250</v>
      </c>
    </row>
    <row ht="15.75" r="5" spans="1:31" thickBot="1" x14ac:dyDescent="0.3">
      <c r="A5" s="10" t="s">
        <v>11</v>
      </c>
      <c r="B5" s="14" t="s">
        <v>12</v>
      </c>
      <c r="C5" s="19">
        <v>73</v>
      </c>
      <c r="D5" s="19">
        <v>152</v>
      </c>
      <c r="E5" s="24">
        <v>0</v>
      </c>
      <c r="F5" s="24">
        <v>0</v>
      </c>
      <c r="G5" s="31">
        <v>0</v>
      </c>
      <c r="H5" s="31">
        <f>73*44</f>
        <v>3212</v>
      </c>
      <c r="I5" s="36"/>
      <c r="J5" s="39">
        <f si="1" t="shared"/>
        <v>0</v>
      </c>
      <c r="K5" s="42" t="s">
        <v>172</v>
      </c>
      <c r="L5" s="45">
        <f>_xlfn.IFS(K5=$AA$2, $AD$2, K5=$AA$3, $AD$3, K5=$AA$4, $AD$4,K5=$AA$5, $AD$5,K5=$AA$6, $AD$6,K5=$AA$7, $AD$7 )</f>
        <v>550</v>
      </c>
      <c r="M5" s="50" t="e">
        <f>100*(1-L5/E5)</f>
        <v>#DIV/0!</v>
      </c>
      <c r="N5" s="52">
        <f>100*(1-L5/H5)</f>
        <v>82.876712328767127</v>
      </c>
      <c r="O5" s="54">
        <v>5</v>
      </c>
      <c r="P5" s="61">
        <f>1</f>
        <v>1</v>
      </c>
      <c r="Q5" s="63">
        <f>O5</f>
        <v>5</v>
      </c>
      <c r="AA5" t="s">
        <v>152</v>
      </c>
      <c r="AB5">
        <v>300</v>
      </c>
      <c r="AC5">
        <v>50</v>
      </c>
      <c r="AD5">
        <f>AB5+AC5</f>
        <v>350</v>
      </c>
    </row>
    <row ht="15.75" r="6" spans="1:31" thickBot="1" x14ac:dyDescent="0.3">
      <c r="A6" s="10" t="s">
        <v>13</v>
      </c>
      <c r="B6" s="14" t="s">
        <v>14</v>
      </c>
      <c r="C6" s="19">
        <v>137</v>
      </c>
      <c r="D6" s="19">
        <v>152</v>
      </c>
      <c r="E6" s="24">
        <v>400</v>
      </c>
      <c r="F6" s="24">
        <v>5</v>
      </c>
      <c r="G6" s="30">
        <f si="0" t="shared"/>
        <v>760</v>
      </c>
      <c r="H6" s="30"/>
      <c r="I6" s="36"/>
      <c r="J6" s="39">
        <f si="1" t="shared"/>
        <v>760</v>
      </c>
      <c r="K6" s="42" t="s">
        <v>171</v>
      </c>
      <c r="L6" s="45">
        <f>_xlfn.IFS(K6=$AA$2, $AD$2, K6=$AA$3, $AD$3, K6=$AA$4, $AD$4,K6=$AA$5, $AD$5,K6=$AA$6, $AD$6,K6=$AA$7, $AD$7 )</f>
        <v>150</v>
      </c>
      <c r="M6" s="49">
        <f>100*(1-L6/E6)</f>
        <v>62.5</v>
      </c>
      <c r="N6" s="51">
        <f>100*(1-L6/G6)</f>
        <v>80.263157894736835</v>
      </c>
      <c r="O6" s="57">
        <v>1</v>
      </c>
      <c r="P6" s="60">
        <f>1</f>
        <v>1</v>
      </c>
      <c r="Q6" s="62">
        <f>O6</f>
        <v>1</v>
      </c>
      <c r="AA6" t="s">
        <v>173</v>
      </c>
      <c r="AB6">
        <v>400</v>
      </c>
      <c r="AC6">
        <v>50</v>
      </c>
      <c r="AD6">
        <f>AB6+AC6</f>
        <v>450</v>
      </c>
    </row>
    <row ht="15.75" r="7" spans="1:31" thickBot="1" x14ac:dyDescent="0.3">
      <c r="A7" s="11" t="s">
        <v>16</v>
      </c>
      <c r="B7" s="12" t="s">
        <v>17</v>
      </c>
      <c r="C7" s="17">
        <v>160</v>
      </c>
      <c r="D7" s="17">
        <v>152</v>
      </c>
      <c r="E7" s="22">
        <v>150</v>
      </c>
      <c r="F7" s="22">
        <v>7</v>
      </c>
      <c r="G7" s="28">
        <f si="0" t="shared"/>
        <v>1064</v>
      </c>
      <c r="H7" s="28"/>
      <c r="I7" s="34"/>
      <c r="J7" s="28">
        <f si="1" t="shared"/>
        <v>1064</v>
      </c>
      <c r="K7" s="42" t="s">
        <v>173</v>
      </c>
      <c r="L7" s="46">
        <f ref="L7:L19" si="2" t="shared">_xlfn.IFS(K7=$AA$2, $AD$2, K7=$AA$3, $AD$3, K7=$AA$4, $AD$4,K7=$AA$5, $AD$5,K7=$AA$6, $AD$6,K7=$AA$7, $AD$7 )</f>
        <v>450</v>
      </c>
      <c r="M7" s="66">
        <f>100*(1-SUM(L7:L19)/SUM(E7:E19))</f>
        <v>8.6419753086419799</v>
      </c>
      <c r="N7" s="69">
        <f>100*(1-SUM(L7:L19)/SUM(G7:G19))</f>
        <v>75.412014885699094</v>
      </c>
      <c r="O7" s="54">
        <v>4</v>
      </c>
      <c r="P7" s="72">
        <f>COUNT(O7:O19)</f>
        <v>13</v>
      </c>
      <c r="Q7" s="75">
        <f>AVERAGE(O7:O19)</f>
        <v>2.5384615384615383</v>
      </c>
      <c r="AA7" t="s">
        <v>172</v>
      </c>
      <c r="AB7">
        <v>500</v>
      </c>
      <c r="AC7">
        <v>50</v>
      </c>
      <c r="AD7">
        <f>AB7+AC7</f>
        <v>550</v>
      </c>
    </row>
    <row ht="15.75" r="8" spans="1:31" thickBot="1" x14ac:dyDescent="0.3">
      <c r="A8" s="11" t="s">
        <v>16</v>
      </c>
      <c r="B8" s="15" t="s">
        <v>18</v>
      </c>
      <c r="C8" s="20">
        <v>160</v>
      </c>
      <c r="D8" s="20">
        <v>152</v>
      </c>
      <c r="E8" s="25">
        <v>200</v>
      </c>
      <c r="F8" s="25">
        <v>8</v>
      </c>
      <c r="G8" s="32">
        <f si="0" t="shared"/>
        <v>1216</v>
      </c>
      <c r="H8" s="32"/>
      <c r="I8" s="37"/>
      <c r="J8" s="28">
        <f si="1" t="shared"/>
        <v>1216</v>
      </c>
      <c r="K8" s="42" t="s">
        <v>152</v>
      </c>
      <c r="L8" s="47">
        <f si="2" t="shared"/>
        <v>350</v>
      </c>
      <c r="M8" s="67"/>
      <c r="N8" s="70"/>
      <c r="O8" s="58">
        <v>3</v>
      </c>
      <c r="P8" s="73"/>
      <c r="Q8" s="76"/>
    </row>
    <row ht="15.75" r="9" spans="1:31" thickBot="1" x14ac:dyDescent="0.3">
      <c r="A9" s="11" t="s">
        <v>16</v>
      </c>
      <c r="B9" s="15" t="s">
        <v>19</v>
      </c>
      <c r="C9" s="20">
        <v>124</v>
      </c>
      <c r="D9" s="20">
        <v>152</v>
      </c>
      <c r="E9" s="25">
        <v>300</v>
      </c>
      <c r="F9" s="25">
        <v>9</v>
      </c>
      <c r="G9" s="32">
        <f si="0" t="shared"/>
        <v>1368</v>
      </c>
      <c r="H9" s="32"/>
      <c r="I9" s="37"/>
      <c r="J9" s="28">
        <f si="1" t="shared"/>
        <v>1368</v>
      </c>
      <c r="K9" s="42" t="s">
        <v>152</v>
      </c>
      <c r="L9" s="47">
        <f si="2" t="shared"/>
        <v>350</v>
      </c>
      <c r="M9" s="67"/>
      <c r="N9" s="70"/>
      <c r="O9" s="58">
        <v>3</v>
      </c>
      <c r="P9" s="73"/>
      <c r="Q9" s="76"/>
    </row>
    <row ht="15.75" r="10" spans="1:31" thickBot="1" x14ac:dyDescent="0.3">
      <c r="A10" s="11" t="s">
        <v>16</v>
      </c>
      <c r="B10" s="15" t="s">
        <v>20</v>
      </c>
      <c r="C10" s="20">
        <v>136</v>
      </c>
      <c r="D10" s="20">
        <v>152</v>
      </c>
      <c r="E10" s="25">
        <v>400</v>
      </c>
      <c r="F10" s="25">
        <v>10</v>
      </c>
      <c r="G10" s="32">
        <f si="0" t="shared"/>
        <v>1520</v>
      </c>
      <c r="H10" s="32"/>
      <c r="I10" s="37"/>
      <c r="J10" s="28">
        <f si="1" t="shared"/>
        <v>1520</v>
      </c>
      <c r="K10" s="42" t="s">
        <v>152</v>
      </c>
      <c r="L10" s="47">
        <f si="2" t="shared"/>
        <v>350</v>
      </c>
      <c r="M10" s="67"/>
      <c r="N10" s="70"/>
      <c r="O10" s="58">
        <v>3</v>
      </c>
      <c r="P10" s="73"/>
      <c r="Q10" s="76"/>
    </row>
    <row ht="15.75" r="11" spans="1:31" thickBot="1" x14ac:dyDescent="0.3">
      <c r="A11" s="11" t="s">
        <v>16</v>
      </c>
      <c r="B11" s="16"/>
      <c r="C11" s="21"/>
      <c r="D11" s="21"/>
      <c r="E11" s="26"/>
      <c r="F11" s="26"/>
      <c r="G11" s="33"/>
      <c r="H11" s="33"/>
      <c r="I11" s="38"/>
      <c r="J11" s="28"/>
      <c r="K11" s="43"/>
      <c r="L11" s="47"/>
      <c r="M11" s="67"/>
      <c r="N11" s="70"/>
      <c r="O11" s="58">
        <v>2</v>
      </c>
      <c r="P11" s="73"/>
      <c r="Q11" s="76"/>
    </row>
    <row ht="15.75" r="12" spans="1:31" thickBot="1" x14ac:dyDescent="0.3">
      <c r="A12" s="11" t="s">
        <v>16</v>
      </c>
      <c r="B12" s="15" t="s">
        <v>22</v>
      </c>
      <c r="C12" s="20">
        <v>160</v>
      </c>
      <c r="D12" s="20">
        <v>152</v>
      </c>
      <c r="E12" s="25">
        <v>500</v>
      </c>
      <c r="F12" s="25">
        <v>10</v>
      </c>
      <c r="G12" s="32">
        <f si="0" t="shared"/>
        <v>1520</v>
      </c>
      <c r="H12" s="32"/>
      <c r="I12" s="37"/>
      <c r="J12" s="28">
        <f si="1" t="shared"/>
        <v>1520</v>
      </c>
      <c r="K12" s="42" t="s">
        <v>170</v>
      </c>
      <c r="L12" s="47">
        <f si="2" t="shared"/>
        <v>250</v>
      </c>
      <c r="M12" s="67"/>
      <c r="N12" s="70"/>
      <c r="O12" s="58">
        <v>2</v>
      </c>
      <c r="P12" s="73"/>
      <c r="Q12" s="76"/>
    </row>
    <row ht="15.75" r="13" spans="1:31" thickBot="1" x14ac:dyDescent="0.3">
      <c r="A13" s="11" t="s">
        <v>16</v>
      </c>
      <c r="B13" s="15" t="s">
        <v>23</v>
      </c>
      <c r="C13" s="20">
        <v>120</v>
      </c>
      <c r="D13" s="20">
        <v>152</v>
      </c>
      <c r="E13" s="25">
        <v>400</v>
      </c>
      <c r="F13" s="25">
        <v>15</v>
      </c>
      <c r="G13" s="32">
        <f si="0" t="shared"/>
        <v>2280</v>
      </c>
      <c r="H13" s="32"/>
      <c r="I13" s="37"/>
      <c r="J13" s="28">
        <f si="1" t="shared"/>
        <v>2280</v>
      </c>
      <c r="K13" s="42" t="s">
        <v>173</v>
      </c>
      <c r="L13" s="47">
        <f si="2" t="shared"/>
        <v>450</v>
      </c>
      <c r="M13" s="67"/>
      <c r="N13" s="70"/>
      <c r="O13" s="58">
        <v>4</v>
      </c>
      <c r="P13" s="73"/>
      <c r="Q13" s="76"/>
    </row>
    <row ht="15.75" r="14" spans="1:31" thickBot="1" x14ac:dyDescent="0.3">
      <c r="A14" s="11" t="s">
        <v>16</v>
      </c>
      <c r="B14" s="15" t="s">
        <v>24</v>
      </c>
      <c r="C14" s="20">
        <v>160</v>
      </c>
      <c r="D14" s="20">
        <v>152</v>
      </c>
      <c r="E14" s="25">
        <v>300</v>
      </c>
      <c r="F14" s="25">
        <v>10</v>
      </c>
      <c r="G14" s="32">
        <f si="0" t="shared"/>
        <v>1520</v>
      </c>
      <c r="H14" s="32"/>
      <c r="I14" s="37"/>
      <c r="J14" s="28">
        <f si="1" t="shared"/>
        <v>1520</v>
      </c>
      <c r="K14" s="42" t="s">
        <v>170</v>
      </c>
      <c r="L14" s="47">
        <f si="2" t="shared"/>
        <v>250</v>
      </c>
      <c r="M14" s="67"/>
      <c r="N14" s="70"/>
      <c r="O14" s="58">
        <v>2</v>
      </c>
      <c r="P14" s="73"/>
      <c r="Q14" s="76"/>
    </row>
    <row ht="15.75" r="15" spans="1:31" thickBot="1" x14ac:dyDescent="0.3">
      <c r="A15" s="11" t="s">
        <v>16</v>
      </c>
      <c r="B15" s="15" t="s">
        <v>25</v>
      </c>
      <c r="C15" s="20">
        <v>160</v>
      </c>
      <c r="D15" s="20">
        <v>152</v>
      </c>
      <c r="E15" s="25">
        <v>400</v>
      </c>
      <c r="F15" s="25">
        <v>8</v>
      </c>
      <c r="G15" s="32">
        <f si="0" t="shared"/>
        <v>1216</v>
      </c>
      <c r="H15" s="32"/>
      <c r="I15" s="37"/>
      <c r="J15" s="28">
        <f si="1" t="shared"/>
        <v>1216</v>
      </c>
      <c r="K15" s="42" t="s">
        <v>170</v>
      </c>
      <c r="L15" s="47">
        <f si="2" t="shared"/>
        <v>250</v>
      </c>
      <c r="M15" s="67"/>
      <c r="N15" s="70"/>
      <c r="O15" s="58">
        <v>2</v>
      </c>
      <c r="P15" s="73"/>
      <c r="Q15" s="76"/>
    </row>
    <row ht="15.75" r="16" spans="1:31" thickBot="1" x14ac:dyDescent="0.3">
      <c r="A16" s="11" t="s">
        <v>16</v>
      </c>
      <c r="B16" s="15" t="s">
        <v>26</v>
      </c>
      <c r="C16" s="20">
        <v>144</v>
      </c>
      <c r="D16" s="20">
        <v>152</v>
      </c>
      <c r="E16" s="25">
        <v>500</v>
      </c>
      <c r="F16" s="25">
        <v>7</v>
      </c>
      <c r="G16" s="32">
        <f si="0" t="shared"/>
        <v>1064</v>
      </c>
      <c r="H16" s="32"/>
      <c r="I16" s="37"/>
      <c r="J16" s="28">
        <f si="1" t="shared"/>
        <v>1064</v>
      </c>
      <c r="K16" s="42" t="s">
        <v>171</v>
      </c>
      <c r="L16" s="47">
        <f si="2" t="shared"/>
        <v>150</v>
      </c>
      <c r="M16" s="67"/>
      <c r="N16" s="70"/>
      <c r="O16" s="58">
        <v>1</v>
      </c>
      <c r="P16" s="73"/>
      <c r="Q16" s="76"/>
    </row>
    <row ht="15.75" r="17" spans="1:17" thickBot="1" x14ac:dyDescent="0.3">
      <c r="A17" s="11" t="s">
        <v>16</v>
      </c>
      <c r="B17" s="15" t="s">
        <v>27</v>
      </c>
      <c r="C17" s="20">
        <v>152</v>
      </c>
      <c r="D17" s="20">
        <v>152</v>
      </c>
      <c r="E17" s="25">
        <v>200</v>
      </c>
      <c r="F17" s="25">
        <v>6</v>
      </c>
      <c r="G17" s="32">
        <f si="0" t="shared"/>
        <v>912</v>
      </c>
      <c r="H17" s="32"/>
      <c r="I17" s="37"/>
      <c r="J17" s="28">
        <f si="1" t="shared"/>
        <v>912</v>
      </c>
      <c r="K17" s="42" t="s">
        <v>170</v>
      </c>
      <c r="L17" s="47">
        <f si="2" t="shared"/>
        <v>250</v>
      </c>
      <c r="M17" s="67"/>
      <c r="N17" s="70"/>
      <c r="O17" s="58">
        <v>2</v>
      </c>
      <c r="P17" s="73"/>
      <c r="Q17" s="76"/>
    </row>
    <row ht="15.75" r="18" spans="1:17" thickBot="1" x14ac:dyDescent="0.3">
      <c r="A18" s="11" t="s">
        <v>16</v>
      </c>
      <c r="B18" s="15" t="s">
        <v>28</v>
      </c>
      <c r="C18" s="20">
        <v>144</v>
      </c>
      <c r="D18" s="20">
        <v>152</v>
      </c>
      <c r="E18" s="25">
        <v>300</v>
      </c>
      <c r="F18" s="25">
        <v>5</v>
      </c>
      <c r="G18" s="32">
        <f si="0" t="shared"/>
        <v>760</v>
      </c>
      <c r="H18" s="32"/>
      <c r="I18" s="37"/>
      <c r="J18" s="28">
        <f si="1" t="shared"/>
        <v>760</v>
      </c>
      <c r="K18" s="42" t="s">
        <v>152</v>
      </c>
      <c r="L18" s="47">
        <f si="2" t="shared"/>
        <v>350</v>
      </c>
      <c r="M18" s="67"/>
      <c r="N18" s="70"/>
      <c r="O18" s="58">
        <v>3</v>
      </c>
      <c r="P18" s="73"/>
      <c r="Q18" s="76"/>
    </row>
    <row ht="15.75" r="19" spans="1:17" thickBot="1" x14ac:dyDescent="0.3">
      <c r="A19" s="11" t="s">
        <v>16</v>
      </c>
      <c r="B19" s="13" t="s">
        <v>29</v>
      </c>
      <c r="C19" s="18">
        <v>144</v>
      </c>
      <c r="D19" s="18">
        <v>152</v>
      </c>
      <c r="E19" s="23">
        <v>400</v>
      </c>
      <c r="F19" s="23">
        <v>4</v>
      </c>
      <c r="G19" s="29">
        <f si="0" t="shared"/>
        <v>608</v>
      </c>
      <c r="H19" s="29"/>
      <c r="I19" s="35"/>
      <c r="J19" s="28">
        <f si="1" t="shared"/>
        <v>608</v>
      </c>
      <c r="K19" s="42" t="s">
        <v>170</v>
      </c>
      <c r="L19" s="48">
        <f si="2" t="shared"/>
        <v>250</v>
      </c>
      <c r="M19" s="68"/>
      <c r="N19" s="71"/>
      <c r="O19" s="55">
        <v>2</v>
      </c>
      <c r="P19" s="74"/>
      <c r="Q19" s="77"/>
    </row>
  </sheetData>
  <mergeCells count="9">
    <mergeCell ref="M7:M19"/>
    <mergeCell ref="N7:N19"/>
    <mergeCell ref="P7:P19"/>
    <mergeCell ref="Q7:Q19"/>
    <mergeCell ref="A2:A3"/>
    <mergeCell ref="M2:M3"/>
    <mergeCell ref="N2:N3"/>
    <mergeCell ref="P2:P3"/>
    <mergeCell ref="Q2:Q3"/>
  </mergeCells>
  <conditionalFormatting sqref="E2:E19">
    <cfRule dxfId="0" operator="equal" priority="1" type="cellIs">
      <formula>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Revenue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2018-04-13T13:20:55Z</dcterms:created>
  <dcterms:modified xsi:type="dcterms:W3CDTF">2018-05-14T08:34:59Z</dcterms:modified>
</cp:coreProperties>
</file>