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activeTab="5" firstSheet="2" windowHeight="9000" windowWidth="24000" xWindow="0" yWindow="0"/>
  </bookViews>
  <sheets>
    <sheet name="Revenue" r:id="rId2" sheetId="10"/>
    <sheet name="Sheet2" r:id="rId3" sheetId="11"/>
    <sheet name="Sheet3" r:id="rId4" sheetId="12"/>
    <sheet name="Sheet4" r:id="rId5" sheetId="14"/>
    <sheet name="CreatedSheet" r:id="rId6" sheetId="15"/>
    <sheet name="Chart" r:id="rId8" sheetId="17"/>
    <sheet name="RMs" r:id="rId12" sheetId="18"/>
    <sheet name="ChartSheet" r:id="rId13" sheetId="19"/>
  </sheets>
  <calcPr fullCalcOnLoad="1" refMode="R1C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<sst xmlns="http://schemas.openxmlformats.org/spreadsheetml/2006/main" count="1292" uniqueCount="236">
  <si>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</si>
  <si>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</si>
  <si>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</si>
  <si>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</si>
  <si>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</si>
  <si>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</si>
  <si>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</si>
  <si>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</si>
  <si>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</si>
  <si>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</si>
  <si>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</si>
  <si>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</si>
  <si>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</si>
  <si>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</si>
  <si>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</si>
  <si>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</si>
  <si>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</si>
  <si>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</si>
  <si>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</si>
  <si>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</si>
  <si>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</si>
  <si>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</si>
  <si>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</si>
  <si>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</si>
  <si>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</si>
  <si>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</si>
  <si>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</si>
  <si>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</si>
  <si>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</si>
  <si>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</si>
  <si>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</si>
  <si>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</si>
  <si>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</si>
  <si>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</si>
  <si>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</si>
  <si>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</si>
  <si>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</si>
  <si>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</si>
  <si>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</si>
  <si>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</si>
  <si>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</si>
  <si>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</si>
  <si>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</si>
  <si>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</si>
  <si>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</si>
  <si>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</si>
  <si>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</si>
  <si>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</si>
  <si>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</si>
  <si>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</si>
  <si>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</si>
  <si>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</si>
  <si>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</si>
  <si>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</si>
  <si>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</si>
  <si>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</si>
  <si>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</si>
  <si>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</si>
  <si>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</si>
  <si>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</si>
  <si>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</si>
  <si>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</si>
  <si>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</si>
  <si>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</si>
  <si>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</si>
  <si>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</si>
  <si>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</si>
  <si>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</si>
  <si>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</si>
  <si>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</si>
  <si>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</si>
  <si>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</si>
  <si>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</si>
  <si>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</si>
  <si>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</si>
  <si>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</si>
  <si>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</si>
  <si>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</si>
  <si>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</si>
  <si>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</si>
  <si>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</si>
  <si>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</si>
  <si>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</si>
  <si>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</si>
  <si>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</si>
  <si>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</si>
  <si>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</si>
  <si>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</si>
  <si>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</si>
  <si>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</si>
  <si>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</si>
  <si>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</si>
  <si>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</si>
  <si>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</si>
  <si>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</si>
  <si>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</si>
  <si>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</si>
  <si>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</si>
  <si>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</si>
  <si>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</si>
  <si>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</si>
  <si>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</si>
  <si>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</si>
  <si>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</si>
  <si>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</si>
  <si>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</si>
  <si>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</si>
  <si>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</si>
  <si>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</si>
  <si>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</si>
  <si>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</si>
  <si>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</si>
  <si>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</si>
  <si>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</si>
  <si>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</si>
  <si>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</si>
  <si>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</si>
  <si>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</si>
  <si>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</si>
  <si>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</si>
  <si>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</si>
  <si>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</si>
  <si>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</si>
  <si>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</si>
  <si>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</si>
  <si>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</si>
  <si>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</si>
  <si>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</si>
  <si>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</si>
  <si>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</si>
  <si>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</si>
  <si>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</si>
  <si>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</si>
  <si>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</si>
  <si>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</si>
  <si>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</si>
  <si>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</si>
  <si>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</si>
  <si>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</si>
  <si>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</si>
  <si>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</si>
  <si>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</si>
  <si>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</si>
  <si>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</si>
  <si>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</si>
  <si>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</si>
  <si>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</si>
  <si>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</si>
  <si>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</si>
  <si>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</si>
  <si>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</si>
  <si>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</si>
  <si>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</si>
  <si>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</si>
  <si>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</si>
  <si>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</si>
  <si>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</si>
  <si>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</si>
  <si>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</si>
  <si>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</si>
  <si>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</si>
  <si>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</si>
  <si>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</si>
  <si>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</si>
  <si>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</si>
  <si>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</si>
  <si>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</si>
  <si>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</si>
  <si>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</si>
  <si>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</si>
  <si>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</si>
  <si>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</si>
  <si>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</si>
  <si>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</si>
  <si>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</si>
  <si>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</si>
  <si>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</si>
  <si>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</si>
  <si>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</si>
  <si>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</si>
  <si>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</si>
  <si>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</si>
  <si>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</si>
  <si>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</si>
  <si>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</si>
  <si>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</si>
  <si>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</si>
  <si>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</si>
  <si>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</si>
  <si>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</si>
  <si>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</si>
  <si>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</si>
  <si>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</si>
  <si>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</si>
  <si>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</si>
  <si>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</si>
  <si>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</si>
  <si>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</si>
  <si>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</si>
  <si>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</si>
  <si>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</si>
  <si>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</si>
  <si>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</si>
  <si>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</si>
  <si>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</si>
  <si>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</si>
  <si>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</si>
  <si>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</si>
  <si>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</si>
  <si>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</si>
  <si>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</si>
  <si>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</si>
  <si>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</si>
  <si>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</si>
  <si>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</si>
  <si>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</si>
  <si>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</si>
  <si>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TOTAL</t>
  </si>
  <si>
    <t>2.3</t>
  </si>
  <si>
    <t>50</t>
  </si>
  <si>
    <t xml:space="preserve">Average rate </t>
  </si>
  <si>
    <t>Stream</t>
  </si>
  <si>
    <t>Emp Count</t>
  </si>
  <si>
    <t>Evaluation Only. Created with Aspose.Cells for Java.Copyright 2003 - 2018 Aspose Pty Ltd.</t>
  </si>
  <si>
    <t>RM</t>
  </si>
  <si>
    <t>Average Seniority</t>
  </si>
  <si>
    <t>Revenue 152</t>
  </si>
  <si>
    <t>Oleg Dudar</t>
  </si>
  <si>
    <t>2.1</t>
  </si>
  <si>
    <t>Oleksandr Yanov</t>
  </si>
  <si>
    <t>3.71</t>
  </si>
  <si>
    <t>1.67</t>
  </si>
  <si>
    <t>2.2</t>
  </si>
  <si>
    <t>2.4</t>
  </si>
  <si>
    <t>doesn't found RM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</si>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</sst>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1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  <font>
      <b/>
      <i/>
      <sz val="18"/>
      <color rgb="FF0000FF"/>
      <name val="Arial"/>
      <family val="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1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/>
    </fill>
    <fill>
      <patternFill patternType="solid">
        <fgColor indexed="49"/>
      </patternFill>
    </fill>
  </fills>
  <borders count="48">
    <border>
      <left/>
      <right/>
      <top/>
      <bottom/>
      <diagonal/>
    </border>
    <border>
      <left/>
      <right/>
      <top/>
      <bottom style="thin">
        <color theme="4" tint="0.39998000860214233"/>
      </bottom>
    </border>
    <border>
      <left/>
      <right/>
      <top style="thin">
        <color theme="4" tint="0.39998000860214233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/>
      <bottom/>
    </border>
    <border>
      <left/>
      <right style="medium">
        <color auto="1"/>
      </right>
      <top/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 style="medium">
        <color auto="1"/>
      </left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0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</cellStyleXfs>
  <cellXfs count="2933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2" numFmtId="0" xfId="0"/>
    <xf applyBorder="1" applyFill="1" applyFont="1" applyNumberFormat="1" borderId="2" fillId="2" fontId="2" numFmtId="3" xfId="0"/>
    <xf applyAlignment="1" applyBorder="1" applyFill="1" applyFont="1" borderId="0" fillId="2" fontId="2" numFmtId="0" xfId="0">
      <alignment horizontal="center" vertical="center" wrapText="1"/>
    </xf>
    <xf applyAlignment="1" applyBorder="1" applyFont="1" borderId="3" fillId="0" fontId="2" numFmtId="0" xfId="0">
      <alignment horizontal="left" vertical="top"/>
    </xf>
    <xf applyAlignment="1" applyBorder="1" applyFont="1" borderId="4" fillId="0" fontId="2" numFmtId="0" xfId="0">
      <alignment vertical="top"/>
    </xf>
    <xf applyAlignment="1" applyBorder="1" borderId="5" fillId="0" fontId="0" numFmtId="0" xfId="0">
      <alignment horizontal="left" indent="3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applyFont="1" borderId="8" fillId="0" fontId="3" numFmtId="0" xfId="0">
      <alignment horizontal="left" indent="3"/>
    </xf>
    <xf applyBorder="1" applyNumberFormat="1" borderId="5" fillId="0" fontId="0" numFmtId="3" xfId="0"/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Font="1" applyNumberFormat="1" borderId="8" fillId="0" fontId="3" numFmtId="3" xfId="0"/>
    <xf applyBorder="1" applyNumberFormat="1" borderId="5" fillId="0" fontId="0" numFmtId="164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Font="1" applyNumberFormat="1" borderId="8" fillId="0" fontId="3" numFmtId="164" xfId="0"/>
    <xf applyAlignment="1" applyBorder="1" applyFill="1" applyFont="1" borderId="0" fillId="2" fontId="2" numFmtId="0" xfId="0">
      <alignment horizontal="center" shrinkToFit="1" vertical="center" wrapText="1"/>
    </xf>
    <xf applyBorder="1" applyNumberFormat="1" borderId="5" fillId="0" fontId="0" numFmtId="1" xfId="0"/>
    <xf applyBorder="1" applyNumberFormat="1" borderId="6" fillId="0" fontId="0" numFmtId="1" xfId="0"/>
    <xf applyBorder="1" applyNumberFormat="1" borderId="7" fillId="0" fontId="0" numFmtId="1" xfId="0"/>
    <xf applyBorder="1" applyFill="1" applyNumberFormat="1" borderId="7" fillId="3" fontId="0" numFmtId="1" xfId="0"/>
    <xf applyBorder="1" applyNumberFormat="1" borderId="8" fillId="0" fontId="0" numFmtId="1" xfId="0"/>
    <xf applyBorder="1" applyFont="1" applyNumberFormat="1" borderId="8" fillId="0" fontId="3" numFmtId="1" xfId="0"/>
    <xf applyBorder="1" borderId="5" fillId="0" fontId="0" numFmtId="0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applyFont="1" borderId="8" fillId="0" fontId="3" numFmtId="0" xfId="0"/>
    <xf applyBorder="1" applyNumberFormat="1" borderId="9" fillId="0" fontId="0" numFmtId="1" xfId="0"/>
    <xf applyBorder="1" borderId="10" fillId="0" fontId="0" numFmtId="0" xfId="0"/>
    <xf applyBorder="1" borderId="11" fillId="0" fontId="0" numFmtId="0" xfId="0"/>
    <xf applyBorder="1" borderId="12" fillId="0" fontId="0" numFmtId="0" xfId="0"/>
    <xf applyBorder="1" applyFont="1" borderId="12" fillId="0" fontId="3" numFmtId="0" xfId="0"/>
    <xf applyAlignment="1" applyBorder="1" applyFill="1" applyFont="1" applyNumberFormat="1" borderId="0" fillId="2" fontId="2" numFmtId="2" xfId="0">
      <alignment horizontal="center" vertical="center" wrapText="1"/>
    </xf>
    <xf applyNumberFormat="1" borderId="0" fillId="0" fontId="0" numFmtId="2" xfId="0"/>
    <xf applyBorder="1" applyNumberFormat="1" borderId="13" fillId="0" fontId="0" numFmtId="2" xfId="0"/>
    <xf applyBorder="1" applyNumberFormat="1" borderId="14" fillId="0" fontId="0" numFmtId="2" xfId="0"/>
    <xf applyBorder="1" applyNumberFormat="1" borderId="15" fillId="0" fontId="0" numFmtId="2" xfId="0"/>
    <xf applyAlignment="1" applyBorder="1" applyNumberFormat="1" borderId="12" fillId="0" fontId="0" numFmtId="2" xfId="0">
      <alignment horizontal="center" vertical="center"/>
    </xf>
    <xf applyAlignment="1" applyBorder="1" applyFill="1" applyNumberFormat="1" borderId="12" fillId="3" fontId="0" numFmtId="2" xfId="0">
      <alignment horizontal="center" vertical="center"/>
    </xf>
    <xf applyAlignment="1" applyBorder="1" applyNumberFormat="1" borderId="16" fillId="0" fontId="0" numFmtId="2" xfId="0">
      <alignment horizontal="center" vertical="center"/>
    </xf>
    <xf applyAlignment="1" applyBorder="1" applyFill="1" applyNumberFormat="1" borderId="16" fillId="3" fontId="0" numFmtId="2" xfId="0">
      <alignment horizontal="center" vertical="center"/>
    </xf>
    <xf applyAlignment="1" applyBorder="1" applyFill="1" applyFont="1" applyNumberFormat="1" borderId="0" fillId="2" fontId="2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20" fillId="4" fontId="0" numFmtId="2" xfId="0">
      <alignment horizontal="center" vertical="center"/>
    </xf>
    <xf applyAlignment="1" applyBorder="1" applyFill="1" applyFont="1" applyNumberFormat="1" borderId="0" fillId="2" fontId="2" numFmtId="2" xfId="0">
      <alignment horizontal="center" shrinkToFit="1" vertical="center" wrapText="1"/>
    </xf>
    <xf applyAlignment="1" applyBorder="1" applyFont="1" applyNumberFormat="1" borderId="12" fillId="0" fontId="2" numFmtId="2" xfId="0">
      <alignment horizontal="center" vertical="center"/>
    </xf>
    <xf applyAlignment="1" applyBorder="1" applyFont="1" applyNumberFormat="1" borderId="11" fillId="0" fontId="2" numFmtId="2" xfId="0">
      <alignment horizontal="center" vertical="center"/>
    </xf>
    <xf applyAlignment="1" applyBorder="1" applyFont="1" applyNumberFormat="1" borderId="16" fillId="0" fontId="2" numFmtId="2" xfId="0">
      <alignment horizontal="center" vertical="center"/>
    </xf>
    <xf applyAlignment="1" applyBorder="1" applyFont="1" applyNumberFormat="1" borderId="14" fillId="0" fontId="2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0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Font="1" applyNumberFormat="1" borderId="10" fillId="0" fontId="2" numFmtId="2" xfId="0">
      <alignment horizontal="center" vertical="center"/>
    </xf>
    <xf applyAlignment="1" applyBorder="1" applyFont="1" applyNumberFormat="1" borderId="21" fillId="0" fontId="2" numFmtId="2" xfId="0">
      <alignment horizontal="center" vertical="center"/>
    </xf>
    <xf applyAlignment="1" applyBorder="1" applyFont="1" applyNumberFormat="1" borderId="11" fillId="0" fontId="2" numFmtId="2" xfId="0">
      <alignment horizontal="center" vertical="center"/>
    </xf>
    <xf applyAlignment="1" applyBorder="1" applyFont="1" applyNumberFormat="1" borderId="13" fillId="0" fontId="2" numFmtId="2" xfId="0">
      <alignment horizontal="center" vertical="center"/>
    </xf>
    <xf applyAlignment="1" applyBorder="1" applyFont="1" applyNumberFormat="1" borderId="14" fillId="0" fontId="2" numFmtId="2" xfId="0">
      <alignment horizontal="center" vertical="center"/>
    </xf>
    <xf applyAlignment="1" applyBorder="1" applyFont="1" applyNumberFormat="1" borderId="15" fillId="0" fontId="2" numFmtId="2" xfId="0">
      <alignment horizontal="center" vertical="center"/>
    </xf>
    <xf applyAlignment="1" applyBorder="1" applyFont="1" borderId="4" fillId="0" fontId="2" numFmtId="0" xfId="0">
      <alignment horizontal="left" vertical="top"/>
    </xf>
    <xf applyAlignment="1" applyBorder="1" applyFont="1" borderId="22" fillId="0" fontId="2" numFmtId="0" xfId="0">
      <alignment horizontal="left" vertical="top"/>
    </xf>
    <xf applyAlignment="1" applyBorder="1" applyNumberFormat="1" borderId="10" fillId="0" fontId="0" numFmtId="2" xfId="0">
      <alignment horizontal="center"/>
    </xf>
    <xf applyAlignment="1" applyBorder="1" applyNumberFormat="1" borderId="11" fillId="0" fontId="0" numFmtId="2" xfId="0">
      <alignment horizontal="center"/>
    </xf>
    <xf applyAlignment="1" applyBorder="1" applyNumberFormat="1" borderId="13" fillId="0" fontId="0" numFmtId="2" xfId="0">
      <alignment horizontal="center"/>
    </xf>
    <xf applyAlignment="1" applyBorder="1" applyNumberFormat="1" borderId="15" fillId="0" fontId="0" numFmtId="2" xfId="0">
      <alignment horizontal="center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NumberFormat="1" borderId="0" fillId="0" fontId="0" numFmtId="165" xfId="0"/>
    <xf applyAlignment="1" applyBorder="1" applyFill="1" borderId="12" fillId="6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NumberFormat="1" borderId="0" fillId="0" fontId="0" numFmtId="165" xfId="0"/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applyFill="1" borderId="12" fillId="5" fontId="0" numFmtId="0" xfId="0">
      <alignment horizontal="center" vertic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NumberFormat="1" borderId="8" fillId="0" fontId="0" numFmtId="166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ont="1" borderId="23" fillId="0" fontId="4" numFmtId="0" xfId="0">
      <alignment horizontal="center" vertical="center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ill="1" borderId="12" fillId="5" fontId="0" numFmtId="0" xfId="0">
      <alignment horizontal="center" vertical="center" wrapText="1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ont="1" borderId="23" fillId="0" fontId="4" numFmtId="0" xfId="0">
      <alignment horizontal="center" vertical="center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applyFill="1" applyFont="1" applyNumberFormat="1" applyProtection="1" borderId="0" fillId="0" fontId="7" numFmtId="0" xfId="0">
      <alignment/>
      <protection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ill="true" borderId="27" fillId="8" fontId="0" numFmtId="0" xfId="0">
      <alignment horizontal="center" vertical="center" wrapText="true"/>
    </xf>
    <xf applyBorder="true" applyFont="true" borderId="31" fillId="0" fontId="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1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1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2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3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3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4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5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5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6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6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6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7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7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8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85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6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7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8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89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90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91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92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applyFont="true" borderId="31" fillId="0" fontId="93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applyFont="true" borderId="31" fillId="0" fontId="94" numFmtId="0" xfId="0">
      <alignment horizontal="center" vertical="center"/>
    </xf>
    <xf applyBorder="true" borderId="35" fillId="0" fontId="0" numFmtId="0" xfId="0">
      <alignment horizontal="left"/>
    </xf>
    <xf applyBorder="true" borderId="35" fillId="0" fontId="0" numFmtId="0" xfId="0">
      <alignment horizontal="left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applyBorder="true" borderId="35" fillId="0" fontId="0" numFmtId="0" xfId="0">
      <alignment horizontal="center" vertical="center"/>
    </xf>
    <xf numFmtId="0" fontId="0" fillId="10" borderId="39" xfId="0" applyFill="true" applyBorder="true">
      <alignment horizontal="center" vertical="center" wrapText="true"/>
    </xf>
    <xf numFmtId="0" fontId="0" fillId="10" borderId="39" xfId="0" applyFill="true" applyBorder="true">
      <alignment horizontal="center" vertical="center" wrapText="true"/>
    </xf>
    <xf numFmtId="0" fontId="0" fillId="10" borderId="39" xfId="0" applyFill="true" applyBorder="true">
      <alignment horizontal="center" vertical="center" wrapText="true"/>
    </xf>
    <xf numFmtId="0" fontId="0" fillId="10" borderId="39" xfId="0" applyFill="true" applyBorder="true">
      <alignment horizontal="center" vertical="center" wrapText="true"/>
    </xf>
    <xf numFmtId="0" fontId="95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96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97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98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99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0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1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2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3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4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5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6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7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8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09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0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1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2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3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4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5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6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7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8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19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0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1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2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3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4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5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6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7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128" fillId="0" borderId="43" xfId="0" applyFont="true" applyBorder="true">
      <alignment vertical="center" horizontal="center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  <xf numFmtId="0" fontId="0" fillId="0" borderId="47" xfId="0" applyBorder="true">
      <alignment horizontal="lef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color rgb="FFFF0000"/>
      </font>
      <fill>
        <patternFill>
          <bgColor theme="5" tint="0.799979984760284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worksheets/sheet18.xml" Type="http://schemas.openxmlformats.org/officeDocument/2006/relationships/worksheet"/><Relationship Id="rId13" Target="worksheets/sheet19.xml" Type="http://schemas.openxmlformats.org/officeDocument/2006/relationships/worksheet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8" Target="worksheets/sheet7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525"/>
          <c:y val="0.0865"/>
          <c:w val="0.94525"/>
          <c:h val="0.898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strRef>
              <c:f>(#REF!,#REF!)</c:f>
            </c:str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strRef>
              <c:f>#REF!</c:f>
            </c:str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showNegBubbles val="0"/>
        <c:axId val="1187903677"/>
        <c:axId val="252480153"/>
      </c:bubbleChart>
      <c:valAx>
        <c:axId val="1187903677"/>
        <c:scaling>
          <c:orientation val="minMax"/>
        </c:scaling>
        <c:delete val="0"/>
        <c:axPos val="b"/>
        <c:title>
          <c:layout/>
          <c:overlay val="0"/>
          <c:spPr>
            <a:noFill/>
            <a:ln w="6350">
              <a:noFill/>
            </a:ln>
          </c:spPr>
          <c:txPr>
            <a:bodyPr rot="0" vert="horz"/>
            <a:lstStyle/>
            <a:p>
              <a:pPr>
                <a:defRPr b="0" baseline="0" i="0" lang="en-US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Gridlines>
          <c:spPr>
            <a:ln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b="0" baseline="0" i="0" lang="en-US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480153"/>
        <c:crosses val="autoZero"/>
        <c:crossBetween val="midCat"/>
      </c:valAx>
      <c:valAx>
        <c:axId val="252480153"/>
        <c:scaling>
          <c:orientation val="minMax"/>
        </c:scaling>
        <c:delete val="0"/>
        <c:axPos val="l"/>
        <c:title>
          <c:layout/>
          <c:overlay val="0"/>
          <c:spPr>
            <a:noFill/>
            <a:ln w="6350">
              <a:noFill/>
            </a:ln>
          </c:spPr>
          <c:txPr>
            <a:bodyPr rot="-5400000" vert="horz"/>
            <a:lstStyle/>
            <a:p>
              <a:pPr>
                <a:defRPr b="0" baseline="0" i="0" lang="en-US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Gridlines>
          <c:spPr>
            <a:ln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b="0" baseline="0" i="0" lang="en-US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7903677"/>
        <c:crosses val="autoZero"/>
        <c:crossBetween val="midCat"/>
      </c:valAx>
      <c:spPr>
        <a:noFill/>
        <a:ln w="6350">
          <a:noFill/>
        </a:ln>
      </c:spPr>
    </c:plotArea>
    <c:plotVisOnly val="1"/>
    <c:dispBlanksAs val="gap"/>
    <c:showDLblsOverMax val="0"/>
  </c:chart>
  <c:spPr>
    <a:solidFill>
      <a:schemeClr val="bg1"/>
    </a:solidFill>
    <a:ln cap="flat" cmpd="sng" w="9525">
      <a:solidFill>
        <a:schemeClr val="tx1">
          <a:lumMod val="15000"/>
          <a:lumOff val="85000"/>
        </a:schemeClr>
      </a:solidFill>
      <a:round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roundedCorners val="0"/>
  <c:chart>
    <c:plotArea>
      <c:layout/>
      <c:bubbleChart>
        <c:varyColors val="1"/>
        <c:ser>
          <c:idx val="0"/>
          <c:order val="0"/>
          <c:tx>
            <c:strRef>
              <c:f>CreatedSheet!$A$2:$A$88</c:f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strRef>
              <c:f>CreatedSheet!$Q$2:$Q$88</c:f>
              <c:strCache/>
            </c:strRef>
          </c:xVal>
          <c:yVal>
            <c:numRef>
              <c:f>CreatedSheet!$R$2:$R$88</c:f>
              <c:numCache/>
            </c:numRef>
          </c:yVal>
          <c:bubbleSize>
            <c:numRef>
              <c:f>CreatedSheet!$P$2:$P$88</c:f>
              <c:numCache/>
            </c:numRef>
          </c:bubbleSize>
        </c:ser>
        <c:showNegBubbles val="0"/>
        <c:axId val="707157673"/>
        <c:axId val="288958772"/>
      </c:bubbleChart>
      <c:valAx>
        <c:axId val="7071576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958772"/>
        <c:crosses val="autoZero"/>
        <c:crossBetween val="midCat"/>
      </c:valAx>
      <c:valAx>
        <c:axId val="28895877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70715767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2886075" y="590550"/>
        <a:ext cx="10229850" cy="46577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2</xdr:col>
      <xdr:colOff>0</xdr:colOff>
      <xdr:row>2</xdr:row>
      <xdr:rowOff>0</xdr:rowOff>
    </xdr:from>
    <xdr:to>
      <xdr:col>20</xdr:col>
      <xdr:colOff>0</xdr:colOff>
      <xdr:row>28</xdr:row>
      <xdr:rowOff>0</xdr:rowOff>
    </xdr:to>
    <xdr:graphicFrame>
      <xdr:nvGraphicFramePr>
        <xdr:cNvPr id="1" name="Chart 1"/>
        <xdr:cNvGraphicFramePr/>
      </xdr:nvGraphicFramePr>
      <xdr:xfrm>
        <a:off x="1219200" y="381000"/>
        <a:ext cx="10972800" cy="4953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10:E182"/>
  <sheetViews>
    <sheetView topLeftCell="A146" workbookViewId="0">
      <selection activeCell="H170" pane="topLeft" sqref="H170"/>
    </sheetView>
  </sheetViews>
  <sheetFormatPr defaultRowHeight="15"/>
  <cols>
    <col min="1" max="1" customWidth="true" width="63.42857142857143" collapsed="true"/>
    <col min="2" max="2" customWidth="true" width="22.428571428571427" collapsed="true"/>
    <col min="3" max="3" customWidth="true" width="12.714285714285714" collapsed="true"/>
    <col min="4" max="4" customWidth="true" width="17.285714285714285" collapsed="true"/>
  </cols>
  <sheetData>
    <row ht="15" r="10" spans="1:4">
      <c r="A10" s="7" t="s">
        <v>0</v>
      </c>
      <c r="B10" s="7" t="s">
        <v>1</v>
      </c>
      <c r="C10" s="7" t="s">
        <v>2</v>
      </c>
      <c r="D10" s="7" t="s">
        <v>3</v>
      </c>
    </row>
    <row ht="15" r="11" spans="1:4">
      <c r="A11" s="1" t="s">
        <v>4</v>
      </c>
      <c r="B11" s="2">
        <v>678</v>
      </c>
      <c r="C11" s="3">
        <v>7000</v>
      </c>
      <c r="D11" s="3">
        <v>30</v>
      </c>
    </row>
    <row ht="15" r="12" spans="1:4">
      <c r="A12" s="4" t="s">
        <v>5</v>
      </c>
      <c r="B12" s="2">
        <v>316</v>
      </c>
      <c r="C12" s="3">
        <v>7000</v>
      </c>
      <c r="D12" s="3">
        <v>30</v>
      </c>
    </row>
    <row ht="15" r="13" spans="1:4">
      <c r="A13" s="5" t="s">
        <v>6</v>
      </c>
      <c r="B13" s="2"/>
      <c r="C13" s="3">
        <v>7000</v>
      </c>
      <c r="D13" s="3">
        <v>30</v>
      </c>
    </row>
    <row ht="15" r="14" spans="1:4">
      <c r="A14" s="6" t="s">
        <v>7</v>
      </c>
      <c r="B14" s="2">
        <v>156</v>
      </c>
      <c r="C14" s="3">
        <v>7000</v>
      </c>
      <c r="D14" s="3">
        <v>30</v>
      </c>
    </row>
    <row ht="15" r="15" spans="1:4">
      <c r="A15" s="6" t="s">
        <v>8</v>
      </c>
      <c r="B15" s="2">
        <v>160</v>
      </c>
      <c r="C15" s="3">
        <v>7000</v>
      </c>
      <c r="D15" s="3">
        <v>30</v>
      </c>
    </row>
    <row ht="15" r="16" spans="1:4">
      <c r="A16" s="4" t="s">
        <v>9</v>
      </c>
      <c r="B16" s="2">
        <v>152</v>
      </c>
      <c r="C16" s="3">
        <v>7000</v>
      </c>
      <c r="D16" s="3">
        <v>30</v>
      </c>
    </row>
    <row ht="15" r="17" spans="1:4">
      <c r="A17" s="5" t="s">
        <v>6</v>
      </c>
      <c r="B17" s="2"/>
      <c r="C17" s="3">
        <v>7000</v>
      </c>
      <c r="D17" s="3">
        <v>30</v>
      </c>
    </row>
    <row ht="15" r="18" spans="1:4">
      <c r="A18" s="6" t="s">
        <v>10</v>
      </c>
      <c r="B18" s="2">
        <v>152</v>
      </c>
      <c r="C18" s="3">
        <v>7000</v>
      </c>
      <c r="D18" s="3">
        <v>30</v>
      </c>
    </row>
    <row ht="15" r="19" spans="1:4">
      <c r="A19" s="4" t="s">
        <v>11</v>
      </c>
      <c r="B19" s="2">
        <v>73</v>
      </c>
      <c r="C19" s="3">
        <v>7000</v>
      </c>
      <c r="D19" s="3">
        <v>30</v>
      </c>
    </row>
    <row ht="15" r="20" spans="1:4">
      <c r="A20" s="6" t="s">
        <v>12</v>
      </c>
      <c r="B20" s="2">
        <v>73</v>
      </c>
      <c r="C20" s="3">
        <v>7000</v>
      </c>
      <c r="D20" s="3">
        <v>30</v>
      </c>
    </row>
    <row ht="15" r="21" spans="1:4">
      <c r="A21" s="4" t="s">
        <v>13</v>
      </c>
      <c r="B21" s="2">
        <v>137</v>
      </c>
      <c r="C21" s="3">
        <v>7000</v>
      </c>
      <c r="D21" s="3">
        <v>30</v>
      </c>
    </row>
    <row ht="15" r="22" spans="1:4">
      <c r="A22" s="5" t="s">
        <v>6</v>
      </c>
      <c r="B22" s="2"/>
      <c r="C22" s="3">
        <v>7000</v>
      </c>
      <c r="D22" s="3">
        <v>30</v>
      </c>
    </row>
    <row ht="15" r="23" spans="1:4">
      <c r="A23" s="6" t="s">
        <v>14</v>
      </c>
      <c r="B23" s="2">
        <v>137</v>
      </c>
      <c r="C23" s="3">
        <v>7000</v>
      </c>
      <c r="D23" s="3">
        <v>30</v>
      </c>
    </row>
    <row ht="15" r="24" spans="1:4">
      <c r="A24" s="1" t="s">
        <v>15</v>
      </c>
      <c r="B24" s="2">
        <v>1796</v>
      </c>
      <c r="C24" s="3">
        <v>7000</v>
      </c>
      <c r="D24" s="3">
        <v>30</v>
      </c>
    </row>
    <row ht="15" r="25" spans="1:4">
      <c r="A25" s="4" t="s">
        <v>16</v>
      </c>
      <c r="B25" s="2">
        <v>1796</v>
      </c>
      <c r="C25" s="3">
        <v>7000</v>
      </c>
      <c r="D25" s="3">
        <v>30</v>
      </c>
    </row>
    <row ht="15" r="26" spans="1:4">
      <c r="A26" s="5" t="s">
        <v>6</v>
      </c>
      <c r="B26" s="2"/>
      <c r="C26" s="3">
        <v>7000</v>
      </c>
      <c r="D26" s="3">
        <v>30</v>
      </c>
    </row>
    <row ht="15" r="27" spans="1:4">
      <c r="A27" s="6" t="s">
        <v>17</v>
      </c>
      <c r="B27" s="2">
        <v>160</v>
      </c>
      <c r="C27" s="3">
        <v>7000</v>
      </c>
      <c r="D27" s="3">
        <v>30</v>
      </c>
    </row>
    <row ht="15" r="28" spans="1:4">
      <c r="A28" s="6" t="s">
        <v>18</v>
      </c>
      <c r="B28" s="2">
        <v>160</v>
      </c>
      <c r="C28" s="3">
        <v>7000</v>
      </c>
      <c r="D28" s="3">
        <v>30</v>
      </c>
    </row>
    <row ht="15" r="29" spans="1:4">
      <c r="A29" s="6" t="s">
        <v>19</v>
      </c>
      <c r="B29" s="2">
        <v>124</v>
      </c>
      <c r="C29" s="3">
        <v>7000</v>
      </c>
      <c r="D29" s="3">
        <v>30</v>
      </c>
    </row>
    <row ht="15" r="30" spans="1:4">
      <c r="A30" s="6" t="s">
        <v>20</v>
      </c>
      <c r="B30" s="2">
        <v>136</v>
      </c>
      <c r="C30" s="3">
        <v>7000</v>
      </c>
      <c r="D30" s="3">
        <v>30</v>
      </c>
    </row>
    <row ht="15" r="31" spans="1:4">
      <c r="A31" s="6" t="s">
        <v>21</v>
      </c>
      <c r="B31" s="2">
        <v>32</v>
      </c>
      <c r="C31" s="3">
        <v>7000</v>
      </c>
      <c r="D31" s="3">
        <v>30</v>
      </c>
    </row>
    <row ht="15" r="32" spans="1:4">
      <c r="A32" s="6" t="s">
        <v>22</v>
      </c>
      <c r="B32" s="2">
        <v>160</v>
      </c>
      <c r="C32" s="3">
        <v>7000</v>
      </c>
      <c r="D32" s="3">
        <v>30</v>
      </c>
    </row>
    <row ht="15" r="33" spans="1:4">
      <c r="A33" s="6" t="s">
        <v>23</v>
      </c>
      <c r="B33" s="2">
        <v>120</v>
      </c>
      <c r="C33" s="3">
        <v>7000</v>
      </c>
      <c r="D33" s="3">
        <v>30</v>
      </c>
    </row>
    <row ht="15" r="34" spans="1:4">
      <c r="A34" s="6" t="s">
        <v>24</v>
      </c>
      <c r="B34" s="2">
        <v>160</v>
      </c>
      <c r="C34" s="3">
        <v>7000</v>
      </c>
      <c r="D34" s="3">
        <v>30</v>
      </c>
    </row>
    <row ht="15" r="35" spans="1:4">
      <c r="A35" s="6" t="s">
        <v>25</v>
      </c>
      <c r="B35" s="2">
        <v>160</v>
      </c>
      <c r="C35" s="3">
        <v>7000</v>
      </c>
      <c r="D35" s="3">
        <v>30</v>
      </c>
    </row>
    <row ht="15" r="36" spans="1:4">
      <c r="A36" s="6" t="s">
        <v>26</v>
      </c>
      <c r="B36" s="2">
        <v>144</v>
      </c>
      <c r="C36" s="3">
        <v>7000</v>
      </c>
      <c r="D36" s="3">
        <v>30</v>
      </c>
    </row>
    <row ht="15" r="37" spans="1:4">
      <c r="A37" s="6" t="s">
        <v>27</v>
      </c>
      <c r="B37" s="2">
        <v>152</v>
      </c>
      <c r="C37" s="3">
        <v>7000</v>
      </c>
      <c r="D37" s="3">
        <v>30</v>
      </c>
    </row>
    <row ht="15" r="38" spans="1:4">
      <c r="A38" s="6" t="s">
        <v>28</v>
      </c>
      <c r="B38" s="2">
        <v>144</v>
      </c>
      <c r="C38" s="3">
        <v>7000</v>
      </c>
      <c r="D38" s="3">
        <v>30</v>
      </c>
    </row>
    <row ht="15" r="39" spans="1:4">
      <c r="A39" s="6" t="s">
        <v>29</v>
      </c>
      <c r="B39" s="2">
        <v>144</v>
      </c>
      <c r="C39" s="3">
        <v>7000</v>
      </c>
      <c r="D39" s="3">
        <v>30</v>
      </c>
    </row>
    <row ht="15" r="40" spans="1:4">
      <c r="A40" s="1" t="s">
        <v>30</v>
      </c>
      <c r="B40" s="2">
        <v>1076</v>
      </c>
      <c r="C40" s="3">
        <v>7000</v>
      </c>
      <c r="D40" s="3">
        <v>30</v>
      </c>
    </row>
    <row ht="15" r="41" spans="1:4">
      <c r="A41" s="4" t="s">
        <v>31</v>
      </c>
      <c r="B41" s="2">
        <v>1076</v>
      </c>
      <c r="C41" s="3">
        <v>7000</v>
      </c>
      <c r="D41" s="3">
        <v>30</v>
      </c>
    </row>
    <row ht="15" r="42" spans="1:4">
      <c r="A42" s="5" t="s">
        <v>32</v>
      </c>
      <c r="B42" s="2"/>
      <c r="C42" s="3">
        <v>7000</v>
      </c>
      <c r="D42" s="3">
        <v>30</v>
      </c>
    </row>
    <row ht="15" r="43" spans="1:4">
      <c r="A43" s="6" t="s">
        <v>33</v>
      </c>
      <c r="B43" s="2">
        <v>144</v>
      </c>
      <c r="C43" s="3">
        <v>7000</v>
      </c>
      <c r="D43" s="3">
        <v>30</v>
      </c>
    </row>
    <row ht="15" r="44" spans="1:4">
      <c r="A44" s="6" t="s">
        <v>34</v>
      </c>
      <c r="B44" s="2">
        <v>152</v>
      </c>
      <c r="C44" s="3">
        <v>7000</v>
      </c>
      <c r="D44" s="3">
        <v>30</v>
      </c>
    </row>
    <row ht="15" r="45" spans="1:4">
      <c r="A45" s="6" t="s">
        <v>35</v>
      </c>
      <c r="B45" s="2">
        <v>160</v>
      </c>
      <c r="C45" s="3">
        <v>7000</v>
      </c>
      <c r="D45" s="3">
        <v>30</v>
      </c>
    </row>
    <row ht="15" r="46" spans="1:4">
      <c r="A46" s="6" t="s">
        <v>36</v>
      </c>
      <c r="B46" s="2">
        <v>140</v>
      </c>
      <c r="C46" s="3">
        <v>7000</v>
      </c>
      <c r="D46" s="3">
        <v>30</v>
      </c>
    </row>
    <row ht="15" r="47" spans="1:4">
      <c r="A47" s="6" t="s">
        <v>37</v>
      </c>
      <c r="B47" s="2">
        <v>108</v>
      </c>
      <c r="C47" s="3">
        <v>7000</v>
      </c>
      <c r="D47" s="3">
        <v>30</v>
      </c>
    </row>
    <row ht="15" r="48" spans="1:4">
      <c r="A48" s="6" t="s">
        <v>38</v>
      </c>
      <c r="B48" s="2">
        <v>112</v>
      </c>
      <c r="C48" s="3">
        <v>7000</v>
      </c>
      <c r="D48" s="3">
        <v>30</v>
      </c>
    </row>
    <row ht="15" r="49" spans="1:4">
      <c r="A49" s="6" t="s">
        <v>39</v>
      </c>
      <c r="B49" s="2">
        <v>108</v>
      </c>
      <c r="C49" s="3">
        <v>7000</v>
      </c>
      <c r="D49" s="3">
        <v>30</v>
      </c>
    </row>
    <row ht="15" r="50" spans="1:4">
      <c r="A50" s="6" t="s">
        <v>40</v>
      </c>
      <c r="B50" s="2">
        <v>152</v>
      </c>
      <c r="C50" s="3">
        <v>7000</v>
      </c>
      <c r="D50" s="3">
        <v>30</v>
      </c>
    </row>
    <row ht="15" r="51" spans="1:4">
      <c r="A51" s="1" t="s">
        <v>41</v>
      </c>
      <c r="B51" s="2">
        <v>1404</v>
      </c>
      <c r="C51" s="3">
        <v>7000</v>
      </c>
      <c r="D51" s="3">
        <v>30</v>
      </c>
    </row>
    <row ht="15" r="52" spans="1:4">
      <c r="A52" s="4" t="s">
        <v>42</v>
      </c>
      <c r="B52" s="2">
        <v>624</v>
      </c>
      <c r="C52" s="3">
        <v>7000</v>
      </c>
      <c r="D52" s="3">
        <v>30</v>
      </c>
    </row>
    <row ht="15" r="53" spans="1:4">
      <c r="A53" s="6" t="s">
        <v>43</v>
      </c>
      <c r="B53" s="2">
        <v>152</v>
      </c>
      <c r="C53" s="3">
        <v>7000</v>
      </c>
      <c r="D53" s="3">
        <v>30</v>
      </c>
    </row>
    <row ht="15" r="54" spans="1:4">
      <c r="A54" s="5" t="s">
        <v>6</v>
      </c>
      <c r="B54" s="2"/>
      <c r="C54" s="3">
        <v>7000</v>
      </c>
      <c r="D54" s="3">
        <v>30</v>
      </c>
    </row>
    <row ht="15" r="55" spans="1:4">
      <c r="A55" s="6" t="s">
        <v>44</v>
      </c>
      <c r="B55" s="2">
        <v>152</v>
      </c>
      <c r="C55" s="3">
        <v>7000</v>
      </c>
      <c r="D55" s="3">
        <v>30</v>
      </c>
    </row>
    <row ht="15" r="56" spans="1:4">
      <c r="A56" s="6" t="s">
        <v>45</v>
      </c>
      <c r="B56" s="2">
        <v>160</v>
      </c>
      <c r="C56" s="3">
        <v>7000</v>
      </c>
      <c r="D56" s="3">
        <v>30</v>
      </c>
    </row>
    <row ht="15" r="57" spans="1:4">
      <c r="A57" s="6" t="s">
        <v>46</v>
      </c>
      <c r="B57" s="2">
        <v>160</v>
      </c>
      <c r="C57" s="3">
        <v>7000</v>
      </c>
      <c r="D57" s="3">
        <v>30</v>
      </c>
    </row>
    <row ht="15" r="58" spans="1:4">
      <c r="A58" s="4" t="s">
        <v>47</v>
      </c>
      <c r="B58" s="2">
        <v>304</v>
      </c>
      <c r="C58" s="3">
        <v>7000</v>
      </c>
      <c r="D58" s="3">
        <v>30</v>
      </c>
    </row>
    <row ht="15" r="59" spans="1:4">
      <c r="A59" s="6" t="s">
        <v>48</v>
      </c>
      <c r="B59" s="2">
        <v>144</v>
      </c>
      <c r="C59" s="3">
        <v>7000</v>
      </c>
      <c r="D59" s="3">
        <v>30</v>
      </c>
    </row>
    <row ht="15" r="60" spans="1:4">
      <c r="A60" s="6" t="s">
        <v>49</v>
      </c>
      <c r="B60" s="2">
        <v>160</v>
      </c>
      <c r="C60" s="3">
        <v>7000</v>
      </c>
      <c r="D60" s="3">
        <v>30</v>
      </c>
    </row>
    <row ht="15" r="61" spans="1:4">
      <c r="A61" s="4" t="s">
        <v>50</v>
      </c>
      <c r="B61" s="2">
        <v>116</v>
      </c>
      <c r="C61" s="3">
        <v>7000</v>
      </c>
      <c r="D61" s="3">
        <v>30</v>
      </c>
    </row>
    <row ht="15" r="62" spans="1:4">
      <c r="A62" s="5" t="s">
        <v>6</v>
      </c>
      <c r="B62" s="2"/>
      <c r="C62" s="3">
        <v>7000</v>
      </c>
      <c r="D62" s="3">
        <v>30</v>
      </c>
    </row>
    <row ht="15" r="63" spans="1:4">
      <c r="A63" s="6" t="s">
        <v>51</v>
      </c>
      <c r="B63" s="2">
        <v>116</v>
      </c>
      <c r="C63" s="3">
        <v>7000</v>
      </c>
      <c r="D63" s="3">
        <v>30</v>
      </c>
    </row>
    <row ht="15" r="64" spans="1:4">
      <c r="A64" s="4" t="s">
        <v>52</v>
      </c>
      <c r="B64" s="2">
        <v>360</v>
      </c>
      <c r="C64" s="3">
        <v>7000</v>
      </c>
      <c r="D64" s="3">
        <v>30</v>
      </c>
    </row>
    <row ht="15" r="65" spans="1:4">
      <c r="A65" s="5" t="s">
        <v>6</v>
      </c>
      <c r="B65" s="2"/>
      <c r="C65" s="3">
        <v>7000</v>
      </c>
      <c r="D65" s="3">
        <v>30</v>
      </c>
    </row>
    <row ht="15" r="66" spans="1:4">
      <c r="A66" s="6" t="s">
        <v>53</v>
      </c>
      <c r="B66" s="2">
        <v>120</v>
      </c>
      <c r="C66" s="3">
        <v>7000</v>
      </c>
      <c r="D66" s="3">
        <v>30</v>
      </c>
    </row>
    <row ht="15" r="67" spans="1:4">
      <c r="A67" s="6" t="s">
        <v>54</v>
      </c>
      <c r="B67" s="2">
        <v>160</v>
      </c>
      <c r="C67" s="3">
        <v>7000</v>
      </c>
      <c r="D67" s="3">
        <v>30</v>
      </c>
    </row>
    <row ht="15" r="68" spans="1:4">
      <c r="A68" s="6" t="s">
        <v>55</v>
      </c>
      <c r="B68" s="2">
        <v>80</v>
      </c>
      <c r="C68" s="3">
        <v>7000</v>
      </c>
      <c r="D68" s="3">
        <v>30</v>
      </c>
    </row>
    <row ht="15" r="69" spans="1:4">
      <c r="A69" s="1" t="s">
        <v>56</v>
      </c>
      <c r="B69" s="2">
        <v>464</v>
      </c>
      <c r="C69" s="3">
        <v>7000</v>
      </c>
      <c r="D69" s="3">
        <v>30</v>
      </c>
    </row>
    <row ht="15" r="70" spans="1:4">
      <c r="A70" s="4" t="s">
        <v>57</v>
      </c>
      <c r="B70" s="2">
        <v>464</v>
      </c>
      <c r="C70" s="3">
        <v>7000</v>
      </c>
      <c r="D70" s="3">
        <v>30</v>
      </c>
    </row>
    <row ht="15" r="71" spans="1:4">
      <c r="A71" s="5" t="s">
        <v>58</v>
      </c>
      <c r="B71" s="2"/>
      <c r="C71" s="3">
        <v>7000</v>
      </c>
      <c r="D71" s="3">
        <v>30</v>
      </c>
    </row>
    <row ht="15" r="72" spans="1:4">
      <c r="A72" s="6" t="s">
        <v>59</v>
      </c>
      <c r="B72" s="2">
        <v>144</v>
      </c>
      <c r="C72" s="3">
        <v>7000</v>
      </c>
      <c r="D72" s="3">
        <v>30</v>
      </c>
    </row>
    <row ht="15" r="73" spans="1:4">
      <c r="A73" s="6" t="s">
        <v>60</v>
      </c>
      <c r="B73" s="2">
        <v>160</v>
      </c>
      <c r="C73" s="3">
        <v>7000</v>
      </c>
      <c r="D73" s="3">
        <v>30</v>
      </c>
    </row>
    <row ht="15" r="74" spans="1:4">
      <c r="A74" s="6" t="s">
        <v>61</v>
      </c>
      <c r="B74" s="2">
        <v>160</v>
      </c>
      <c r="C74" s="3">
        <v>7000</v>
      </c>
      <c r="D74" s="3">
        <v>30</v>
      </c>
    </row>
    <row ht="15" r="75" spans="1:4">
      <c r="A75" s="1" t="s">
        <v>62</v>
      </c>
      <c r="B75" s="2">
        <v>136</v>
      </c>
      <c r="C75" s="3">
        <v>7000</v>
      </c>
      <c r="D75" s="3">
        <v>30</v>
      </c>
    </row>
    <row ht="15" r="76" spans="1:4">
      <c r="A76" s="4" t="s">
        <v>63</v>
      </c>
      <c r="B76" s="2">
        <v>136</v>
      </c>
      <c r="C76" s="3">
        <v>7000</v>
      </c>
      <c r="D76" s="3">
        <v>30</v>
      </c>
    </row>
    <row ht="15" r="77" spans="1:4">
      <c r="A77" s="5" t="s">
        <v>58</v>
      </c>
      <c r="B77" s="2"/>
      <c r="C77" s="3">
        <v>7000</v>
      </c>
      <c r="D77" s="3">
        <v>30</v>
      </c>
    </row>
    <row ht="15" r="78" spans="1:4">
      <c r="A78" s="6" t="s">
        <v>64</v>
      </c>
      <c r="B78" s="2">
        <v>136</v>
      </c>
      <c r="C78" s="3">
        <v>7000</v>
      </c>
      <c r="D78" s="3">
        <v>30</v>
      </c>
    </row>
    <row ht="15" r="79" spans="1:4">
      <c r="A79" s="1" t="s">
        <v>65</v>
      </c>
      <c r="B79" s="2">
        <v>304</v>
      </c>
      <c r="C79" s="3">
        <v>7000</v>
      </c>
      <c r="D79" s="3">
        <v>30</v>
      </c>
    </row>
    <row ht="15" r="80" spans="1:4">
      <c r="A80" s="4" t="s">
        <v>66</v>
      </c>
      <c r="B80" s="2">
        <v>304</v>
      </c>
      <c r="C80" s="3">
        <v>7000</v>
      </c>
      <c r="D80" s="3">
        <v>30</v>
      </c>
    </row>
    <row ht="15" r="81" spans="1:4">
      <c r="A81" s="5" t="s">
        <v>32</v>
      </c>
      <c r="B81" s="2"/>
      <c r="C81" s="3">
        <v>7000</v>
      </c>
      <c r="D81" s="3">
        <v>30</v>
      </c>
    </row>
    <row ht="15" r="82" spans="1:4">
      <c r="A82" s="6" t="s">
        <v>67</v>
      </c>
      <c r="B82" s="2">
        <v>160</v>
      </c>
      <c r="C82" s="3">
        <v>7000</v>
      </c>
      <c r="D82" s="3">
        <v>30</v>
      </c>
    </row>
    <row ht="15" r="83" spans="1:4">
      <c r="A83" s="6" t="s">
        <v>68</v>
      </c>
      <c r="B83" s="2">
        <v>144</v>
      </c>
      <c r="C83" s="3">
        <v>7000</v>
      </c>
      <c r="D83" s="3">
        <v>30</v>
      </c>
    </row>
    <row ht="15" r="84" spans="1:4">
      <c r="A84" s="1" t="s">
        <v>69</v>
      </c>
      <c r="B84" s="2">
        <v>472</v>
      </c>
      <c r="C84" s="3">
        <v>7000</v>
      </c>
      <c r="D84" s="3">
        <v>30</v>
      </c>
    </row>
    <row ht="15" r="85" spans="1:4">
      <c r="A85" s="4" t="s">
        <v>70</v>
      </c>
      <c r="B85" s="2">
        <v>472</v>
      </c>
      <c r="C85" s="3">
        <v>7000</v>
      </c>
      <c r="D85" s="3">
        <v>30</v>
      </c>
    </row>
    <row ht="15" r="86" spans="1:4">
      <c r="A86" s="5" t="s">
        <v>58</v>
      </c>
      <c r="B86" s="2"/>
      <c r="C86" s="3">
        <v>7000</v>
      </c>
      <c r="D86" s="3">
        <v>30</v>
      </c>
    </row>
    <row ht="15" r="87" spans="1:4">
      <c r="A87" s="6" t="s">
        <v>71</v>
      </c>
      <c r="B87" s="2">
        <v>160</v>
      </c>
      <c r="C87" s="3">
        <v>7000</v>
      </c>
      <c r="D87" s="3">
        <v>30</v>
      </c>
    </row>
    <row ht="15" r="88" spans="1:4">
      <c r="A88" s="6" t="s">
        <v>72</v>
      </c>
      <c r="B88" s="2">
        <v>160</v>
      </c>
      <c r="C88" s="3">
        <v>7000</v>
      </c>
      <c r="D88" s="3">
        <v>30</v>
      </c>
    </row>
    <row ht="15" r="89" spans="1:4">
      <c r="A89" s="6" t="s">
        <v>73</v>
      </c>
      <c r="B89" s="2">
        <v>152</v>
      </c>
      <c r="C89" s="3">
        <v>7000</v>
      </c>
      <c r="D89" s="3">
        <v>30</v>
      </c>
    </row>
    <row ht="15" r="90" spans="1:4">
      <c r="A90" s="1" t="s">
        <v>74</v>
      </c>
      <c r="B90" s="2">
        <v>310</v>
      </c>
      <c r="C90" s="3">
        <v>7000</v>
      </c>
      <c r="D90" s="3">
        <v>30</v>
      </c>
    </row>
    <row ht="15" r="91" spans="1:4">
      <c r="A91" s="4" t="s">
        <v>75</v>
      </c>
      <c r="B91" s="2">
        <v>150</v>
      </c>
      <c r="C91" s="3">
        <v>7000</v>
      </c>
      <c r="D91" s="3">
        <v>30</v>
      </c>
    </row>
    <row ht="15" r="92" spans="1:4">
      <c r="A92" s="5" t="s">
        <v>58</v>
      </c>
      <c r="B92" s="2"/>
      <c r="C92" s="3">
        <v>7000</v>
      </c>
      <c r="D92" s="3">
        <v>30</v>
      </c>
    </row>
    <row ht="15" r="93" spans="1:4">
      <c r="A93" s="6" t="s">
        <v>76</v>
      </c>
      <c r="B93" s="2">
        <v>150</v>
      </c>
      <c r="C93" s="3">
        <v>7000</v>
      </c>
      <c r="D93" s="3">
        <v>30</v>
      </c>
    </row>
    <row ht="15" r="94" spans="1:4">
      <c r="A94" s="4" t="s">
        <v>77</v>
      </c>
      <c r="B94" s="2">
        <v>160</v>
      </c>
      <c r="C94" s="3">
        <v>7000</v>
      </c>
      <c r="D94" s="3">
        <v>30</v>
      </c>
    </row>
    <row ht="15" r="95" spans="1:4">
      <c r="A95" s="5" t="s">
        <v>58</v>
      </c>
      <c r="B95" s="2"/>
      <c r="C95" s="3">
        <v>7000</v>
      </c>
      <c r="D95" s="3">
        <v>30</v>
      </c>
    </row>
    <row ht="15" r="96" spans="1:4">
      <c r="A96" s="6" t="s">
        <v>78</v>
      </c>
      <c r="B96" s="2">
        <v>160</v>
      </c>
      <c r="C96" s="3">
        <v>7000</v>
      </c>
      <c r="D96" s="3">
        <v>30</v>
      </c>
    </row>
    <row ht="15" r="97" spans="1:4">
      <c r="A97" s="1" t="s">
        <v>79</v>
      </c>
      <c r="B97" s="2">
        <v>786</v>
      </c>
      <c r="C97" s="3">
        <v>7000</v>
      </c>
      <c r="D97" s="3">
        <v>30</v>
      </c>
    </row>
    <row ht="15" r="98" spans="1:4">
      <c r="A98" s="4" t="s">
        <v>80</v>
      </c>
      <c r="B98" s="2">
        <v>466</v>
      </c>
      <c r="C98" s="3">
        <v>7000</v>
      </c>
      <c r="D98" s="3">
        <v>30</v>
      </c>
    </row>
    <row ht="15" r="99" spans="1:4">
      <c r="A99" s="5" t="s">
        <v>58</v>
      </c>
      <c r="B99" s="2"/>
      <c r="C99" s="3">
        <v>7000</v>
      </c>
      <c r="D99" s="3">
        <v>30</v>
      </c>
    </row>
    <row ht="15" r="100" spans="1:4">
      <c r="A100" s="6" t="s">
        <v>81</v>
      </c>
      <c r="B100" s="2">
        <v>160</v>
      </c>
      <c r="C100" s="3">
        <v>7000</v>
      </c>
      <c r="D100" s="3">
        <v>30</v>
      </c>
    </row>
    <row ht="15" r="101" spans="1:4">
      <c r="A101" s="6" t="s">
        <v>82</v>
      </c>
      <c r="B101" s="2">
        <v>160</v>
      </c>
      <c r="C101" s="3">
        <v>7000</v>
      </c>
      <c r="D101" s="3">
        <v>30</v>
      </c>
    </row>
    <row ht="15" r="102" spans="1:4">
      <c r="A102" s="6" t="s">
        <v>83</v>
      </c>
      <c r="B102" s="2">
        <v>146</v>
      </c>
      <c r="C102" s="3">
        <v>7000</v>
      </c>
      <c r="D102" s="3">
        <v>30</v>
      </c>
    </row>
    <row ht="15" r="103" spans="1:4">
      <c r="A103" s="4" t="s">
        <v>84</v>
      </c>
      <c r="B103" s="2">
        <v>320</v>
      </c>
      <c r="C103" s="3">
        <v>7000</v>
      </c>
      <c r="D103" s="3">
        <v>30</v>
      </c>
    </row>
    <row ht="15" r="104" spans="1:4">
      <c r="A104" s="6" t="s">
        <v>85</v>
      </c>
      <c r="B104" s="2">
        <v>160</v>
      </c>
      <c r="C104" s="3">
        <v>7000</v>
      </c>
      <c r="D104" s="3">
        <v>30</v>
      </c>
    </row>
    <row ht="15" r="105" spans="1:4">
      <c r="A105" s="6" t="s">
        <v>86</v>
      </c>
      <c r="B105" s="2">
        <v>160</v>
      </c>
      <c r="C105" s="3">
        <v>7000</v>
      </c>
      <c r="D105" s="3">
        <v>30</v>
      </c>
    </row>
    <row ht="15" r="106" spans="1:4">
      <c r="A106" s="1" t="s">
        <v>87</v>
      </c>
      <c r="B106" s="2">
        <v>1072</v>
      </c>
      <c r="C106" s="3">
        <v>7000</v>
      </c>
      <c r="D106" s="3">
        <v>30</v>
      </c>
    </row>
    <row ht="15" r="107" spans="1:4">
      <c r="A107" s="4" t="s">
        <v>88</v>
      </c>
      <c r="B107" s="2">
        <v>1072</v>
      </c>
      <c r="C107" s="3">
        <v>7000</v>
      </c>
      <c r="D107" s="3">
        <v>30</v>
      </c>
    </row>
    <row ht="15" r="108" spans="1:4">
      <c r="A108" s="5" t="s">
        <v>6</v>
      </c>
      <c r="B108" s="2"/>
      <c r="C108" s="3">
        <v>7000</v>
      </c>
      <c r="D108" s="3">
        <v>30</v>
      </c>
    </row>
    <row ht="15" r="109" spans="1:4">
      <c r="A109" s="6" t="s">
        <v>89</v>
      </c>
      <c r="B109" s="2">
        <v>160</v>
      </c>
      <c r="C109" s="3">
        <v>7000</v>
      </c>
      <c r="D109" s="3">
        <v>30</v>
      </c>
    </row>
    <row ht="15" r="110" spans="1:4">
      <c r="A110" s="6" t="s">
        <v>90</v>
      </c>
      <c r="B110" s="2">
        <v>136</v>
      </c>
      <c r="C110" s="3">
        <v>7000</v>
      </c>
      <c r="D110" s="3">
        <v>30</v>
      </c>
    </row>
    <row ht="15" r="111" spans="1:4">
      <c r="A111" s="6" t="s">
        <v>91</v>
      </c>
      <c r="B111" s="2">
        <v>152</v>
      </c>
      <c r="C111" s="3">
        <v>7000</v>
      </c>
      <c r="D111" s="3">
        <v>30</v>
      </c>
    </row>
    <row ht="15" r="112" spans="1:4">
      <c r="A112" s="6" t="s">
        <v>92</v>
      </c>
      <c r="B112" s="2">
        <v>152</v>
      </c>
      <c r="C112" s="3">
        <v>7000</v>
      </c>
      <c r="D112" s="3">
        <v>30</v>
      </c>
    </row>
    <row ht="15" r="113" spans="1:4">
      <c r="A113" s="6" t="s">
        <v>93</v>
      </c>
      <c r="B113" s="2">
        <v>152</v>
      </c>
      <c r="C113" s="3">
        <v>7000</v>
      </c>
      <c r="D113" s="3">
        <v>30</v>
      </c>
    </row>
    <row ht="15" r="114" spans="1:4">
      <c r="A114" s="6" t="s">
        <v>94</v>
      </c>
      <c r="B114" s="2">
        <v>160</v>
      </c>
      <c r="C114" s="3">
        <v>7000</v>
      </c>
      <c r="D114" s="3">
        <v>30</v>
      </c>
    </row>
    <row ht="15" r="115" spans="1:4">
      <c r="A115" s="6" t="s">
        <v>95</v>
      </c>
      <c r="B115" s="2">
        <v>160</v>
      </c>
      <c r="C115" s="3">
        <v>7000</v>
      </c>
      <c r="D115" s="3">
        <v>30</v>
      </c>
    </row>
    <row ht="15" r="116" spans="1:4">
      <c r="A116" s="1" t="s">
        <v>96</v>
      </c>
      <c r="B116" s="2">
        <v>440</v>
      </c>
      <c r="C116" s="3">
        <v>7000</v>
      </c>
      <c r="D116" s="3">
        <v>30</v>
      </c>
    </row>
    <row ht="15" r="117" spans="1:4">
      <c r="A117" s="4" t="s">
        <v>97</v>
      </c>
      <c r="B117" s="2">
        <v>440</v>
      </c>
      <c r="C117" s="3">
        <v>7000</v>
      </c>
      <c r="D117" s="3">
        <v>30</v>
      </c>
    </row>
    <row ht="15" r="118" spans="1:4">
      <c r="A118" s="5" t="s">
        <v>58</v>
      </c>
      <c r="B118" s="2"/>
      <c r="C118" s="3">
        <v>7000</v>
      </c>
      <c r="D118" s="3">
        <v>30</v>
      </c>
    </row>
    <row ht="15" r="119" spans="1:4">
      <c r="A119" s="6" t="s">
        <v>98</v>
      </c>
      <c r="B119" s="2">
        <v>152</v>
      </c>
      <c r="C119" s="3">
        <v>7000</v>
      </c>
      <c r="D119" s="3">
        <v>30</v>
      </c>
    </row>
    <row ht="15" r="120" spans="1:4">
      <c r="A120" s="6" t="s">
        <v>99</v>
      </c>
      <c r="B120" s="2">
        <v>152</v>
      </c>
      <c r="C120" s="3">
        <v>7000</v>
      </c>
      <c r="D120" s="3">
        <v>30</v>
      </c>
    </row>
    <row ht="15" r="121" spans="1:4">
      <c r="A121" s="6" t="s">
        <v>100</v>
      </c>
      <c r="B121" s="2">
        <v>136</v>
      </c>
      <c r="C121" s="3">
        <v>7000</v>
      </c>
      <c r="D121" s="3">
        <v>30</v>
      </c>
    </row>
    <row ht="15" r="122" spans="1:4">
      <c r="A122" s="1" t="s">
        <v>101</v>
      </c>
      <c r="B122" s="2">
        <v>160</v>
      </c>
      <c r="C122" s="3">
        <v>7000</v>
      </c>
      <c r="D122" s="3">
        <v>30</v>
      </c>
    </row>
    <row ht="15" r="123" spans="1:4">
      <c r="A123" s="4" t="s">
        <v>102</v>
      </c>
      <c r="B123" s="2">
        <v>160</v>
      </c>
      <c r="C123" s="3">
        <v>7000</v>
      </c>
      <c r="D123" s="3">
        <v>30</v>
      </c>
    </row>
    <row ht="15" r="124" spans="1:4">
      <c r="A124" s="5" t="s">
        <v>6</v>
      </c>
      <c r="B124" s="2"/>
      <c r="C124" s="3">
        <v>7000</v>
      </c>
      <c r="D124" s="3">
        <v>30</v>
      </c>
    </row>
    <row ht="15" r="125" spans="1:4">
      <c r="A125" s="6" t="s">
        <v>103</v>
      </c>
      <c r="B125" s="2">
        <v>160</v>
      </c>
      <c r="C125" s="3">
        <v>7000</v>
      </c>
      <c r="D125" s="3">
        <v>30</v>
      </c>
    </row>
    <row ht="15" r="126" spans="1:4">
      <c r="A126" s="1" t="s">
        <v>104</v>
      </c>
      <c r="B126" s="2">
        <v>256</v>
      </c>
      <c r="C126" s="3">
        <v>7000</v>
      </c>
      <c r="D126" s="3">
        <v>30</v>
      </c>
    </row>
    <row ht="15" r="127" spans="1:4">
      <c r="A127" s="4" t="s">
        <v>105</v>
      </c>
      <c r="B127" s="2">
        <v>256</v>
      </c>
      <c r="C127" s="3">
        <v>7000</v>
      </c>
      <c r="D127" s="3">
        <v>30</v>
      </c>
    </row>
    <row ht="15" r="128" spans="1:4">
      <c r="A128" s="5" t="s">
        <v>6</v>
      </c>
      <c r="B128" s="2"/>
      <c r="C128" s="3">
        <v>7000</v>
      </c>
      <c r="D128" s="3">
        <v>30</v>
      </c>
    </row>
    <row ht="15" r="129" spans="1:4">
      <c r="A129" s="6" t="s">
        <v>106</v>
      </c>
      <c r="B129" s="2">
        <v>152</v>
      </c>
      <c r="C129" s="3">
        <v>7000</v>
      </c>
      <c r="D129" s="3">
        <v>30</v>
      </c>
    </row>
    <row ht="15" r="130" spans="1:4">
      <c r="A130" s="6" t="s">
        <v>107</v>
      </c>
      <c r="B130" s="2">
        <v>104</v>
      </c>
      <c r="C130" s="3">
        <v>7000</v>
      </c>
      <c r="D130" s="3">
        <v>30</v>
      </c>
    </row>
    <row ht="15" r="131" spans="1:4">
      <c r="A131" s="1" t="s">
        <v>108</v>
      </c>
      <c r="B131" s="2">
        <v>160</v>
      </c>
      <c r="C131" s="3">
        <v>7000</v>
      </c>
      <c r="D131" s="3">
        <v>30</v>
      </c>
    </row>
    <row ht="15" r="132" spans="1:4">
      <c r="A132" s="4" t="s">
        <v>109</v>
      </c>
      <c r="B132" s="2">
        <v>160</v>
      </c>
      <c r="C132" s="3">
        <v>7000</v>
      </c>
      <c r="D132" s="3">
        <v>30</v>
      </c>
    </row>
    <row ht="15" r="133" spans="1:4">
      <c r="A133" s="5" t="s">
        <v>6</v>
      </c>
      <c r="B133" s="2"/>
      <c r="C133" s="3">
        <v>7000</v>
      </c>
      <c r="D133" s="3">
        <v>30</v>
      </c>
    </row>
    <row ht="15" r="134" spans="1:4">
      <c r="A134" s="6" t="s">
        <v>110</v>
      </c>
      <c r="B134" s="2">
        <v>160</v>
      </c>
      <c r="C134" s="3">
        <v>7000</v>
      </c>
      <c r="D134" s="3">
        <v>30</v>
      </c>
    </row>
    <row ht="15" r="135" spans="1:4">
      <c r="A135" s="1" t="s">
        <v>111</v>
      </c>
      <c r="B135" s="2">
        <v>1950</v>
      </c>
      <c r="C135" s="3">
        <v>7000</v>
      </c>
      <c r="D135" s="3">
        <v>30</v>
      </c>
    </row>
    <row ht="15" r="136" spans="1:4">
      <c r="A136" s="4" t="s">
        <v>112</v>
      </c>
      <c r="B136" s="2">
        <v>320</v>
      </c>
      <c r="C136" s="3">
        <v>7000</v>
      </c>
      <c r="D136" s="3">
        <v>30</v>
      </c>
    </row>
    <row ht="15" r="137" spans="1:4">
      <c r="A137" s="5" t="s">
        <v>6</v>
      </c>
      <c r="B137" s="2"/>
      <c r="C137" s="3">
        <v>7000</v>
      </c>
      <c r="D137" s="3">
        <v>30</v>
      </c>
    </row>
    <row ht="15" r="138" spans="1:4">
      <c r="A138" s="6" t="s">
        <v>113</v>
      </c>
      <c r="B138" s="2">
        <v>160</v>
      </c>
      <c r="C138" s="3">
        <v>7000</v>
      </c>
      <c r="D138" s="3">
        <v>30</v>
      </c>
    </row>
    <row ht="15" r="139" spans="1:4">
      <c r="A139" s="6" t="s">
        <v>114</v>
      </c>
      <c r="B139" s="2">
        <v>160</v>
      </c>
      <c r="C139" s="3">
        <v>7000</v>
      </c>
      <c r="D139" s="3">
        <v>30</v>
      </c>
    </row>
    <row ht="15" r="140" spans="1:4">
      <c r="A140" s="4" t="s">
        <v>115</v>
      </c>
      <c r="B140" s="2">
        <v>288</v>
      </c>
      <c r="C140" s="3">
        <v>7000</v>
      </c>
      <c r="D140" s="3">
        <v>30</v>
      </c>
    </row>
    <row ht="15" r="141" spans="1:4">
      <c r="A141" s="5" t="s">
        <v>6</v>
      </c>
      <c r="B141" s="2"/>
      <c r="C141" s="3">
        <v>7000</v>
      </c>
      <c r="D141" s="3">
        <v>30</v>
      </c>
    </row>
    <row ht="15" r="142" spans="1:4">
      <c r="A142" s="6" t="s">
        <v>116</v>
      </c>
      <c r="B142" s="2">
        <v>136</v>
      </c>
      <c r="C142" s="3">
        <v>7000</v>
      </c>
      <c r="D142" s="3">
        <v>30</v>
      </c>
    </row>
    <row ht="15" r="143" spans="1:4">
      <c r="A143" s="6" t="s">
        <v>117</v>
      </c>
      <c r="B143" s="2">
        <v>152</v>
      </c>
      <c r="C143" s="3">
        <v>7000</v>
      </c>
      <c r="D143" s="3">
        <v>30</v>
      </c>
    </row>
    <row ht="15" r="144" spans="1:4">
      <c r="A144" s="4" t="s">
        <v>118</v>
      </c>
      <c r="B144" s="2">
        <v>310</v>
      </c>
      <c r="C144" s="3">
        <v>7000</v>
      </c>
      <c r="D144" s="3">
        <v>30</v>
      </c>
    </row>
    <row ht="15" r="145" spans="1:4">
      <c r="A145" s="5" t="s">
        <v>58</v>
      </c>
      <c r="B145" s="2"/>
      <c r="C145" s="3">
        <v>7000</v>
      </c>
      <c r="D145" s="3">
        <v>30</v>
      </c>
    </row>
    <row ht="15" r="146" spans="1:4">
      <c r="A146" s="6" t="s">
        <v>119</v>
      </c>
      <c r="B146" s="2">
        <v>152</v>
      </c>
      <c r="C146" s="3">
        <v>7000</v>
      </c>
      <c r="D146" s="3">
        <v>30</v>
      </c>
    </row>
    <row ht="15" r="147" spans="1:4">
      <c r="A147" s="6" t="s">
        <v>120</v>
      </c>
      <c r="B147" s="2">
        <v>158</v>
      </c>
      <c r="C147" s="3">
        <v>7000</v>
      </c>
      <c r="D147" s="3">
        <v>30</v>
      </c>
    </row>
    <row ht="15" r="148" spans="1:4">
      <c r="A148" s="4" t="s">
        <v>121</v>
      </c>
      <c r="B148" s="2">
        <v>416</v>
      </c>
      <c r="C148" s="3">
        <v>7000</v>
      </c>
      <c r="D148" s="3">
        <v>30</v>
      </c>
    </row>
    <row ht="15" r="149" spans="1:4">
      <c r="A149" s="6" t="s">
        <v>122</v>
      </c>
      <c r="B149" s="2">
        <v>128</v>
      </c>
      <c r="C149" s="3">
        <v>7000</v>
      </c>
      <c r="D149" s="3">
        <v>30</v>
      </c>
    </row>
    <row ht="15" r="150" spans="1:4">
      <c r="A150" s="5" t="s">
        <v>6</v>
      </c>
      <c r="B150" s="2"/>
      <c r="C150" s="3">
        <v>7000</v>
      </c>
      <c r="D150" s="3">
        <v>30</v>
      </c>
    </row>
    <row ht="15" r="151" spans="1:4">
      <c r="A151" s="6" t="s">
        <v>123</v>
      </c>
      <c r="B151" s="2">
        <v>136</v>
      </c>
      <c r="C151" s="3">
        <v>7000</v>
      </c>
      <c r="D151" s="3">
        <v>30</v>
      </c>
    </row>
    <row ht="15" r="152" spans="1:4">
      <c r="A152" s="6" t="s">
        <v>124</v>
      </c>
      <c r="B152" s="2">
        <v>152</v>
      </c>
      <c r="C152" s="3">
        <v>7000</v>
      </c>
      <c r="D152" s="3">
        <v>30</v>
      </c>
    </row>
    <row ht="15" r="153" spans="1:4">
      <c r="A153" s="4" t="s">
        <v>125</v>
      </c>
      <c r="B153" s="2">
        <v>312</v>
      </c>
      <c r="C153" s="3">
        <v>7000</v>
      </c>
      <c r="D153" s="3">
        <v>30</v>
      </c>
    </row>
    <row ht="15" r="154" spans="1:4">
      <c r="A154" s="5" t="s">
        <v>6</v>
      </c>
      <c r="B154" s="2"/>
      <c r="C154" s="3">
        <v>7000</v>
      </c>
      <c r="D154" s="3">
        <v>30</v>
      </c>
    </row>
    <row ht="15" r="155" spans="1:4">
      <c r="A155" s="6" t="s">
        <v>126</v>
      </c>
      <c r="B155" s="2">
        <v>160</v>
      </c>
      <c r="C155" s="3">
        <v>7000</v>
      </c>
      <c r="D155" s="3">
        <v>30</v>
      </c>
    </row>
    <row ht="15" r="156" spans="1:4">
      <c r="A156" s="6" t="s">
        <v>127</v>
      </c>
      <c r="B156" s="2">
        <v>152</v>
      </c>
      <c r="C156" s="3">
        <v>7000</v>
      </c>
      <c r="D156" s="3">
        <v>30</v>
      </c>
    </row>
    <row ht="15" r="157" spans="1:4">
      <c r="A157" s="4" t="s">
        <v>128</v>
      </c>
      <c r="B157" s="2">
        <v>152</v>
      </c>
      <c r="C157" s="3">
        <v>7000</v>
      </c>
      <c r="D157" s="3">
        <v>30</v>
      </c>
    </row>
    <row ht="15" r="158" spans="1:4">
      <c r="A158" s="5" t="s">
        <v>58</v>
      </c>
      <c r="B158" s="2"/>
      <c r="C158" s="3">
        <v>7000</v>
      </c>
      <c r="D158" s="3">
        <v>30</v>
      </c>
    </row>
    <row ht="15" r="159" spans="1:4">
      <c r="A159" s="6" t="s">
        <v>129</v>
      </c>
      <c r="B159" s="2">
        <v>152</v>
      </c>
      <c r="C159" s="3">
        <v>7000</v>
      </c>
      <c r="D159" s="3">
        <v>30</v>
      </c>
    </row>
    <row ht="15" r="160" spans="1:4">
      <c r="A160" s="4" t="s">
        <v>130</v>
      </c>
      <c r="B160" s="2">
        <v>152</v>
      </c>
      <c r="C160" s="3">
        <v>7000</v>
      </c>
      <c r="D160" s="3">
        <v>30</v>
      </c>
    </row>
    <row ht="15" r="161" spans="1:4">
      <c r="A161" s="5" t="s">
        <v>58</v>
      </c>
      <c r="B161" s="2"/>
      <c r="C161" s="3">
        <v>7000</v>
      </c>
      <c r="D161" s="3">
        <v>30</v>
      </c>
    </row>
    <row ht="15" r="162" spans="1:4">
      <c r="A162" s="6" t="s">
        <v>131</v>
      </c>
      <c r="B162" s="2">
        <v>152</v>
      </c>
      <c r="C162" s="3">
        <v>7000</v>
      </c>
      <c r="D162" s="3">
        <v>30</v>
      </c>
    </row>
    <row ht="15" r="163" spans="1:4">
      <c r="A163" s="1" t="s">
        <v>132</v>
      </c>
      <c r="B163" s="2">
        <v>88</v>
      </c>
      <c r="C163" s="3">
        <v>7000</v>
      </c>
      <c r="D163" s="3">
        <v>30</v>
      </c>
    </row>
    <row ht="15" r="164" spans="1:4">
      <c r="A164" s="4" t="s">
        <v>133</v>
      </c>
      <c r="B164" s="2">
        <v>88</v>
      </c>
      <c r="C164" s="3">
        <v>7000</v>
      </c>
      <c r="D164" s="3">
        <v>30</v>
      </c>
    </row>
    <row ht="15" r="165" spans="1:4">
      <c r="A165" s="5" t="s">
        <v>32</v>
      </c>
      <c r="B165" s="2"/>
      <c r="C165" s="3">
        <v>7000</v>
      </c>
      <c r="D165" s="3">
        <v>30</v>
      </c>
    </row>
    <row ht="15" r="166" spans="1:4">
      <c r="A166" s="6" t="s">
        <v>134</v>
      </c>
      <c r="B166" s="2">
        <v>88</v>
      </c>
      <c r="C166" s="3">
        <v>7000</v>
      </c>
      <c r="D166" s="3">
        <v>30</v>
      </c>
    </row>
    <row ht="15" r="167" spans="1:4">
      <c r="A167" s="1" t="s">
        <v>135</v>
      </c>
      <c r="B167" s="2">
        <v>128</v>
      </c>
      <c r="C167" s="3">
        <v>7000</v>
      </c>
      <c r="D167" s="3">
        <v>30</v>
      </c>
    </row>
    <row ht="15" r="168" spans="1:4">
      <c r="A168" s="4" t="s">
        <v>136</v>
      </c>
      <c r="B168" s="2">
        <v>128</v>
      </c>
      <c r="C168" s="3">
        <v>7000</v>
      </c>
      <c r="D168" s="3">
        <v>30</v>
      </c>
    </row>
    <row ht="15" r="169" spans="1:4">
      <c r="A169" s="6" t="s">
        <v>137</v>
      </c>
      <c r="B169" s="2">
        <v>64</v>
      </c>
      <c r="C169" s="3">
        <v>7000</v>
      </c>
      <c r="D169" s="3">
        <v>30</v>
      </c>
    </row>
    <row ht="15" r="170" spans="1:4">
      <c r="A170" s="6" t="s">
        <v>138</v>
      </c>
      <c r="B170" s="2">
        <v>64</v>
      </c>
      <c r="C170" s="3">
        <v>7000</v>
      </c>
      <c r="D170" s="3">
        <v>30</v>
      </c>
    </row>
    <row ht="15" r="171" spans="1:4">
      <c r="A171" s="1" t="s">
        <v>139</v>
      </c>
      <c r="B171" s="2">
        <v>440</v>
      </c>
      <c r="C171" s="3">
        <v>7000</v>
      </c>
      <c r="D171" s="3">
        <v>30</v>
      </c>
    </row>
    <row ht="15" r="172" spans="1:4">
      <c r="A172" s="4" t="s">
        <v>140</v>
      </c>
      <c r="B172" s="2">
        <v>440</v>
      </c>
      <c r="C172" s="3">
        <v>7000</v>
      </c>
      <c r="D172" s="3">
        <v>30</v>
      </c>
    </row>
    <row ht="15" r="173" spans="1:4">
      <c r="A173" s="5" t="s">
        <v>6</v>
      </c>
      <c r="B173" s="2"/>
      <c r="C173" s="3">
        <v>7000</v>
      </c>
      <c r="D173" s="3">
        <v>30</v>
      </c>
    </row>
    <row ht="15" r="174" spans="1:4">
      <c r="A174" s="6" t="s">
        <v>141</v>
      </c>
      <c r="B174" s="2">
        <v>160</v>
      </c>
      <c r="C174" s="3">
        <v>7000</v>
      </c>
      <c r="D174" s="3">
        <v>30</v>
      </c>
    </row>
    <row ht="15" r="175" spans="1:4">
      <c r="A175" s="6" t="s">
        <v>142</v>
      </c>
      <c r="B175" s="2">
        <v>120</v>
      </c>
      <c r="C175" s="3">
        <v>7000</v>
      </c>
      <c r="D175" s="3">
        <v>30</v>
      </c>
    </row>
    <row ht="15" r="176" spans="1:4">
      <c r="A176" s="6" t="s">
        <v>143</v>
      </c>
      <c r="B176" s="2">
        <v>160</v>
      </c>
      <c r="C176" s="3">
        <v>7000</v>
      </c>
      <c r="D176" s="3">
        <v>30</v>
      </c>
    </row>
    <row ht="15" r="177" spans="1:4">
      <c r="A177" s="1" t="s">
        <v>144</v>
      </c>
      <c r="B177" s="2">
        <v>312</v>
      </c>
      <c r="C177" s="3">
        <v>7000</v>
      </c>
      <c r="D177" s="3">
        <v>30</v>
      </c>
    </row>
    <row ht="15" r="178" spans="1:4">
      <c r="A178" s="4" t="s">
        <v>145</v>
      </c>
      <c r="B178" s="2">
        <v>312</v>
      </c>
      <c r="C178" s="3">
        <v>7000</v>
      </c>
      <c r="D178" s="3">
        <v>30</v>
      </c>
    </row>
    <row ht="15" r="179" spans="1:4">
      <c r="A179" s="5" t="s">
        <v>6</v>
      </c>
      <c r="B179" s="2"/>
      <c r="C179" s="3">
        <v>7000</v>
      </c>
      <c r="D179" s="3">
        <v>30</v>
      </c>
    </row>
    <row ht="15" r="180" spans="1:4">
      <c r="A180" s="6" t="s">
        <v>146</v>
      </c>
      <c r="B180" s="2">
        <v>160</v>
      </c>
      <c r="C180" s="3">
        <v>7000</v>
      </c>
      <c r="D180" s="3">
        <v>30</v>
      </c>
    </row>
    <row ht="15" r="181" spans="1:4">
      <c r="A181" s="6" t="s">
        <v>147</v>
      </c>
      <c r="B181" s="2">
        <v>152</v>
      </c>
      <c r="C181" s="3">
        <v>7000</v>
      </c>
      <c r="D181" s="3">
        <v>30</v>
      </c>
    </row>
    <row ht="15" r="182" spans="1:4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8.xml><?xml version="1.0" encoding="utf-8"?>
<worksheet xmlns="http://schemas.openxmlformats.org/spreadsheetml/2006/main">
  <dimension ref="A1:I88"/>
  <sheetViews>
    <sheetView workbookViewId="0"/>
  </sheetViews>
  <sheetFormatPr defaultRowHeight="15.0"/>
  <cols>
    <col min="1" max="1" customWidth="true" width="19.53125" collapsed="true"/>
    <col min="2" max="2" customWidth="true" width="27.34375" collapsed="true"/>
  </cols>
  <sheetData>
    <row customHeight="true" ht="60.0" r="1">
      <c r="A1" s="2350" t="s">
        <v>224</v>
      </c>
      <c r="B1" s="2351" t="s">
        <v>155</v>
      </c>
      <c r="C1" s="2352" t="s">
        <v>161</v>
      </c>
      <c r="D1" s="2353" t="s">
        <v>222</v>
      </c>
      <c r="E1" s="2354" t="s">
        <v>225</v>
      </c>
      <c r="F1" s="2355" t="s">
        <v>2</v>
      </c>
      <c r="G1" s="2356" t="s">
        <v>226</v>
      </c>
      <c r="H1" s="2357" t="s">
        <v>162</v>
      </c>
    </row>
    <row r="2">
      <c r="A2" s="2358" t="s">
        <v>227</v>
      </c>
      <c r="B2" s="2359" t="s">
        <v>7</v>
      </c>
      <c r="C2" s="2360" t="n">
        <v>3.0</v>
      </c>
      <c r="D2" s="2388" t="n">
        <v>10.0</v>
      </c>
      <c r="E2" s="2389" t="s">
        <v>228</v>
      </c>
    </row>
    <row r="3">
      <c r="A3" s="2361" t="s">
        <v>227</v>
      </c>
      <c r="B3" s="2362" t="s">
        <v>8</v>
      </c>
      <c r="C3" s="2363" t="n">
        <v>2.0</v>
      </c>
      <c r="D3" s="2390" t="n">
        <v>10.0</v>
      </c>
      <c r="E3" s="2391" t="s">
        <v>228</v>
      </c>
    </row>
    <row r="4">
      <c r="A4" s="2364" t="s">
        <v>227</v>
      </c>
      <c r="B4" s="2365" t="s">
        <v>37</v>
      </c>
      <c r="C4" s="2366" t="n">
        <v>2.0</v>
      </c>
      <c r="D4" s="2392" t="n">
        <v>10.0</v>
      </c>
      <c r="E4" s="2393" t="s">
        <v>228</v>
      </c>
    </row>
    <row r="5">
      <c r="A5" s="2367" t="s">
        <v>227</v>
      </c>
      <c r="B5" s="2368" t="s">
        <v>48</v>
      </c>
      <c r="C5" s="2369" t="n">
        <v>2.0</v>
      </c>
      <c r="D5" s="2394" t="n">
        <v>10.0</v>
      </c>
      <c r="E5" s="2395" t="s">
        <v>228</v>
      </c>
    </row>
    <row r="6">
      <c r="A6" s="2370" t="s">
        <v>227</v>
      </c>
      <c r="B6" s="2371" t="s">
        <v>55</v>
      </c>
      <c r="C6" s="2372" t="n">
        <v>2.0</v>
      </c>
      <c r="D6" s="2396" t="n">
        <v>10.0</v>
      </c>
      <c r="E6" s="2397" t="s">
        <v>228</v>
      </c>
    </row>
    <row r="7">
      <c r="A7" s="2373" t="s">
        <v>227</v>
      </c>
      <c r="B7" s="2374" t="s">
        <v>67</v>
      </c>
      <c r="C7" s="2375" t="n">
        <v>2.0</v>
      </c>
      <c r="D7" s="2398" t="n">
        <v>10.0</v>
      </c>
      <c r="E7" s="2399" t="s">
        <v>228</v>
      </c>
    </row>
    <row r="8">
      <c r="A8" s="2376" t="s">
        <v>227</v>
      </c>
      <c r="B8" s="2377" t="s">
        <v>107</v>
      </c>
      <c r="C8" s="2378" t="n">
        <v>2.0</v>
      </c>
      <c r="D8" s="2400" t="n">
        <v>10.0</v>
      </c>
      <c r="E8" s="2401" t="s">
        <v>228</v>
      </c>
    </row>
    <row r="9">
      <c r="A9" s="2379" t="s">
        <v>227</v>
      </c>
      <c r="B9" s="2380" t="s">
        <v>110</v>
      </c>
      <c r="C9" s="2381" t="n">
        <v>3.0</v>
      </c>
      <c r="D9" s="2402" t="n">
        <v>10.0</v>
      </c>
      <c r="E9" s="2403" t="s">
        <v>228</v>
      </c>
    </row>
    <row r="10">
      <c r="A10" s="2382" t="s">
        <v>227</v>
      </c>
      <c r="B10" s="2383" t="s">
        <v>114</v>
      </c>
      <c r="C10" s="2384" t="n">
        <v>1.0</v>
      </c>
      <c r="D10" s="2404" t="n">
        <v>10.0</v>
      </c>
      <c r="E10" s="2405" t="s">
        <v>228</v>
      </c>
    </row>
    <row r="11">
      <c r="A11" s="2385" t="s">
        <v>227</v>
      </c>
      <c r="B11" s="2386" t="s">
        <v>142</v>
      </c>
      <c r="C11" s="2387" t="n">
        <v>2.0</v>
      </c>
      <c r="D11" s="2406" t="n">
        <v>10.0</v>
      </c>
      <c r="E11" s="2407" t="s">
        <v>228</v>
      </c>
    </row>
    <row r="12">
      <c r="A12" s="2408" t="s">
        <v>44</v>
      </c>
      <c r="B12" s="2409" t="s">
        <v>10</v>
      </c>
      <c r="C12" s="2410" t="n">
        <v>3.0</v>
      </c>
      <c r="D12" s="2462" t="n">
        <v>18.0</v>
      </c>
      <c r="E12" s="2463" t="s">
        <v>206</v>
      </c>
    </row>
    <row r="13">
      <c r="A13" s="2411" t="s">
        <v>44</v>
      </c>
      <c r="B13" s="2412" t="s">
        <v>22</v>
      </c>
      <c r="C13" s="2413" t="n">
        <v>2.0</v>
      </c>
      <c r="D13" s="2464" t="n">
        <v>18.0</v>
      </c>
      <c r="E13" s="2465" t="s">
        <v>206</v>
      </c>
    </row>
    <row r="14">
      <c r="A14" s="2414" t="s">
        <v>44</v>
      </c>
      <c r="B14" s="2415" t="s">
        <v>34</v>
      </c>
      <c r="C14" s="2416" t="n">
        <v>3.0</v>
      </c>
      <c r="D14" s="2466" t="n">
        <v>18.0</v>
      </c>
      <c r="E14" s="2467" t="s">
        <v>206</v>
      </c>
    </row>
    <row r="15">
      <c r="A15" s="2417" t="s">
        <v>44</v>
      </c>
      <c r="B15" s="2418" t="s">
        <v>46</v>
      </c>
      <c r="C15" s="2419" t="n">
        <v>2.0</v>
      </c>
      <c r="D15" s="2468" t="n">
        <v>18.0</v>
      </c>
      <c r="E15" s="2469" t="s">
        <v>206</v>
      </c>
    </row>
    <row r="16">
      <c r="A16" s="2420" t="s">
        <v>44</v>
      </c>
      <c r="B16" s="2421" t="s">
        <v>61</v>
      </c>
      <c r="C16" s="2422" t="n">
        <v>3.0</v>
      </c>
      <c r="D16" s="2470" t="n">
        <v>18.0</v>
      </c>
      <c r="E16" s="2471" t="s">
        <v>206</v>
      </c>
    </row>
    <row r="17">
      <c r="A17" s="2423" t="s">
        <v>44</v>
      </c>
      <c r="B17" s="2424" t="s">
        <v>64</v>
      </c>
      <c r="C17" s="2425" t="n">
        <v>3.0</v>
      </c>
      <c r="D17" s="2472" t="n">
        <v>18.0</v>
      </c>
      <c r="E17" s="2473" t="s">
        <v>206</v>
      </c>
    </row>
    <row r="18">
      <c r="A18" s="2426" t="s">
        <v>44</v>
      </c>
      <c r="B18" s="2427" t="s">
        <v>72</v>
      </c>
      <c r="C18" s="2428" t="n">
        <v>2.0</v>
      </c>
      <c r="D18" s="2474" t="n">
        <v>18.0</v>
      </c>
      <c r="E18" s="2475" t="s">
        <v>206</v>
      </c>
    </row>
    <row r="19">
      <c r="A19" s="2429" t="s">
        <v>44</v>
      </c>
      <c r="B19" s="2430" t="s">
        <v>76</v>
      </c>
      <c r="C19" s="2431" t="n">
        <v>2.0</v>
      </c>
      <c r="D19" s="2476" t="n">
        <v>18.0</v>
      </c>
      <c r="E19" s="2477" t="s">
        <v>206</v>
      </c>
    </row>
    <row r="20">
      <c r="A20" s="2432" t="s">
        <v>44</v>
      </c>
      <c r="B20" s="2433" t="s">
        <v>91</v>
      </c>
      <c r="C20" s="2434" t="n">
        <v>2.0</v>
      </c>
      <c r="D20" s="2478" t="n">
        <v>18.0</v>
      </c>
      <c r="E20" s="2479" t="s">
        <v>206</v>
      </c>
    </row>
    <row r="21">
      <c r="A21" s="2435" t="s">
        <v>44</v>
      </c>
      <c r="B21" s="2436" t="s">
        <v>100</v>
      </c>
      <c r="C21" s="2437" t="n">
        <v>2.0</v>
      </c>
      <c r="D21" s="2480" t="n">
        <v>18.0</v>
      </c>
      <c r="E21" s="2481" t="s">
        <v>206</v>
      </c>
    </row>
    <row r="22">
      <c r="A22" s="2438" t="s">
        <v>44</v>
      </c>
      <c r="B22" s="2439" t="s">
        <v>103</v>
      </c>
      <c r="C22" s="2440" t="n">
        <v>2.0</v>
      </c>
      <c r="D22" s="2482" t="n">
        <v>18.0</v>
      </c>
      <c r="E22" s="2483" t="s">
        <v>206</v>
      </c>
    </row>
    <row r="23">
      <c r="A23" s="2441" t="s">
        <v>44</v>
      </c>
      <c r="B23" s="2442" t="s">
        <v>106</v>
      </c>
      <c r="C23" s="2443" t="n">
        <v>2.0</v>
      </c>
      <c r="D23" s="2484" t="n">
        <v>18.0</v>
      </c>
      <c r="E23" s="2485" t="s">
        <v>206</v>
      </c>
    </row>
    <row r="24">
      <c r="A24" s="2444" t="s">
        <v>44</v>
      </c>
      <c r="B24" s="2445" t="s">
        <v>116</v>
      </c>
      <c r="C24" s="2446" t="n">
        <v>2.0</v>
      </c>
      <c r="D24" s="2486" t="n">
        <v>18.0</v>
      </c>
      <c r="E24" s="2487" t="s">
        <v>206</v>
      </c>
    </row>
    <row r="25">
      <c r="A25" s="2447" t="s">
        <v>44</v>
      </c>
      <c r="B25" s="2448" t="s">
        <v>117</v>
      </c>
      <c r="C25" s="2449" t="n">
        <v>2.0</v>
      </c>
      <c r="D25" s="2488" t="n">
        <v>18.0</v>
      </c>
      <c r="E25" s="2489" t="s">
        <v>206</v>
      </c>
    </row>
    <row r="26">
      <c r="A26" s="2450" t="s">
        <v>44</v>
      </c>
      <c r="B26" s="2451" t="s">
        <v>122</v>
      </c>
      <c r="C26" s="2452" t="n">
        <v>2.0</v>
      </c>
      <c r="D26" s="2490" t="n">
        <v>18.0</v>
      </c>
      <c r="E26" s="2491" t="s">
        <v>206</v>
      </c>
    </row>
    <row r="27">
      <c r="A27" s="2453" t="s">
        <v>44</v>
      </c>
      <c r="B27" s="2454" t="s">
        <v>129</v>
      </c>
      <c r="C27" s="2455" t="n">
        <v>2.0</v>
      </c>
      <c r="D27" s="2492" t="n">
        <v>18.0</v>
      </c>
      <c r="E27" s="2493" t="s">
        <v>206</v>
      </c>
    </row>
    <row r="28">
      <c r="A28" s="2456" t="s">
        <v>44</v>
      </c>
      <c r="B28" s="2457" t="s">
        <v>138</v>
      </c>
      <c r="C28" s="2458" t="n">
        <v>3.0</v>
      </c>
      <c r="D28" s="2494" t="n">
        <v>18.0</v>
      </c>
      <c r="E28" s="2495" t="s">
        <v>206</v>
      </c>
    </row>
    <row r="29">
      <c r="A29" s="2459" t="s">
        <v>44</v>
      </c>
      <c r="B29" s="2460" t="s">
        <v>146</v>
      </c>
      <c r="C29" s="2461" t="n">
        <v>3.0</v>
      </c>
      <c r="D29" s="2496" t="n">
        <v>18.0</v>
      </c>
      <c r="E29" s="2497" t="s">
        <v>206</v>
      </c>
    </row>
    <row r="30">
      <c r="A30" s="2498" t="s">
        <v>229</v>
      </c>
      <c r="B30" s="2499" t="s">
        <v>12</v>
      </c>
      <c r="C30" s="2500" t="n">
        <v>5.0</v>
      </c>
      <c r="D30" s="2540" t="n">
        <v>14.0</v>
      </c>
      <c r="E30" s="2541" t="s">
        <v>230</v>
      </c>
    </row>
    <row r="31">
      <c r="A31" s="2501" t="s">
        <v>229</v>
      </c>
      <c r="B31" s="2502" t="s">
        <v>17</v>
      </c>
      <c r="C31" s="2503" t="n">
        <v>4.0</v>
      </c>
      <c r="D31" s="2542" t="n">
        <v>14.0</v>
      </c>
      <c r="E31" s="2543" t="s">
        <v>230</v>
      </c>
    </row>
    <row r="32">
      <c r="A32" s="2504" t="s">
        <v>229</v>
      </c>
      <c r="B32" s="2505" t="s">
        <v>23</v>
      </c>
      <c r="C32" s="2506" t="n">
        <v>4.0</v>
      </c>
      <c r="D32" s="2544" t="n">
        <v>14.0</v>
      </c>
      <c r="E32" s="2545" t="s">
        <v>230</v>
      </c>
    </row>
    <row r="33">
      <c r="A33" s="2507" t="s">
        <v>229</v>
      </c>
      <c r="B33" s="2508" t="s">
        <v>25</v>
      </c>
      <c r="C33" s="2509" t="n">
        <v>4.0</v>
      </c>
      <c r="D33" s="2546" t="n">
        <v>14.0</v>
      </c>
      <c r="E33" s="2547" t="s">
        <v>230</v>
      </c>
    </row>
    <row r="34">
      <c r="A34" s="2510" t="s">
        <v>229</v>
      </c>
      <c r="B34" s="2511" t="s">
        <v>36</v>
      </c>
      <c r="C34" s="2512" t="n">
        <v>4.0</v>
      </c>
      <c r="D34" s="2548" t="n">
        <v>14.0</v>
      </c>
      <c r="E34" s="2549" t="s">
        <v>230</v>
      </c>
    </row>
    <row r="35">
      <c r="A35" s="2513" t="s">
        <v>229</v>
      </c>
      <c r="B35" s="2514" t="s">
        <v>44</v>
      </c>
      <c r="C35" s="2515" t="n">
        <v>4.0</v>
      </c>
      <c r="D35" s="2550" t="n">
        <v>14.0</v>
      </c>
      <c r="E35" s="2551" t="s">
        <v>230</v>
      </c>
    </row>
    <row r="36">
      <c r="A36" s="2516" t="s">
        <v>229</v>
      </c>
      <c r="B36" s="2517" t="s">
        <v>45</v>
      </c>
      <c r="C36" s="2518" t="n">
        <v>3.0</v>
      </c>
      <c r="D36" s="2552" t="n">
        <v>14.0</v>
      </c>
      <c r="E36" s="2553" t="s">
        <v>230</v>
      </c>
    </row>
    <row r="37">
      <c r="A37" s="2519" t="s">
        <v>229</v>
      </c>
      <c r="B37" s="2520" t="s">
        <v>54</v>
      </c>
      <c r="C37" s="2521" t="n">
        <v>3.0</v>
      </c>
      <c r="D37" s="2554" t="n">
        <v>14.0</v>
      </c>
      <c r="E37" s="2555" t="s">
        <v>230</v>
      </c>
    </row>
    <row r="38">
      <c r="A38" s="2522" t="s">
        <v>229</v>
      </c>
      <c r="B38" s="2523" t="s">
        <v>68</v>
      </c>
      <c r="C38" s="2524" t="n">
        <v>3.0</v>
      </c>
      <c r="D38" s="2556" t="n">
        <v>14.0</v>
      </c>
      <c r="E38" s="2557" t="s">
        <v>230</v>
      </c>
    </row>
    <row r="39">
      <c r="A39" s="2525" t="s">
        <v>229</v>
      </c>
      <c r="B39" s="2526" t="s">
        <v>81</v>
      </c>
      <c r="C39" s="2527" t="n">
        <v>3.0</v>
      </c>
      <c r="D39" s="2558" t="n">
        <v>14.0</v>
      </c>
      <c r="E39" s="2559" t="s">
        <v>230</v>
      </c>
    </row>
    <row r="40">
      <c r="A40" s="2528" t="s">
        <v>229</v>
      </c>
      <c r="B40" s="2529" t="s">
        <v>89</v>
      </c>
      <c r="C40" s="2530" t="n">
        <v>3.0</v>
      </c>
      <c r="D40" s="2560" t="n">
        <v>14.0</v>
      </c>
      <c r="E40" s="2561" t="s">
        <v>230</v>
      </c>
    </row>
    <row r="41">
      <c r="A41" s="2531" t="s">
        <v>229</v>
      </c>
      <c r="B41" s="2532" t="s">
        <v>94</v>
      </c>
      <c r="C41" s="2533" t="n">
        <v>4.0</v>
      </c>
      <c r="D41" s="2562" t="n">
        <v>14.0</v>
      </c>
      <c r="E41" s="2563" t="s">
        <v>230</v>
      </c>
    </row>
    <row r="42">
      <c r="A42" s="2534" t="s">
        <v>229</v>
      </c>
      <c r="B42" s="2535" t="s">
        <v>137</v>
      </c>
      <c r="C42" s="2536" t="n">
        <v>4.0</v>
      </c>
      <c r="D42" s="2564" t="n">
        <v>14.0</v>
      </c>
      <c r="E42" s="2565" t="s">
        <v>230</v>
      </c>
    </row>
    <row r="43">
      <c r="A43" s="2537" t="s">
        <v>229</v>
      </c>
      <c r="B43" s="2538" t="s">
        <v>141</v>
      </c>
      <c r="C43" s="2539" t="n">
        <v>4.0</v>
      </c>
      <c r="D43" s="2566" t="n">
        <v>14.0</v>
      </c>
      <c r="E43" s="2567" t="s">
        <v>230</v>
      </c>
    </row>
    <row r="44">
      <c r="A44" s="2568" t="s">
        <v>36</v>
      </c>
      <c r="B44" s="2569" t="s">
        <v>14</v>
      </c>
      <c r="C44" s="2570" t="n">
        <v>1.0</v>
      </c>
      <c r="D44" s="2604" t="n">
        <v>12.0</v>
      </c>
      <c r="E44" s="2605" t="s">
        <v>231</v>
      </c>
    </row>
    <row r="45">
      <c r="A45" s="2571" t="s">
        <v>36</v>
      </c>
      <c r="B45" s="2572" t="s">
        <v>27</v>
      </c>
      <c r="C45" s="2573" t="n">
        <v>2.0</v>
      </c>
      <c r="D45" s="2606" t="n">
        <v>12.0</v>
      </c>
      <c r="E45" s="2607" t="s">
        <v>231</v>
      </c>
    </row>
    <row r="46">
      <c r="A46" s="2574" t="s">
        <v>36</v>
      </c>
      <c r="B46" s="2575" t="s">
        <v>33</v>
      </c>
      <c r="C46" s="2576" t="n">
        <v>2.0</v>
      </c>
      <c r="D46" s="2608" t="n">
        <v>12.0</v>
      </c>
      <c r="E46" s="2609" t="s">
        <v>231</v>
      </c>
    </row>
    <row r="47">
      <c r="A47" s="2577" t="s">
        <v>36</v>
      </c>
      <c r="B47" s="2578" t="s">
        <v>38</v>
      </c>
      <c r="C47" s="2579" t="n">
        <v>2.0</v>
      </c>
      <c r="D47" s="2610" t="n">
        <v>12.0</v>
      </c>
      <c r="E47" s="2611" t="s">
        <v>231</v>
      </c>
    </row>
    <row r="48">
      <c r="A48" s="2580" t="s">
        <v>36</v>
      </c>
      <c r="B48" s="2581" t="s">
        <v>39</v>
      </c>
      <c r="C48" s="2582" t="n">
        <v>2.0</v>
      </c>
      <c r="D48" s="2612" t="n">
        <v>12.0</v>
      </c>
      <c r="E48" s="2613" t="s">
        <v>231</v>
      </c>
    </row>
    <row r="49">
      <c r="A49" s="2583" t="s">
        <v>36</v>
      </c>
      <c r="B49" s="2584" t="s">
        <v>40</v>
      </c>
      <c r="C49" s="2585" t="n">
        <v>1.0</v>
      </c>
      <c r="D49" s="2614" t="n">
        <v>12.0</v>
      </c>
      <c r="E49" s="2615" t="s">
        <v>231</v>
      </c>
    </row>
    <row r="50">
      <c r="A50" s="2586" t="s">
        <v>36</v>
      </c>
      <c r="B50" s="2587" t="s">
        <v>49</v>
      </c>
      <c r="C50" s="2588" t="n">
        <v>1.0</v>
      </c>
      <c r="D50" s="2616" t="n">
        <v>12.0</v>
      </c>
      <c r="E50" s="2617" t="s">
        <v>231</v>
      </c>
    </row>
    <row r="51">
      <c r="A51" s="2589" t="s">
        <v>36</v>
      </c>
      <c r="B51" s="2590" t="s">
        <v>83</v>
      </c>
      <c r="C51" s="2591" t="n">
        <v>1.0</v>
      </c>
      <c r="D51" s="2618" t="n">
        <v>12.0</v>
      </c>
      <c r="E51" s="2619" t="s">
        <v>231</v>
      </c>
    </row>
    <row r="52">
      <c r="A52" s="2592" t="s">
        <v>36</v>
      </c>
      <c r="B52" s="2593" t="s">
        <v>86</v>
      </c>
      <c r="C52" s="2594" t="n">
        <v>2.0</v>
      </c>
      <c r="D52" s="2620" t="n">
        <v>12.0</v>
      </c>
      <c r="E52" s="2621" t="s">
        <v>231</v>
      </c>
    </row>
    <row r="53">
      <c r="A53" s="2595" t="s">
        <v>36</v>
      </c>
      <c r="B53" s="2596" t="s">
        <v>90</v>
      </c>
      <c r="C53" s="2597" t="n">
        <v>2.0</v>
      </c>
      <c r="D53" s="2622" t="n">
        <v>12.0</v>
      </c>
      <c r="E53" s="2623" t="s">
        <v>231</v>
      </c>
    </row>
    <row r="54">
      <c r="A54" s="2598" t="s">
        <v>36</v>
      </c>
      <c r="B54" s="2599" t="s">
        <v>99</v>
      </c>
      <c r="C54" s="2600" t="n">
        <v>2.0</v>
      </c>
      <c r="D54" s="2624" t="n">
        <v>12.0</v>
      </c>
      <c r="E54" s="2625" t="s">
        <v>231</v>
      </c>
    </row>
    <row r="55">
      <c r="A55" s="2601" t="s">
        <v>36</v>
      </c>
      <c r="B55" s="2602" t="s">
        <v>127</v>
      </c>
      <c r="C55" s="2603" t="n">
        <v>2.0</v>
      </c>
      <c r="D55" s="2626" t="n">
        <v>12.0</v>
      </c>
      <c r="E55" s="2627" t="s">
        <v>231</v>
      </c>
    </row>
    <row r="56">
      <c r="A56" s="2628" t="s">
        <v>25</v>
      </c>
      <c r="B56" s="2629" t="s">
        <v>18</v>
      </c>
      <c r="C56" s="2630" t="n">
        <v>3.0</v>
      </c>
      <c r="D56" s="2643" t="n">
        <v>5.0</v>
      </c>
      <c r="E56" s="2644" t="s">
        <v>232</v>
      </c>
    </row>
    <row r="57">
      <c r="A57" s="2631" t="s">
        <v>25</v>
      </c>
      <c r="B57" s="2632" t="s">
        <v>24</v>
      </c>
      <c r="C57" s="2633" t="n">
        <v>2.0</v>
      </c>
      <c r="D57" s="2645" t="n">
        <v>5.0</v>
      </c>
      <c r="E57" s="2646" t="s">
        <v>232</v>
      </c>
    </row>
    <row r="58">
      <c r="A58" s="2634" t="s">
        <v>25</v>
      </c>
      <c r="B58" s="2635" t="s">
        <v>26</v>
      </c>
      <c r="C58" s="2636" t="n">
        <v>1.0</v>
      </c>
      <c r="D58" s="2647" t="n">
        <v>5.0</v>
      </c>
      <c r="E58" s="2648" t="s">
        <v>232</v>
      </c>
    </row>
    <row r="59">
      <c r="A59" s="2637" t="s">
        <v>25</v>
      </c>
      <c r="B59" s="2638" t="s">
        <v>28</v>
      </c>
      <c r="C59" s="2639" t="n">
        <v>3.0</v>
      </c>
      <c r="D59" s="2649" t="n">
        <v>5.0</v>
      </c>
      <c r="E59" s="2650" t="s">
        <v>232</v>
      </c>
    </row>
    <row r="60">
      <c r="A60" s="2640" t="s">
        <v>25</v>
      </c>
      <c r="B60" s="2641" t="s">
        <v>29</v>
      </c>
      <c r="C60" s="2642" t="n">
        <v>2.0</v>
      </c>
      <c r="D60" s="2651" t="n">
        <v>5.0</v>
      </c>
      <c r="E60" s="2652" t="s">
        <v>232</v>
      </c>
    </row>
    <row r="61">
      <c r="A61" s="2653" t="s">
        <v>12</v>
      </c>
      <c r="B61" s="2654" t="s">
        <v>19</v>
      </c>
      <c r="C61" s="2655" t="n">
        <v>3.0</v>
      </c>
      <c r="D61" s="2683" t="n">
        <v>10.0</v>
      </c>
      <c r="E61" s="2684" t="s">
        <v>233</v>
      </c>
    </row>
    <row r="62">
      <c r="A62" s="2656" t="s">
        <v>12</v>
      </c>
      <c r="B62" s="2657" t="s">
        <v>35</v>
      </c>
      <c r="C62" s="2658" t="n">
        <v>2.0</v>
      </c>
      <c r="D62" s="2685" t="n">
        <v>10.0</v>
      </c>
      <c r="E62" s="2686" t="s">
        <v>233</v>
      </c>
    </row>
    <row r="63">
      <c r="A63" s="2659" t="s">
        <v>12</v>
      </c>
      <c r="B63" s="2660" t="s">
        <v>53</v>
      </c>
      <c r="C63" s="2661" t="n">
        <v>3.0</v>
      </c>
      <c r="D63" s="2687" t="n">
        <v>10.0</v>
      </c>
      <c r="E63" s="2688" t="s">
        <v>233</v>
      </c>
    </row>
    <row r="64">
      <c r="A64" s="2662" t="s">
        <v>12</v>
      </c>
      <c r="B64" s="2663" t="s">
        <v>71</v>
      </c>
      <c r="C64" s="2664" t="n">
        <v>3.0</v>
      </c>
      <c r="D64" s="2689" t="n">
        <v>10.0</v>
      </c>
      <c r="E64" s="2690" t="s">
        <v>233</v>
      </c>
    </row>
    <row r="65">
      <c r="A65" s="2665" t="s">
        <v>12</v>
      </c>
      <c r="B65" s="2666" t="s">
        <v>85</v>
      </c>
      <c r="C65" s="2667" t="n">
        <v>3.0</v>
      </c>
      <c r="D65" s="2691" t="n">
        <v>10.0</v>
      </c>
      <c r="E65" s="2692" t="s">
        <v>233</v>
      </c>
    </row>
    <row r="66">
      <c r="A66" s="2668" t="s">
        <v>12</v>
      </c>
      <c r="B66" s="2669" t="s">
        <v>92</v>
      </c>
      <c r="C66" s="2670" t="n">
        <v>2.0</v>
      </c>
      <c r="D66" s="2693" t="n">
        <v>10.0</v>
      </c>
      <c r="E66" s="2694" t="s">
        <v>233</v>
      </c>
    </row>
    <row r="67">
      <c r="A67" s="2671" t="s">
        <v>12</v>
      </c>
      <c r="B67" s="2672" t="s">
        <v>98</v>
      </c>
      <c r="C67" s="2673" t="n">
        <v>2.0</v>
      </c>
      <c r="D67" s="2695" t="n">
        <v>10.0</v>
      </c>
      <c r="E67" s="2696" t="s">
        <v>233</v>
      </c>
    </row>
    <row r="68">
      <c r="A68" s="2674" t="s">
        <v>12</v>
      </c>
      <c r="B68" s="2675" t="s">
        <v>119</v>
      </c>
      <c r="C68" s="2676" t="n">
        <v>3.0</v>
      </c>
      <c r="D68" s="2697" t="n">
        <v>10.0</v>
      </c>
      <c r="E68" s="2698" t="s">
        <v>233</v>
      </c>
    </row>
    <row r="69">
      <c r="A69" s="2677" t="s">
        <v>12</v>
      </c>
      <c r="B69" s="2678" t="s">
        <v>120</v>
      </c>
      <c r="C69" s="2679" t="n">
        <v>1.0</v>
      </c>
      <c r="D69" s="2699" t="n">
        <v>10.0</v>
      </c>
      <c r="E69" s="2700" t="s">
        <v>233</v>
      </c>
    </row>
    <row r="70">
      <c r="A70" s="2680" t="s">
        <v>12</v>
      </c>
      <c r="B70" s="2681" t="s">
        <v>147</v>
      </c>
      <c r="C70" s="2682" t="n">
        <v>2.0</v>
      </c>
      <c r="D70" s="2701" t="n">
        <v>10.0</v>
      </c>
      <c r="E70" s="2702" t="s">
        <v>233</v>
      </c>
    </row>
    <row r="71">
      <c r="A71" s="2703" t="s">
        <v>234</v>
      </c>
      <c r="B71" s="2704" t="s">
        <v>20</v>
      </c>
      <c r="C71" s="2705" t="n">
        <v>3.0</v>
      </c>
      <c r="D71" s="2721" t="n">
        <v>6.0</v>
      </c>
      <c r="E71" s="2722" t="s">
        <v>206</v>
      </c>
    </row>
    <row r="72">
      <c r="A72" s="2706" t="s">
        <v>234</v>
      </c>
      <c r="B72" s="2707" t="s">
        <v>21</v>
      </c>
      <c r="C72" s="2708" t="n">
        <v>3.0</v>
      </c>
      <c r="D72" s="2723" t="n">
        <v>6.0</v>
      </c>
      <c r="E72" s="2724" t="s">
        <v>206</v>
      </c>
    </row>
    <row r="73">
      <c r="A73" s="2709" t="s">
        <v>234</v>
      </c>
      <c r="B73" s="2710" t="s">
        <v>59</v>
      </c>
      <c r="C73" s="2711" t="n">
        <v>2.0</v>
      </c>
      <c r="D73" s="2725" t="n">
        <v>6.0</v>
      </c>
      <c r="E73" s="2726" t="s">
        <v>206</v>
      </c>
    </row>
    <row r="74">
      <c r="A74" s="2712" t="s">
        <v>234</v>
      </c>
      <c r="B74" s="2713" t="s">
        <v>113</v>
      </c>
      <c r="C74" s="2714" t="n">
        <v>3.0</v>
      </c>
      <c r="D74" s="2727" t="n">
        <v>6.0</v>
      </c>
      <c r="E74" s="2728" t="s">
        <v>206</v>
      </c>
    </row>
    <row r="75">
      <c r="A75" s="2715" t="s">
        <v>234</v>
      </c>
      <c r="B75" s="2716" t="s">
        <v>126</v>
      </c>
      <c r="C75" s="2717" t="n">
        <v>1.0</v>
      </c>
      <c r="D75" s="2729" t="n">
        <v>6.0</v>
      </c>
      <c r="E75" s="2730" t="s">
        <v>206</v>
      </c>
    </row>
    <row r="76">
      <c r="A76" s="2718" t="s">
        <v>234</v>
      </c>
      <c r="B76" s="2719" t="s">
        <v>134</v>
      </c>
      <c r="C76" s="2720" t="n">
        <v>2.0</v>
      </c>
      <c r="D76" s="2731" t="n">
        <v>6.0</v>
      </c>
      <c r="E76" s="2732" t="s">
        <v>206</v>
      </c>
    </row>
    <row r="77">
      <c r="A77" s="2733" t="s">
        <v>138</v>
      </c>
      <c r="B77" s="2734" t="s">
        <v>43</v>
      </c>
      <c r="C77" s="2735" t="n">
        <v>1.0</v>
      </c>
      <c r="D77" s="2739" t="n">
        <v>2.0</v>
      </c>
      <c r="E77" s="2740" t="s">
        <v>188</v>
      </c>
    </row>
    <row r="78">
      <c r="A78" s="2736" t="s">
        <v>138</v>
      </c>
      <c r="B78" s="2737" t="s">
        <v>123</v>
      </c>
      <c r="C78" s="2738" t="n">
        <v>1.0</v>
      </c>
      <c r="D78" s="2741" t="n">
        <v>2.0</v>
      </c>
      <c r="E78" s="2742" t="s">
        <v>188</v>
      </c>
    </row>
    <row r="79">
      <c r="A79" s="2743" t="s">
        <v>141</v>
      </c>
      <c r="B79" s="2744" t="s">
        <v>51</v>
      </c>
      <c r="C79" s="2745" t="n">
        <v>2.0</v>
      </c>
      <c r="D79" s="2758" t="n">
        <v>5.0</v>
      </c>
      <c r="E79" s="2759" t="s">
        <v>235</v>
      </c>
    </row>
    <row r="80">
      <c r="A80" s="2746" t="s">
        <v>141</v>
      </c>
      <c r="B80" s="2747" t="s">
        <v>60</v>
      </c>
      <c r="C80" s="2748" t="n">
        <v>2.0</v>
      </c>
      <c r="D80" s="2760" t="n">
        <v>5.0</v>
      </c>
      <c r="E80" s="2761" t="s">
        <v>235</v>
      </c>
    </row>
    <row r="81">
      <c r="A81" s="2749" t="s">
        <v>141</v>
      </c>
      <c r="B81" s="2750" t="s">
        <v>78</v>
      </c>
      <c r="C81" s="2751" t="n">
        <v>2.0</v>
      </c>
      <c r="D81" s="2762" t="n">
        <v>5.0</v>
      </c>
      <c r="E81" s="2763" t="s">
        <v>235</v>
      </c>
    </row>
    <row r="82">
      <c r="A82" s="2752" t="s">
        <v>141</v>
      </c>
      <c r="B82" s="2753" t="s">
        <v>82</v>
      </c>
      <c r="C82" s="2754" t="n">
        <v>2.0</v>
      </c>
      <c r="D82" s="2764" t="n">
        <v>5.0</v>
      </c>
      <c r="E82" s="2765" t="s">
        <v>235</v>
      </c>
    </row>
    <row r="83">
      <c r="A83" s="2755" t="s">
        <v>141</v>
      </c>
      <c r="B83" s="2756" t="s">
        <v>143</v>
      </c>
      <c r="C83" s="2757" t="n">
        <v>1.0</v>
      </c>
      <c r="D83" s="2766" t="n">
        <v>5.0</v>
      </c>
      <c r="E83" s="2767" t="s">
        <v>235</v>
      </c>
    </row>
    <row r="84">
      <c r="A84" s="2768" t="s">
        <v>17</v>
      </c>
      <c r="B84" s="2769" t="s">
        <v>73</v>
      </c>
      <c r="C84" s="2770" t="n">
        <v>2.0</v>
      </c>
      <c r="D84" s="2777" t="n">
        <v>3.0</v>
      </c>
      <c r="E84" s="2778" t="s">
        <v>203</v>
      </c>
    </row>
    <row r="85">
      <c r="A85" s="2771" t="s">
        <v>17</v>
      </c>
      <c r="B85" s="2772" t="s">
        <v>93</v>
      </c>
      <c r="C85" s="2773" t="n">
        <v>2.0</v>
      </c>
      <c r="D85" s="2779" t="n">
        <v>3.0</v>
      </c>
      <c r="E85" s="2780" t="s">
        <v>203</v>
      </c>
    </row>
    <row r="86">
      <c r="A86" s="2774" t="s">
        <v>17</v>
      </c>
      <c r="B86" s="2775" t="s">
        <v>131</v>
      </c>
      <c r="C86" s="2776" t="n">
        <v>2.0</v>
      </c>
      <c r="D86" s="2781" t="n">
        <v>3.0</v>
      </c>
      <c r="E86" s="2782" t="s">
        <v>203</v>
      </c>
    </row>
    <row r="87">
      <c r="A87" s="2783" t="s">
        <v>23</v>
      </c>
      <c r="B87" s="2784" t="s">
        <v>95</v>
      </c>
      <c r="C87" s="2785" t="n">
        <v>1.0</v>
      </c>
      <c r="D87" s="2789" t="n">
        <v>2.0</v>
      </c>
      <c r="E87" s="2790" t="s">
        <v>188</v>
      </c>
    </row>
    <row r="88">
      <c r="A88" s="2786" t="s">
        <v>23</v>
      </c>
      <c r="B88" s="2787" t="s">
        <v>124</v>
      </c>
      <c r="C88" s="2788" t="n">
        <v>1.0</v>
      </c>
      <c r="D88" s="2791" t="n">
        <v>2.0</v>
      </c>
      <c r="E88" s="2792" t="s">
        <v>188</v>
      </c>
    </row>
  </sheetData>
  <mergeCells>
    <mergeCell ref="A2:A11"/>
    <mergeCell ref="D2:D11"/>
    <mergeCell ref="E2:E11"/>
    <mergeCell ref="A12:A29"/>
    <mergeCell ref="D12:D29"/>
    <mergeCell ref="E12:E29"/>
    <mergeCell ref="A30:A43"/>
    <mergeCell ref="D30:D43"/>
    <mergeCell ref="E30:E43"/>
    <mergeCell ref="A44:A55"/>
    <mergeCell ref="D44:D55"/>
    <mergeCell ref="E44:E55"/>
    <mergeCell ref="A56:A60"/>
    <mergeCell ref="D56:D60"/>
    <mergeCell ref="E56:E60"/>
    <mergeCell ref="A61:A70"/>
    <mergeCell ref="D61:D70"/>
    <mergeCell ref="E61:E70"/>
    <mergeCell ref="A71:A76"/>
    <mergeCell ref="D71:D76"/>
    <mergeCell ref="E71:E76"/>
    <mergeCell ref="A77:A78"/>
    <mergeCell ref="D77:D78"/>
    <mergeCell ref="E77:E78"/>
    <mergeCell ref="A79:A83"/>
    <mergeCell ref="D79:D83"/>
    <mergeCell ref="E79:E83"/>
    <mergeCell ref="A84:A86"/>
    <mergeCell ref="D84:D86"/>
    <mergeCell ref="E84:E86"/>
    <mergeCell ref="A87:A88"/>
    <mergeCell ref="D87:D88"/>
    <mergeCell ref="E87:E88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E35"/>
  <sheetViews>
    <sheetView workbookViewId="0"/>
  </sheetViews>
  <sheetFormatPr defaultRowHeight="15.0"/>
  <cols>
    <col min="1" max="1" width="19.53125" customWidth="true"/>
    <col min="2" max="2" width="27.34375" customWidth="true"/>
  </cols>
  <sheetData>
    <row r="1" ht="60.0" customHeight="true">
      <c r="A1" t="s" s="2793">
        <v>221</v>
      </c>
      <c r="B1" t="s" s="2794">
        <v>175</v>
      </c>
      <c r="C1" t="s" s="2795">
        <v>176</v>
      </c>
      <c r="D1" t="s" s="2796">
        <v>222</v>
      </c>
    </row>
    <row r="2">
      <c r="A2" t="s" s="2797">
        <v>5</v>
      </c>
      <c r="B2" t="n" s="2798">
        <v>5.0</v>
      </c>
      <c r="C2" t="n" s="2799">
        <v>63.857142857142854</v>
      </c>
      <c r="D2" t="n" s="2800">
        <v>2.0</v>
      </c>
    </row>
    <row r="3">
      <c r="A3" t="s" s="2801">
        <v>9</v>
      </c>
      <c r="B3" t="n" s="2802">
        <v>3.0</v>
      </c>
      <c r="C3" t="n" s="2803">
        <v>56.714285714285715</v>
      </c>
      <c r="D3" t="n" s="2804">
        <v>1.0</v>
      </c>
    </row>
    <row r="4">
      <c r="A4" t="s" s="2805">
        <v>11</v>
      </c>
      <c r="B4" t="n" s="2806">
        <v>5.0</v>
      </c>
      <c r="C4" t="n" s="2807">
        <v>35.285714285714285</v>
      </c>
      <c r="D4" t="n" s="2808">
        <v>1.0</v>
      </c>
    </row>
    <row r="5">
      <c r="A5" t="s" s="2809">
        <v>13</v>
      </c>
      <c r="B5" t="n" s="2810">
        <v>1.0</v>
      </c>
      <c r="C5" t="n" s="2811">
        <v>85.28571428571429</v>
      </c>
      <c r="D5" t="n" s="2812">
        <v>1.0</v>
      </c>
    </row>
    <row r="6">
      <c r="A6" t="s" s="2813">
        <v>16</v>
      </c>
      <c r="B6" t="n" s="2814">
        <v>36.0</v>
      </c>
      <c r="C6" t="n" s="2815">
        <v>66.67032967032968</v>
      </c>
      <c r="D6" t="n" s="2816">
        <v>13.0</v>
      </c>
    </row>
    <row r="7">
      <c r="A7" t="s" s="2817">
        <v>31</v>
      </c>
      <c r="B7" t="n" s="2818">
        <v>18.0</v>
      </c>
      <c r="C7" t="n" s="2819">
        <v>67.42857142857143</v>
      </c>
      <c r="D7" t="n" s="2820">
        <v>8.0</v>
      </c>
    </row>
    <row r="8">
      <c r="A8" t="s" s="2821">
        <v>42</v>
      </c>
      <c r="B8" t="n" s="2822">
        <v>10.0</v>
      </c>
      <c r="C8" t="n" s="2823">
        <v>63.857142857142854</v>
      </c>
      <c r="D8" t="n" s="2824">
        <v>4.0</v>
      </c>
    </row>
    <row r="9">
      <c r="A9" t="s" s="2825">
        <v>47</v>
      </c>
      <c r="B9" t="n" s="2826">
        <v>3.0</v>
      </c>
      <c r="C9" t="n" s="2827">
        <v>78.14285714285715</v>
      </c>
      <c r="D9" t="n" s="2828">
        <v>2.0</v>
      </c>
    </row>
    <row r="10">
      <c r="A10" t="s" s="2829">
        <v>50</v>
      </c>
      <c r="B10" t="n" s="2830">
        <v>2.0</v>
      </c>
      <c r="C10" t="n" s="2831">
        <v>71.0</v>
      </c>
      <c r="D10" t="n" s="2832">
        <v>1.0</v>
      </c>
    </row>
    <row r="11">
      <c r="A11" t="s" s="2833">
        <v>52</v>
      </c>
      <c r="B11" t="n" s="2834">
        <v>8.0</v>
      </c>
      <c r="C11" t="n" s="2835">
        <v>61.476190476190474</v>
      </c>
      <c r="D11" t="n" s="2836">
        <v>3.0</v>
      </c>
    </row>
    <row r="12">
      <c r="A12" t="s" s="2837">
        <v>57</v>
      </c>
      <c r="B12" t="n" s="2838">
        <v>7.0</v>
      </c>
      <c r="C12" t="n" s="2839">
        <v>75.90476190476191</v>
      </c>
      <c r="D12" t="n" s="2840">
        <v>3.0</v>
      </c>
    </row>
    <row r="13">
      <c r="A13" t="s" s="2841">
        <v>63</v>
      </c>
      <c r="B13" t="n" s="2842">
        <v>3.0</v>
      </c>
      <c r="C13" t="n" s="2843">
        <v>56.714285714285715</v>
      </c>
      <c r="D13" t="n" s="2844">
        <v>1.0</v>
      </c>
    </row>
    <row r="14">
      <c r="A14" t="s" s="2845">
        <v>66</v>
      </c>
      <c r="B14" t="n" s="2846">
        <v>5.0</v>
      </c>
      <c r="C14" t="n" s="2847">
        <v>63.857142857142854</v>
      </c>
      <c r="D14" t="n" s="2848">
        <v>2.0</v>
      </c>
    </row>
    <row r="15">
      <c r="A15" t="s" s="2849">
        <v>70</v>
      </c>
      <c r="B15" t="n" s="2850">
        <v>7.0</v>
      </c>
      <c r="C15" t="n" s="2851">
        <v>66.23809523809524</v>
      </c>
      <c r="D15" t="n" s="2852">
        <v>3.0</v>
      </c>
    </row>
    <row r="16">
      <c r="A16" t="s" s="2853">
        <v>75</v>
      </c>
      <c r="B16" t="n" s="2854">
        <v>2.0</v>
      </c>
      <c r="C16" t="n" s="2855">
        <v>71.0</v>
      </c>
      <c r="D16" t="n" s="2856">
        <v>1.0</v>
      </c>
    </row>
    <row r="17">
      <c r="A17" t="s" s="2857">
        <v>77</v>
      </c>
      <c r="B17" t="n" s="2858">
        <v>2.0</v>
      </c>
      <c r="C17" t="n" s="2859">
        <v>71.0</v>
      </c>
      <c r="D17" t="n" s="2860">
        <v>1.0</v>
      </c>
    </row>
    <row r="18">
      <c r="A18" t="s" s="2861">
        <v>80</v>
      </c>
      <c r="B18" t="n" s="2862">
        <v>6.0</v>
      </c>
      <c r="C18" t="n" s="2863">
        <v>71.0</v>
      </c>
      <c r="D18" t="n" s="2864">
        <v>3.0</v>
      </c>
    </row>
    <row r="19">
      <c r="A19" t="s" s="2865">
        <v>84</v>
      </c>
      <c r="B19" t="n" s="2866">
        <v>5.0</v>
      </c>
      <c r="C19" t="n" s="2867">
        <v>63.857142857142854</v>
      </c>
      <c r="D19" t="n" s="2868">
        <v>2.0</v>
      </c>
    </row>
    <row r="20">
      <c r="A20" t="s" s="2869">
        <v>88</v>
      </c>
      <c r="B20" t="n" s="2870">
        <v>16.0</v>
      </c>
      <c r="C20" t="n" s="2871">
        <v>66.91836734693878</v>
      </c>
      <c r="D20" t="n" s="2872">
        <v>7.0</v>
      </c>
    </row>
    <row r="21">
      <c r="A21" t="s" s="2873">
        <v>97</v>
      </c>
      <c r="B21" t="n" s="2874">
        <v>6.0</v>
      </c>
      <c r="C21" t="n" s="2875">
        <v>71.0</v>
      </c>
      <c r="D21" t="n" s="2876">
        <v>3.0</v>
      </c>
    </row>
    <row r="22">
      <c r="A22" t="s" s="2877">
        <v>102</v>
      </c>
      <c r="B22" t="n" s="2878">
        <v>2.0</v>
      </c>
      <c r="C22" t="n" s="2879">
        <v>71.0</v>
      </c>
      <c r="D22" t="n" s="2880">
        <v>1.0</v>
      </c>
    </row>
    <row r="23">
      <c r="A23" t="s" s="2881">
        <v>105</v>
      </c>
      <c r="B23" t="n" s="2882">
        <v>4.0</v>
      </c>
      <c r="C23" t="n" s="2883">
        <v>71.0</v>
      </c>
      <c r="D23" t="n" s="2884">
        <v>2.0</v>
      </c>
    </row>
    <row r="24">
      <c r="A24" t="s" s="2885">
        <v>109</v>
      </c>
      <c r="B24" t="n" s="2886">
        <v>3.0</v>
      </c>
      <c r="C24" t="n" s="2887">
        <v>56.714285714285715</v>
      </c>
      <c r="D24" t="n" s="2888">
        <v>1.0</v>
      </c>
    </row>
    <row r="25">
      <c r="A25" t="s" s="2889">
        <v>112</v>
      </c>
      <c r="B25" t="n" s="2890">
        <v>4.0</v>
      </c>
      <c r="C25" t="n" s="2891">
        <v>92.64285714285714</v>
      </c>
      <c r="D25" t="n" s="2892">
        <v>2.0</v>
      </c>
    </row>
    <row r="26">
      <c r="A26" t="s" s="2893">
        <v>115</v>
      </c>
      <c r="B26" t="n" s="2894">
        <v>4.0</v>
      </c>
      <c r="C26" t="n" s="2895">
        <v>71.0</v>
      </c>
      <c r="D26" t="n" s="2896">
        <v>2.0</v>
      </c>
    </row>
    <row r="27">
      <c r="A27" t="s" s="2897">
        <v>118</v>
      </c>
      <c r="B27" t="n" s="2898">
        <v>4.0</v>
      </c>
      <c r="C27" t="n" s="2899">
        <v>71.0</v>
      </c>
      <c r="D27" t="n" s="2900">
        <v>2.0</v>
      </c>
    </row>
    <row r="28">
      <c r="A28" t="s" s="2901">
        <v>121</v>
      </c>
      <c r="B28" t="n" s="2902">
        <v>4.0</v>
      </c>
      <c r="C28" t="n" s="2903">
        <v>80.52380952380952</v>
      </c>
      <c r="D28" t="n" s="2904">
        <v>3.0</v>
      </c>
    </row>
    <row r="29">
      <c r="A29" t="s" s="2905">
        <v>125</v>
      </c>
      <c r="B29" t="n" s="2906">
        <v>3.0</v>
      </c>
      <c r="C29" t="n" s="2907">
        <v>85.5</v>
      </c>
      <c r="D29" t="n" s="2908">
        <v>2.0</v>
      </c>
    </row>
    <row r="30">
      <c r="A30" t="s" s="2909">
        <v>128</v>
      </c>
      <c r="B30" t="n" s="2910">
        <v>2.0</v>
      </c>
      <c r="C30" t="n" s="2911">
        <v>71.0</v>
      </c>
      <c r="D30" t="n" s="2912">
        <v>1.0</v>
      </c>
    </row>
    <row r="31">
      <c r="A31" t="s" s="2913">
        <v>130</v>
      </c>
      <c r="B31" t="n" s="2914">
        <v>2.0</v>
      </c>
      <c r="C31" t="n" s="2915">
        <v>71.0</v>
      </c>
      <c r="D31" t="n" s="2916">
        <v>1.0</v>
      </c>
    </row>
    <row r="32">
      <c r="A32" t="s" s="2917">
        <v>133</v>
      </c>
      <c r="B32" t="n" s="2918">
        <v>2.0</v>
      </c>
      <c r="C32" t="n" s="2919">
        <v>100.0</v>
      </c>
      <c r="D32" t="n" s="2920">
        <v>1.0</v>
      </c>
    </row>
    <row r="33">
      <c r="A33" t="s" s="2921">
        <v>136</v>
      </c>
      <c r="B33" t="n" s="2922">
        <v>7.0</v>
      </c>
      <c r="C33" t="n" s="2923">
        <v>49.57142857142857</v>
      </c>
      <c r="D33" t="n" s="2924">
        <v>2.0</v>
      </c>
    </row>
    <row r="34">
      <c r="A34" t="s" s="2925">
        <v>140</v>
      </c>
      <c r="B34" t="n" s="2926">
        <v>7.0</v>
      </c>
      <c r="C34" t="n" s="2927">
        <v>66.23809523809524</v>
      </c>
      <c r="D34" t="n" s="2928">
        <v>3.0</v>
      </c>
    </row>
    <row r="35">
      <c r="A35" t="s" s="2929">
        <v>145</v>
      </c>
      <c r="B35" t="n" s="2930">
        <v>5.0</v>
      </c>
      <c r="C35" t="n" s="2931">
        <v>63.857142857142854</v>
      </c>
      <c r="D35" t="n" s="2932">
        <v>2.0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2:H5"/>
  <sheetViews>
    <sheetView topLeftCell="A1" workbookViewId="0">
      <selection activeCell="B39" pane="topLeft" sqref="B39"/>
    </sheetView>
  </sheetViews>
  <sheetFormatPr defaultRowHeight="15"/>
  <cols>
    <col min="5" max="5" customWidth="true" width="12.142857142857142" collapsed="true"/>
  </cols>
  <sheetData>
    <row ht="15" r="2" spans="2:7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ht="15" r="3" spans="1:7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ht="15" r="4" spans="1:5">
      <c r="A4" s="65"/>
      <c r="B4" s="6" t="s">
        <v>8</v>
      </c>
      <c r="C4" s="2">
        <v>160</v>
      </c>
      <c r="D4" s="3">
        <v>25</v>
      </c>
      <c r="E4" s="3">
        <v>4</v>
      </c>
    </row>
    <row ht="15" r="5" spans="1:1">
      <c r="A5" t="s">
        <v>153</v>
      </c>
    </row>
  </sheetData>
  <mergeCells count="1">
    <mergeCell ref="A3:A4"/>
  </mergeCell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1:AF19"/>
  <sheetViews>
    <sheetView topLeftCell="A1" workbookViewId="0">
      <selection activeCell="O15" pane="topLeft" sqref="O15"/>
    </sheetView>
  </sheetViews>
  <sheetFormatPr defaultRowHeight="15"/>
  <sheetData>
    <row ht="60.75" r="1" spans="1:31" thickBot="1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0" thickBot="1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_xlfn.IFS(K2=$AA$2,$AD$2,K2=$AA$3,$AD$3,K2=$AA$4,$AD$4,K2=$AA$5,$AD$5,K2=$AA$6,$AD$6,K2=$AA$7,$AD$7)</f>
        <v>350</v>
      </c>
      <c r="M2" s="80">
        <f>100*(1-SUM(L2:L3)/SUM(E2:E3))</f>
        <v>-19.999999999999996</v>
      </c>
      <c r="N2" s="82">
        <f>100*(1-SUM(L2:L3)/(SUM(H2:H3)+SUM(J2:J3)))</f>
        <v>73.6842105263158</v>
      </c>
      <c r="O2" s="54">
        <v>3</v>
      </c>
      <c r="P2" s="72">
        <f>COUNT(O2:O3)</f>
        <v>2</v>
      </c>
      <c r="Q2" s="75">
        <f>AVERAGE(O2:O3)</f>
        <v>2.50</v>
      </c>
      <c r="AD2">
        <v>50</v>
      </c>
    </row>
    <row ht="15.75" r="3" spans="1:30" thickBot="1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_xlfn.IFS(K3=$AA$2,$AD$2,K3=$AA$3,$AD$3,K3=$AA$4,$AD$4,K3=$AA$5,$AD$5,K3=$AA$6,$AD$6,K3=$AA$7,$AD$7)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0" thickBot="1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_xlfn.IFS(K4=$AA$2,$AD$2,K4=$AA$3,$AD$3,K4=$AA$4,$AD$4,K4=$AA$5,$AD$5,K4=$AA$6,$AD$6,K4=$AA$7,$AD$7)</f>
        <v>350</v>
      </c>
      <c r="M4" s="49">
        <f>100*(1-L4/E4)</f>
        <v>-133.33333333333334</v>
      </c>
      <c r="N4" s="51">
        <f>100*(1-L4/G4)</f>
        <v>76.97368421052632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0" thickBot="1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_xlfn.IFS(K5=$AA$2,$AD$2,K5=$AA$3,$AD$3,K5=$AA$4,$AD$4,K5=$AA$5,$AD$5,K5=$AA$6,$AD$6,K5=$AA$7,$AD$7)</f>
        <v>550</v>
      </c>
      <c r="M5" s="50" t="e">
        <f>100*(1-L5/E5)</f>
        <v>#DIV/0!</v>
      </c>
      <c r="N5" s="52">
        <f>100*(1-L5/H5)</f>
        <v>82.87671232876713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0" thickBot="1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_xlfn.IFS(K6=$AA$2,$AD$2,K6=$AA$3,$AD$3,K6=$AA$4,$AD$4,K6=$AA$5,$AD$5,K6=$AA$6,$AD$6,K6=$AA$7,$AD$7)</f>
        <v>150</v>
      </c>
      <c r="M6" s="49">
        <f>100*(1-L6/E6)</f>
        <v>62.50</v>
      </c>
      <c r="N6" s="51">
        <f>100*(1-L6/G6)</f>
        <v>80.26315789473684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0" thickBot="1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_xlfn.IFS(K7=$AA$2,$AD$2,K7=$AA$3,$AD$3,K7=$AA$4,$AD$4,K7=$AA$5,$AD$5,K7=$AA$6,$AD$6,K7=$AA$7,$AD$7)</f>
        <v>450</v>
      </c>
      <c r="M7" s="66">
        <f>100*(1-SUM(L7:L19)/SUM(E7:E19))</f>
        <v>8.64197530864198</v>
      </c>
      <c r="N7" s="69">
        <f>100*(1-SUM(L7:L19)/SUM(G7:G19))</f>
        <v>75.4120148856991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17" thickBot="1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17" thickBot="1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17" thickBot="1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17" thickBot="1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17" thickBot="1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17" thickBot="1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17" thickBot="1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17" thickBot="1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17" thickBot="1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m="http://schemas.microsoft.com/office/excel/2006/main" mc:Ignorable="x14ac">
  <dimension ref="A1"/>
  <sheetViews>
    <sheetView topLeftCell="A1" workbookViewId="0">
      <selection activeCell="H29" pane="topLeft" sqref="H29"/>
    </sheetView>
  </sheetViews>
  <sheetFormatPr defaultRowHeight="15"/>
  <sheetData/>
  <pageMargins bottom="0.75" footer="0.3" header="0.3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 xmlns:xm="http://schemas.microsoft.com/office/excel/2006/main">
  <dimension ref="A1:X89"/>
  <sheetViews>
    <sheetView topLeftCell="A1" workbookViewId="0"/>
  </sheetViews>
  <sheetFormatPr defaultRowHeight="15"/>
  <cols>
    <col min="1" max="1" customWidth="true" width="12.857142857142858" collapsed="true"/>
    <col min="2" max="2" customWidth="true" width="19.571428571428573" collapsed="true"/>
    <col min="8" max="8" customWidth="true" width="19.571428571428573" collapsed="true"/>
    <col min="11" max="11" customWidth="true" width="23.428571428571427" collapsed="true"/>
  </cols>
  <sheetData>
    <row customHeight="1" ht="60" r="1" spans="1:23" thickBot="1">
      <c r="A1" s="84" t="s">
        <v>154</v>
      </c>
      <c r="B1" s="85" t="s">
        <v>155</v>
      </c>
      <c r="C1" s="86" t="s">
        <v>1</v>
      </c>
      <c r="D1" s="87" t="s">
        <v>156</v>
      </c>
      <c r="E1" s="88" t="s">
        <v>2</v>
      </c>
      <c r="F1" s="89" t="s">
        <v>174</v>
      </c>
      <c r="G1" s="90" t="s">
        <v>157</v>
      </c>
      <c r="H1" s="91" t="s">
        <v>158</v>
      </c>
      <c r="I1" s="92" t="s">
        <v>159</v>
      </c>
      <c r="J1" s="93" t="s">
        <v>160</v>
      </c>
      <c r="K1" s="94" t="s">
        <v>161</v>
      </c>
      <c r="L1" s="95" t="s">
        <v>162</v>
      </c>
      <c r="M1" s="96" t="s">
        <v>163</v>
      </c>
      <c r="N1" s="97" t="s">
        <v>164</v>
      </c>
      <c r="O1" s="98" t="s">
        <v>165</v>
      </c>
      <c r="P1" s="99" t="s">
        <v>166</v>
      </c>
      <c r="Q1" s="100" t="s">
        <v>175</v>
      </c>
      <c r="R1" s="101" t="s">
        <v>176</v>
      </c>
      <c r="S1" s="102" t="s">
        <v>177</v>
      </c>
      <c r="T1" s="1834" t="s">
        <v>150</v>
      </c>
      <c r="U1" s="1835" t="s">
        <v>168</v>
      </c>
      <c r="V1" s="1836" t="s">
        <v>169</v>
      </c>
      <c r="W1" s="1837" t="s">
        <v>162</v>
      </c>
    </row>
    <row ht="15" r="2" spans="1:23" thickBot="1" thickTop="1">
      <c r="A2" s="2207" t="s">
        <v>5</v>
      </c>
      <c r="B2" s="107" t="s">
        <v>7</v>
      </c>
      <c r="C2" s="108" t="s">
        <v>179</v>
      </c>
      <c r="D2" s="109">
        <v>152</v>
      </c>
      <c r="E2" s="110" t="s">
        <v>180</v>
      </c>
      <c r="F2" s="105" t="s">
        <v>178</v>
      </c>
      <c r="G2" s="111">
        <v>4560</v>
      </c>
      <c r="H2" s="103"/>
      <c r="I2" s="112"/>
      <c r="J2" s="114">
        <f>G2</f>
      </c>
      <c r="K2" s="104" t="s">
        <v>152</v>
      </c>
      <c r="L2" s="115">
        <v>3030</v>
      </c>
      <c r="M2" s="117">
        <f>((E2-L2)/E2)*100</f>
      </c>
      <c r="N2" s="119">
        <f>((G2-L2)/G2)*100</f>
      </c>
      <c r="O2" s="120">
        <v>3</v>
      </c>
      <c r="P2" s="139">
        <v>2</v>
      </c>
      <c r="Q2" s="140" t="s">
        <v>182</v>
      </c>
      <c r="R2" s="1861">
        <v>63.857142857142854</v>
      </c>
      <c r="S2" s="1862">
        <v>44.51754385964912</v>
      </c>
      <c r="W2" s="1838" t="s">
        <v>219</v>
      </c>
    </row>
    <row ht="15" r="3" spans="1:23" thickBot="1" thickTop="1">
      <c r="A3" s="2036" t="s">
        <v>5</v>
      </c>
      <c r="B3" s="125" t="s">
        <v>8</v>
      </c>
      <c r="C3" s="126" t="s">
        <v>181</v>
      </c>
      <c r="D3" s="127">
        <v>152</v>
      </c>
      <c r="E3" s="128" t="s">
        <v>180</v>
      </c>
      <c r="F3" s="123" t="s">
        <v>178</v>
      </c>
      <c r="G3" s="129">
        <v>4560</v>
      </c>
      <c r="H3" s="121"/>
      <c r="I3" s="130"/>
      <c r="J3" s="132">
        <f>G3</f>
      </c>
      <c r="K3" s="122" t="s">
        <v>170</v>
      </c>
      <c r="L3" s="133">
        <v>2030</v>
      </c>
      <c r="M3" s="135">
        <f>((E3-L3)/E3)*100</f>
      </c>
      <c r="N3" s="137">
        <f>((G3-L3)/G3)*100</f>
      </c>
      <c r="O3" s="138">
        <v>2</v>
      </c>
      <c r="P3" s="141">
        <v>2</v>
      </c>
      <c r="Q3" s="142" t="s">
        <v>182</v>
      </c>
      <c r="R3" s="1863">
        <v>63.857142857142854</v>
      </c>
      <c r="S3" s="1864">
        <v>44.51754385964912</v>
      </c>
      <c r="T3" s="1839" t="s">
        <v>171</v>
      </c>
      <c r="U3" s="1840">
        <v>1000</v>
      </c>
      <c r="V3" s="1841">
        <v>30</v>
      </c>
      <c r="W3" s="1842">
        <f>U3+V3</f>
      </c>
    </row>
    <row ht="15" r="4" spans="1:23" thickBot="1" thickTop="1">
      <c r="A4" s="2038" t="s">
        <v>9</v>
      </c>
      <c r="B4" s="147" t="s">
        <v>10</v>
      </c>
      <c r="C4" s="148" t="s">
        <v>183</v>
      </c>
      <c r="D4" s="149">
        <v>152</v>
      </c>
      <c r="E4" s="150" t="s">
        <v>180</v>
      </c>
      <c r="F4" s="145" t="s">
        <v>178</v>
      </c>
      <c r="G4" s="151">
        <v>4560</v>
      </c>
      <c r="H4" s="143"/>
      <c r="I4" s="152"/>
      <c r="J4" s="154">
        <f>G4</f>
      </c>
      <c r="K4" s="144" t="s">
        <v>152</v>
      </c>
      <c r="L4" s="155">
        <v>3030</v>
      </c>
      <c r="M4" s="157">
        <f>((E4-L4)/E4)*100</f>
      </c>
      <c r="N4" s="159">
        <f>((G4-L4)/G4)*100</f>
      </c>
      <c r="O4" s="160">
        <v>3</v>
      </c>
      <c r="P4" s="161">
        <v>1</v>
      </c>
      <c r="Q4" s="162" t="s">
        <v>184</v>
      </c>
      <c r="R4" s="1865">
        <v>56.714285714285715</v>
      </c>
      <c r="S4" s="1866">
        <v>33.55263157894737</v>
      </c>
      <c r="T4" s="1843" t="s">
        <v>170</v>
      </c>
      <c r="U4" s="1844">
        <v>2000</v>
      </c>
      <c r="V4" s="1845">
        <v>30</v>
      </c>
      <c r="W4" s="1846">
        <f>U4+V4</f>
      </c>
    </row>
    <row ht="15" r="5" spans="1:23" thickBot="1" thickTop="1">
      <c r="A5" s="2040" t="s">
        <v>11</v>
      </c>
      <c r="B5" s="167" t="s">
        <v>12</v>
      </c>
      <c r="C5" s="168" t="s">
        <v>185</v>
      </c>
      <c r="D5" s="169">
        <v>152</v>
      </c>
      <c r="E5" s="170" t="s">
        <v>180</v>
      </c>
      <c r="F5" s="165" t="s">
        <v>178</v>
      </c>
      <c r="G5" s="171">
        <v>4560</v>
      </c>
      <c r="H5" s="163"/>
      <c r="I5" s="172"/>
      <c r="J5" s="174">
        <f>G5</f>
      </c>
      <c r="K5" s="164" t="s">
        <v>172</v>
      </c>
      <c r="L5" s="175">
        <v>4530</v>
      </c>
      <c r="M5" s="177">
        <f>((E5-L5)/E5)*100</f>
      </c>
      <c r="N5" s="179">
        <f>((G5-L5)/G5)*100</f>
      </c>
      <c r="O5" s="180">
        <v>5</v>
      </c>
      <c r="P5" s="181">
        <v>1</v>
      </c>
      <c r="Q5" s="182" t="s">
        <v>186</v>
      </c>
      <c r="R5" s="1867">
        <v>35.285714285714285</v>
      </c>
      <c r="S5" s="1868">
        <v>0.6578947368421052</v>
      </c>
      <c r="T5" s="1847" t="s">
        <v>152</v>
      </c>
      <c r="U5" s="1848">
        <v>3000</v>
      </c>
      <c r="V5" s="1849">
        <v>30</v>
      </c>
      <c r="W5" s="1850">
        <f>U5+V5</f>
      </c>
    </row>
    <row ht="15" r="6" spans="1:23" thickBot="1" thickTop="1">
      <c r="A6" s="2042" t="s">
        <v>13</v>
      </c>
      <c r="B6" s="187" t="s">
        <v>14</v>
      </c>
      <c r="C6" s="188" t="s">
        <v>187</v>
      </c>
      <c r="D6" s="189">
        <v>152</v>
      </c>
      <c r="E6" s="190" t="s">
        <v>180</v>
      </c>
      <c r="F6" s="185" t="s">
        <v>178</v>
      </c>
      <c r="G6" s="191">
        <v>4560</v>
      </c>
      <c r="H6" s="183"/>
      <c r="I6" s="192"/>
      <c r="J6" s="194">
        <f>G6</f>
      </c>
      <c r="K6" s="184" t="s">
        <v>171</v>
      </c>
      <c r="L6" s="195">
        <v>1030</v>
      </c>
      <c r="M6" s="197">
        <f>((E6-L6)/E6)*100</f>
      </c>
      <c r="N6" s="199">
        <f>((G6-L6)/G6)*100</f>
      </c>
      <c r="O6" s="200">
        <v>1</v>
      </c>
      <c r="P6" s="201">
        <v>1</v>
      </c>
      <c r="Q6" s="202" t="s">
        <v>188</v>
      </c>
      <c r="R6" s="1869">
        <v>85.28571428571429</v>
      </c>
      <c r="S6" s="1870">
        <v>77.41228070175438</v>
      </c>
      <c r="T6" s="1851" t="s">
        <v>173</v>
      </c>
      <c r="U6" s="1852">
        <v>4000</v>
      </c>
      <c r="V6" s="1853">
        <v>30</v>
      </c>
      <c r="W6" s="1854">
        <f>U6+V6</f>
      </c>
    </row>
    <row ht="15" r="7" spans="1:23" thickBot="1" thickTop="1">
      <c r="A7" s="2044" t="s">
        <v>16</v>
      </c>
      <c r="B7" s="207" t="s">
        <v>17</v>
      </c>
      <c r="C7" s="208" t="s">
        <v>181</v>
      </c>
      <c r="D7" s="209">
        <v>152</v>
      </c>
      <c r="E7" s="210" t="s">
        <v>180</v>
      </c>
      <c r="F7" s="205" t="s">
        <v>178</v>
      </c>
      <c r="G7" s="211">
        <v>4560</v>
      </c>
      <c r="H7" s="203"/>
      <c r="I7" s="212"/>
      <c r="J7" s="214">
        <f>G7</f>
      </c>
      <c r="K7" s="204" t="s">
        <v>173</v>
      </c>
      <c r="L7" s="215">
        <v>4030</v>
      </c>
      <c r="M7" s="217">
        <f>((E7-L7)/E7)*100</f>
      </c>
      <c r="N7" s="219">
        <f>((G7-L7)/G7)*100</f>
      </c>
      <c r="O7" s="220">
        <v>4</v>
      </c>
      <c r="P7" s="435">
        <v>13</v>
      </c>
      <c r="Q7" s="436" t="s">
        <v>196</v>
      </c>
      <c r="R7" s="1871">
        <v>66.67032967032968</v>
      </c>
      <c r="S7" s="1872">
        <v>48.836032388663966</v>
      </c>
      <c r="T7" s="1855" t="s">
        <v>172</v>
      </c>
      <c r="U7" s="1856">
        <v>4500</v>
      </c>
      <c r="V7" s="1857">
        <v>30</v>
      </c>
      <c r="W7" s="1858">
        <f>U7+V7</f>
      </c>
    </row>
    <row ht="15" r="8" spans="1:21" thickBot="1" thickTop="1">
      <c r="A8" s="2046" t="s">
        <v>16</v>
      </c>
      <c r="B8" s="225" t="s">
        <v>18</v>
      </c>
      <c r="C8" s="226" t="s">
        <v>181</v>
      </c>
      <c r="D8" s="227">
        <v>152</v>
      </c>
      <c r="E8" s="228" t="s">
        <v>180</v>
      </c>
      <c r="F8" s="223" t="s">
        <v>178</v>
      </c>
      <c r="G8" s="229">
        <v>4560</v>
      </c>
      <c r="H8" s="221"/>
      <c r="I8" s="230" t="s">
        <v>189</v>
      </c>
      <c r="J8" s="231" t="s">
        <v>180</v>
      </c>
      <c r="K8" s="222" t="s">
        <v>152</v>
      </c>
      <c r="L8" s="232">
        <v>3030</v>
      </c>
      <c r="M8" s="234">
        <f>((E8-L8)/E8)*100</f>
      </c>
      <c r="N8" s="236">
        <f>((G8-L8)/G8)*100</f>
      </c>
      <c r="O8" s="237">
        <v>3</v>
      </c>
      <c r="P8" s="437">
        <v>13</v>
      </c>
      <c r="Q8" s="438" t="s">
        <v>196</v>
      </c>
      <c r="R8" s="1873">
        <v>66.67032967032968</v>
      </c>
      <c r="S8" s="1874">
        <v>48.836032388663966</v>
      </c>
      <c r="T8" s="1859" t="s">
        <v>220</v>
      </c>
      <c r="U8" s="1860">
        <v>500</v>
      </c>
    </row>
    <row ht="15" r="9" spans="1:19" thickBot="1" thickTop="1">
      <c r="A9" s="2048" t="s">
        <v>16</v>
      </c>
      <c r="B9" s="242" t="s">
        <v>19</v>
      </c>
      <c r="C9" s="243" t="s">
        <v>190</v>
      </c>
      <c r="D9" s="244">
        <v>152</v>
      </c>
      <c r="E9" s="245" t="s">
        <v>180</v>
      </c>
      <c r="F9" s="240" t="s">
        <v>178</v>
      </c>
      <c r="G9" s="246">
        <v>4560</v>
      </c>
      <c r="H9" s="238"/>
      <c r="I9" s="247" t="s">
        <v>189</v>
      </c>
      <c r="J9" s="248" t="s">
        <v>180</v>
      </c>
      <c r="K9" s="239" t="s">
        <v>152</v>
      </c>
      <c r="L9" s="249">
        <v>3030</v>
      </c>
      <c r="M9" s="251">
        <f>((E9-L9)/E9)*100</f>
      </c>
      <c r="N9" s="253">
        <f>((G9-L9)/G9)*100</f>
      </c>
      <c r="O9" s="254">
        <v>3</v>
      </c>
      <c r="P9" s="439">
        <v>13</v>
      </c>
      <c r="Q9" s="440" t="s">
        <v>196</v>
      </c>
      <c r="R9" s="1875">
        <v>66.67032967032968</v>
      </c>
      <c r="S9" s="1876">
        <v>48.836032388663966</v>
      </c>
    </row>
    <row customFormat="1" ht="15" r="10" s="256" spans="1:19" thickBot="1" thickTop="1">
      <c r="A10" s="2050" t="s">
        <v>16</v>
      </c>
      <c r="B10" s="260" t="s">
        <v>20</v>
      </c>
      <c r="C10" s="261" t="s">
        <v>192</v>
      </c>
      <c r="D10" s="262">
        <v>152</v>
      </c>
      <c r="E10" s="263" t="s">
        <v>180</v>
      </c>
      <c r="F10" s="258" t="s">
        <v>178</v>
      </c>
      <c r="G10" s="264">
        <v>4560</v>
      </c>
      <c r="H10" s="255"/>
      <c r="I10" s="265" t="s">
        <v>189</v>
      </c>
      <c r="J10" s="266" t="s">
        <v>180</v>
      </c>
      <c r="K10" s="257" t="s">
        <v>191</v>
      </c>
      <c r="L10" s="267">
        <v>0</v>
      </c>
      <c r="M10" s="269">
        <f>((E10-L10)/E10)*100</f>
      </c>
      <c r="N10" s="271">
        <f>((G10-L10)/G10)*100</f>
      </c>
      <c r="O10" s="272">
        <v>3</v>
      </c>
      <c r="P10" s="441">
        <v>13</v>
      </c>
      <c r="Q10" s="442" t="s">
        <v>196</v>
      </c>
      <c r="R10" s="1877">
        <v>66.67032967032968</v>
      </c>
      <c r="S10" s="1878">
        <v>48.836032388663966</v>
      </c>
    </row>
    <row customFormat="1" ht="15" r="11" s="274" spans="1:19" thickBot="1" thickTop="1">
      <c r="A11" s="2052" t="s">
        <v>16</v>
      </c>
      <c r="B11" s="278" t="s">
        <v>21</v>
      </c>
      <c r="C11" s="279" t="s">
        <v>193</v>
      </c>
      <c r="D11" s="280">
        <v>152</v>
      </c>
      <c r="E11" s="281" t="s">
        <v>180</v>
      </c>
      <c r="F11" s="276" t="s">
        <v>178</v>
      </c>
      <c r="G11" s="282">
        <v>4560</v>
      </c>
      <c r="H11" s="273"/>
      <c r="I11" s="283" t="s">
        <v>189</v>
      </c>
      <c r="J11" s="284" t="s">
        <v>180</v>
      </c>
      <c r="K11" s="275" t="s">
        <v>191</v>
      </c>
      <c r="L11" s="285">
        <v>0</v>
      </c>
      <c r="M11" s="287">
        <f>((E11-L11)/E11)*100</f>
      </c>
      <c r="N11" s="289">
        <f>((G11-L11)/G11)*100</f>
      </c>
      <c r="O11" s="290">
        <v>3</v>
      </c>
      <c r="P11" s="443">
        <v>13</v>
      </c>
      <c r="Q11" s="444" t="s">
        <v>196</v>
      </c>
      <c r="R11" s="1879">
        <v>66.67032967032968</v>
      </c>
      <c r="S11" s="1880">
        <v>48.836032388663966</v>
      </c>
    </row>
    <row ht="15" r="12" spans="1:19" thickBot="1" thickTop="1">
      <c r="A12" s="2054" t="s">
        <v>16</v>
      </c>
      <c r="B12" s="295" t="s">
        <v>22</v>
      </c>
      <c r="C12" s="296" t="s">
        <v>181</v>
      </c>
      <c r="D12" s="297">
        <v>152</v>
      </c>
      <c r="E12" s="298" t="s">
        <v>180</v>
      </c>
      <c r="F12" s="293" t="s">
        <v>178</v>
      </c>
      <c r="G12" s="299">
        <v>4560</v>
      </c>
      <c r="H12" s="291"/>
      <c r="I12" s="300"/>
      <c r="J12" s="302">
        <f>G12</f>
      </c>
      <c r="K12" s="292" t="s">
        <v>170</v>
      </c>
      <c r="L12" s="303">
        <v>2030</v>
      </c>
      <c r="M12" s="305">
        <f>((E12-L12)/E12)*100</f>
      </c>
      <c r="N12" s="307">
        <f>((G12-L12)/G12)*100</f>
      </c>
      <c r="O12" s="308">
        <v>2</v>
      </c>
      <c r="P12" s="445">
        <v>13</v>
      </c>
      <c r="Q12" s="446" t="s">
        <v>196</v>
      </c>
      <c r="R12" s="1881">
        <v>66.67032967032968</v>
      </c>
      <c r="S12" s="1882">
        <v>48.836032388663966</v>
      </c>
    </row>
    <row ht="15" r="13" spans="1:19" thickBot="1" thickTop="1">
      <c r="A13" s="2056" t="s">
        <v>16</v>
      </c>
      <c r="B13" s="313" t="s">
        <v>23</v>
      </c>
      <c r="C13" s="314" t="s">
        <v>194</v>
      </c>
      <c r="D13" s="315">
        <v>152</v>
      </c>
      <c r="E13" s="316" t="s">
        <v>180</v>
      </c>
      <c r="F13" s="311" t="s">
        <v>178</v>
      </c>
      <c r="G13" s="317">
        <v>4560</v>
      </c>
      <c r="H13" s="309"/>
      <c r="I13" s="318"/>
      <c r="J13" s="320">
        <f>G13</f>
      </c>
      <c r="K13" s="310" t="s">
        <v>173</v>
      </c>
      <c r="L13" s="321">
        <v>4030</v>
      </c>
      <c r="M13" s="323">
        <f>((E13-L13)/E13)*100</f>
      </c>
      <c r="N13" s="325">
        <f>((G13-L13)/G13)*100</f>
      </c>
      <c r="O13" s="326">
        <v>4</v>
      </c>
      <c r="P13" s="447">
        <v>13</v>
      </c>
      <c r="Q13" s="448" t="s">
        <v>196</v>
      </c>
      <c r="R13" s="1883">
        <v>66.67032967032968</v>
      </c>
      <c r="S13" s="1884">
        <v>48.836032388663966</v>
      </c>
    </row>
    <row ht="15" r="14" spans="1:19" thickBot="1" thickTop="1">
      <c r="A14" s="2058" t="s">
        <v>16</v>
      </c>
      <c r="B14" s="331" t="s">
        <v>24</v>
      </c>
      <c r="C14" s="332" t="s">
        <v>181</v>
      </c>
      <c r="D14" s="333">
        <v>152</v>
      </c>
      <c r="E14" s="334" t="s">
        <v>180</v>
      </c>
      <c r="F14" s="329" t="s">
        <v>178</v>
      </c>
      <c r="G14" s="335">
        <v>4560</v>
      </c>
      <c r="H14" s="327"/>
      <c r="I14" s="336"/>
      <c r="J14" s="338">
        <f>G14</f>
      </c>
      <c r="K14" s="328" t="s">
        <v>170</v>
      </c>
      <c r="L14" s="339">
        <v>2030</v>
      </c>
      <c r="M14" s="341">
        <f>((E14-L14)/E14)*100</f>
      </c>
      <c r="N14" s="343">
        <f>((G14-L14)/G14)*100</f>
      </c>
      <c r="O14" s="344">
        <v>2</v>
      </c>
      <c r="P14" s="449">
        <v>13</v>
      </c>
      <c r="Q14" s="450" t="s">
        <v>196</v>
      </c>
      <c r="R14" s="1885">
        <v>66.67032967032968</v>
      </c>
      <c r="S14" s="1886">
        <v>48.836032388663966</v>
      </c>
    </row>
    <row ht="15" r="15" spans="1:19" thickBot="1" thickTop="1">
      <c r="A15" s="2060" t="s">
        <v>16</v>
      </c>
      <c r="B15" s="349" t="s">
        <v>25</v>
      </c>
      <c r="C15" s="350" t="s">
        <v>181</v>
      </c>
      <c r="D15" s="351">
        <v>152</v>
      </c>
      <c r="E15" s="352" t="s">
        <v>180</v>
      </c>
      <c r="F15" s="347" t="s">
        <v>178</v>
      </c>
      <c r="G15" s="353">
        <v>4560</v>
      </c>
      <c r="H15" s="345"/>
      <c r="I15" s="354"/>
      <c r="J15" s="356">
        <f>G15</f>
      </c>
      <c r="K15" s="346" t="s">
        <v>173</v>
      </c>
      <c r="L15" s="357">
        <v>4030</v>
      </c>
      <c r="M15" s="359">
        <f>((E15-L15)/E15)*100</f>
      </c>
      <c r="N15" s="361">
        <f>((G15-L15)/G15)*100</f>
      </c>
      <c r="O15" s="362">
        <v>4</v>
      </c>
      <c r="P15" s="451">
        <v>13</v>
      </c>
      <c r="Q15" s="452" t="s">
        <v>196</v>
      </c>
      <c r="R15" s="1887">
        <v>66.67032967032968</v>
      </c>
      <c r="S15" s="1888">
        <v>48.836032388663966</v>
      </c>
    </row>
    <row ht="15" r="16" spans="1:19" thickBot="1" thickTop="1">
      <c r="A16" s="2062" t="s">
        <v>16</v>
      </c>
      <c r="B16" s="367" t="s">
        <v>26</v>
      </c>
      <c r="C16" s="368" t="s">
        <v>195</v>
      </c>
      <c r="D16" s="369">
        <v>152</v>
      </c>
      <c r="E16" s="370" t="s">
        <v>180</v>
      </c>
      <c r="F16" s="365" t="s">
        <v>178</v>
      </c>
      <c r="G16" s="371">
        <v>4560</v>
      </c>
      <c r="H16" s="363"/>
      <c r="I16" s="372"/>
      <c r="J16" s="374">
        <f>G16</f>
      </c>
      <c r="K16" s="364" t="s">
        <v>171</v>
      </c>
      <c r="L16" s="375">
        <v>1030</v>
      </c>
      <c r="M16" s="377">
        <f>((E16-L16)/E16)*100</f>
      </c>
      <c r="N16" s="379">
        <f>((G16-L16)/G16)*100</f>
      </c>
      <c r="O16" s="380">
        <v>1</v>
      </c>
      <c r="P16" s="453">
        <v>13</v>
      </c>
      <c r="Q16" s="454" t="s">
        <v>196</v>
      </c>
      <c r="R16" s="1889">
        <v>66.67032967032968</v>
      </c>
      <c r="S16" s="1890">
        <v>48.836032388663966</v>
      </c>
    </row>
    <row ht="15" r="17" spans="1:19" thickBot="1" thickTop="1">
      <c r="A17" s="2064" t="s">
        <v>16</v>
      </c>
      <c r="B17" s="385" t="s">
        <v>27</v>
      </c>
      <c r="C17" s="386" t="s">
        <v>183</v>
      </c>
      <c r="D17" s="387">
        <v>152</v>
      </c>
      <c r="E17" s="388" t="s">
        <v>180</v>
      </c>
      <c r="F17" s="383" t="s">
        <v>178</v>
      </c>
      <c r="G17" s="389">
        <v>4560</v>
      </c>
      <c r="H17" s="381"/>
      <c r="I17" s="390"/>
      <c r="J17" s="392">
        <f>G17</f>
      </c>
      <c r="K17" s="382" t="s">
        <v>170</v>
      </c>
      <c r="L17" s="393">
        <v>2030</v>
      </c>
      <c r="M17" s="395">
        <f>((E17-L17)/E17)*100</f>
      </c>
      <c r="N17" s="397">
        <f>((G17-L17)/G17)*100</f>
      </c>
      <c r="O17" s="398">
        <v>2</v>
      </c>
      <c r="P17" s="455">
        <v>13</v>
      </c>
      <c r="Q17" s="456" t="s">
        <v>196</v>
      </c>
      <c r="R17" s="1891">
        <v>66.67032967032968</v>
      </c>
      <c r="S17" s="1892">
        <v>48.836032388663966</v>
      </c>
    </row>
    <row ht="15" r="18" spans="1:19" thickBot="1" thickTop="1">
      <c r="A18" s="2066" t="s">
        <v>16</v>
      </c>
      <c r="B18" s="403" t="s">
        <v>28</v>
      </c>
      <c r="C18" s="404" t="s">
        <v>195</v>
      </c>
      <c r="D18" s="405">
        <v>152</v>
      </c>
      <c r="E18" s="406" t="s">
        <v>180</v>
      </c>
      <c r="F18" s="401" t="s">
        <v>178</v>
      </c>
      <c r="G18" s="407">
        <v>4560</v>
      </c>
      <c r="H18" s="399"/>
      <c r="I18" s="408"/>
      <c r="J18" s="410">
        <f>G18</f>
      </c>
      <c r="K18" s="400" t="s">
        <v>152</v>
      </c>
      <c r="L18" s="411">
        <v>3030</v>
      </c>
      <c r="M18" s="413">
        <f>((E18-L18)/E18)*100</f>
      </c>
      <c r="N18" s="415">
        <f>((G18-L18)/G18)*100</f>
      </c>
      <c r="O18" s="416">
        <v>3</v>
      </c>
      <c r="P18" s="457">
        <v>13</v>
      </c>
      <c r="Q18" s="458" t="s">
        <v>196</v>
      </c>
      <c r="R18" s="1893">
        <v>66.67032967032968</v>
      </c>
      <c r="S18" s="1894">
        <v>48.836032388663966</v>
      </c>
    </row>
    <row ht="15" r="19" spans="1:19" thickBot="1" thickTop="1">
      <c r="A19" s="2068" t="s">
        <v>16</v>
      </c>
      <c r="B19" s="421" t="s">
        <v>29</v>
      </c>
      <c r="C19" s="422" t="s">
        <v>195</v>
      </c>
      <c r="D19" s="423">
        <v>152</v>
      </c>
      <c r="E19" s="424" t="s">
        <v>180</v>
      </c>
      <c r="F19" s="419" t="s">
        <v>178</v>
      </c>
      <c r="G19" s="425">
        <v>4560</v>
      </c>
      <c r="H19" s="417"/>
      <c r="I19" s="426"/>
      <c r="J19" s="428">
        <f>G19</f>
      </c>
      <c r="K19" s="418" t="s">
        <v>170</v>
      </c>
      <c r="L19" s="429">
        <v>2030</v>
      </c>
      <c r="M19" s="431">
        <f>((E19-L19)/E19)*100</f>
      </c>
      <c r="N19" s="433">
        <f>((G19-L19)/G19)*100</f>
      </c>
      <c r="O19" s="434">
        <v>2</v>
      </c>
      <c r="P19" s="459">
        <v>13</v>
      </c>
      <c r="Q19" s="460" t="s">
        <v>196</v>
      </c>
      <c r="R19" s="1895">
        <v>66.67032967032968</v>
      </c>
      <c r="S19" s="1896">
        <v>48.836032388663966</v>
      </c>
    </row>
    <row ht="15" r="20" spans="1:19" thickBot="1" thickTop="1">
      <c r="A20" s="2070" t="s">
        <v>31</v>
      </c>
      <c r="B20" s="465" t="s">
        <v>33</v>
      </c>
      <c r="C20" s="466" t="s">
        <v>195</v>
      </c>
      <c r="D20" s="467">
        <v>152</v>
      </c>
      <c r="E20" s="468" t="s">
        <v>180</v>
      </c>
      <c r="F20" s="463" t="s">
        <v>178</v>
      </c>
      <c r="G20" s="469">
        <v>4560</v>
      </c>
      <c r="H20" s="461"/>
      <c r="I20" s="470"/>
      <c r="J20" s="472">
        <f>G20</f>
      </c>
      <c r="K20" s="462" t="s">
        <v>170</v>
      </c>
      <c r="L20" s="473">
        <v>2030</v>
      </c>
      <c r="M20" s="475">
        <f>((E20-L20)/E20)*100</f>
      </c>
      <c r="N20" s="477">
        <f>((G20-L20)/G20)*100</f>
      </c>
      <c r="O20" s="478">
        <v>2</v>
      </c>
      <c r="P20" s="602">
        <v>8</v>
      </c>
      <c r="Q20" s="603" t="s">
        <v>200</v>
      </c>
      <c r="R20" s="1897">
        <v>67.42857142857143</v>
      </c>
      <c r="S20" s="1898">
        <v>50</v>
      </c>
    </row>
    <row ht="15" r="21" spans="1:19" thickBot="1" thickTop="1">
      <c r="A21" s="2072" t="s">
        <v>31</v>
      </c>
      <c r="B21" s="483" t="s">
        <v>34</v>
      </c>
      <c r="C21" s="484" t="s">
        <v>183</v>
      </c>
      <c r="D21" s="485">
        <v>152</v>
      </c>
      <c r="E21" s="486" t="s">
        <v>180</v>
      </c>
      <c r="F21" s="481" t="s">
        <v>178</v>
      </c>
      <c r="G21" s="487">
        <v>4560</v>
      </c>
      <c r="H21" s="479"/>
      <c r="I21" s="488"/>
      <c r="J21" s="490">
        <f>G21</f>
      </c>
      <c r="K21" s="480" t="s">
        <v>152</v>
      </c>
      <c r="L21" s="491">
        <v>3030</v>
      </c>
      <c r="M21" s="493">
        <f>((E21-L21)/E21)*100</f>
      </c>
      <c r="N21" s="495">
        <f>((G21-L21)/G21)*100</f>
      </c>
      <c r="O21" s="496">
        <v>3</v>
      </c>
      <c r="P21" s="604">
        <v>8</v>
      </c>
      <c r="Q21" s="605" t="s">
        <v>200</v>
      </c>
      <c r="R21" s="1899">
        <v>67.42857142857143</v>
      </c>
      <c r="S21" s="1900">
        <v>50</v>
      </c>
    </row>
    <row ht="15" r="22" spans="1:19" thickBot="1" thickTop="1">
      <c r="A22" s="2074" t="s">
        <v>31</v>
      </c>
      <c r="B22" s="501" t="s">
        <v>35</v>
      </c>
      <c r="C22" s="502" t="s">
        <v>181</v>
      </c>
      <c r="D22" s="503">
        <v>152</v>
      </c>
      <c r="E22" s="504" t="s">
        <v>180</v>
      </c>
      <c r="F22" s="499" t="s">
        <v>178</v>
      </c>
      <c r="G22" s="505">
        <v>4560</v>
      </c>
      <c r="H22" s="497"/>
      <c r="I22" s="506"/>
      <c r="J22" s="508">
        <f>G22</f>
      </c>
      <c r="K22" s="498" t="s">
        <v>170</v>
      </c>
      <c r="L22" s="509">
        <v>2030</v>
      </c>
      <c r="M22" s="511">
        <f>((E22-L22)/E22)*100</f>
      </c>
      <c r="N22" s="513">
        <f>((G22-L22)/G22)*100</f>
      </c>
      <c r="O22" s="514">
        <v>2</v>
      </c>
      <c r="P22" s="606">
        <v>8</v>
      </c>
      <c r="Q22" s="607" t="s">
        <v>200</v>
      </c>
      <c r="R22" s="1901">
        <v>67.42857142857143</v>
      </c>
      <c r="S22" s="1902">
        <v>50</v>
      </c>
    </row>
    <row ht="15" r="23" spans="1:19" thickBot="1" thickTop="1">
      <c r="A23" s="2076" t="s">
        <v>31</v>
      </c>
      <c r="B23" s="519" t="s">
        <v>36</v>
      </c>
      <c r="C23" s="520" t="s">
        <v>197</v>
      </c>
      <c r="D23" s="521">
        <v>152</v>
      </c>
      <c r="E23" s="522" t="s">
        <v>180</v>
      </c>
      <c r="F23" s="517" t="s">
        <v>178</v>
      </c>
      <c r="G23" s="523">
        <v>4560</v>
      </c>
      <c r="H23" s="515"/>
      <c r="I23" s="524"/>
      <c r="J23" s="526">
        <f>G23</f>
      </c>
      <c r="K23" s="516" t="s">
        <v>173</v>
      </c>
      <c r="L23" s="527">
        <v>4030</v>
      </c>
      <c r="M23" s="529">
        <f>((E23-L23)/E23)*100</f>
      </c>
      <c r="N23" s="531">
        <f>((G23-L23)/G23)*100</f>
      </c>
      <c r="O23" s="532">
        <v>4</v>
      </c>
      <c r="P23" s="608">
        <v>8</v>
      </c>
      <c r="Q23" s="609" t="s">
        <v>200</v>
      </c>
      <c r="R23" s="1903">
        <v>67.42857142857143</v>
      </c>
      <c r="S23" s="1904">
        <v>50</v>
      </c>
    </row>
    <row ht="15" r="24" spans="1:19" thickBot="1" thickTop="1">
      <c r="A24" s="2078" t="s">
        <v>31</v>
      </c>
      <c r="B24" s="537" t="s">
        <v>37</v>
      </c>
      <c r="C24" s="538" t="s">
        <v>198</v>
      </c>
      <c r="D24" s="539">
        <v>152</v>
      </c>
      <c r="E24" s="540" t="s">
        <v>180</v>
      </c>
      <c r="F24" s="535" t="s">
        <v>178</v>
      </c>
      <c r="G24" s="541">
        <v>4560</v>
      </c>
      <c r="H24" s="533"/>
      <c r="I24" s="542" t="s">
        <v>189</v>
      </c>
      <c r="J24" s="543" t="s">
        <v>180</v>
      </c>
      <c r="K24" s="534" t="s">
        <v>170</v>
      </c>
      <c r="L24" s="544">
        <v>2030</v>
      </c>
      <c r="M24" s="546">
        <f>((E24-L24)/E24)*100</f>
      </c>
      <c r="N24" s="548">
        <f>((G24-L24)/G24)*100</f>
      </c>
      <c r="O24" s="549">
        <v>2</v>
      </c>
      <c r="P24" s="610">
        <v>8</v>
      </c>
      <c r="Q24" s="611" t="s">
        <v>200</v>
      </c>
      <c r="R24" s="1905">
        <v>67.42857142857143</v>
      </c>
      <c r="S24" s="1906">
        <v>50</v>
      </c>
    </row>
    <row ht="15" r="25" spans="1:19" thickBot="1" thickTop="1">
      <c r="A25" s="2080" t="s">
        <v>31</v>
      </c>
      <c r="B25" s="554" t="s">
        <v>38</v>
      </c>
      <c r="C25" s="555" t="s">
        <v>199</v>
      </c>
      <c r="D25" s="556">
        <v>152</v>
      </c>
      <c r="E25" s="557" t="s">
        <v>180</v>
      </c>
      <c r="F25" s="552" t="s">
        <v>178</v>
      </c>
      <c r="G25" s="558">
        <v>4560</v>
      </c>
      <c r="H25" s="550"/>
      <c r="I25" s="559" t="s">
        <v>189</v>
      </c>
      <c r="J25" s="560" t="s">
        <v>180</v>
      </c>
      <c r="K25" s="551" t="s">
        <v>170</v>
      </c>
      <c r="L25" s="561">
        <v>2030</v>
      </c>
      <c r="M25" s="563">
        <f>((E25-L25)/E25)*100</f>
      </c>
      <c r="N25" s="565">
        <f>((G25-L25)/G25)*100</f>
      </c>
      <c r="O25" s="566">
        <v>2</v>
      </c>
      <c r="P25" s="612">
        <v>8</v>
      </c>
      <c r="Q25" s="613" t="s">
        <v>200</v>
      </c>
      <c r="R25" s="1907">
        <v>67.42857142857143</v>
      </c>
      <c r="S25" s="1908">
        <v>50</v>
      </c>
    </row>
    <row ht="15" r="26" spans="1:19" thickBot="1" thickTop="1">
      <c r="A26" s="2082" t="s">
        <v>31</v>
      </c>
      <c r="B26" s="571" t="s">
        <v>39</v>
      </c>
      <c r="C26" s="572" t="s">
        <v>198</v>
      </c>
      <c r="D26" s="573">
        <v>152</v>
      </c>
      <c r="E26" s="574" t="s">
        <v>180</v>
      </c>
      <c r="F26" s="569" t="s">
        <v>178</v>
      </c>
      <c r="G26" s="575">
        <v>4560</v>
      </c>
      <c r="H26" s="567"/>
      <c r="I26" s="576" t="s">
        <v>189</v>
      </c>
      <c r="J26" s="577" t="s">
        <v>180</v>
      </c>
      <c r="K26" s="568" t="s">
        <v>170</v>
      </c>
      <c r="L26" s="578">
        <v>2030</v>
      </c>
      <c r="M26" s="580">
        <f>((E26-L26)/E26)*100</f>
      </c>
      <c r="N26" s="582">
        <f>((G26-L26)/G26)*100</f>
      </c>
      <c r="O26" s="583">
        <v>2</v>
      </c>
      <c r="P26" s="614">
        <v>8</v>
      </c>
      <c r="Q26" s="615" t="s">
        <v>200</v>
      </c>
      <c r="R26" s="1909">
        <v>67.42857142857143</v>
      </c>
      <c r="S26" s="1910">
        <v>50</v>
      </c>
    </row>
    <row ht="15" r="27" spans="1:19" thickBot="1" thickTop="1">
      <c r="A27" s="2084" t="s">
        <v>31</v>
      </c>
      <c r="B27" s="588" t="s">
        <v>40</v>
      </c>
      <c r="C27" s="589" t="s">
        <v>183</v>
      </c>
      <c r="D27" s="590">
        <v>152</v>
      </c>
      <c r="E27" s="591" t="s">
        <v>180</v>
      </c>
      <c r="F27" s="586" t="s">
        <v>178</v>
      </c>
      <c r="G27" s="592">
        <v>4560</v>
      </c>
      <c r="H27" s="584"/>
      <c r="I27" s="593"/>
      <c r="J27" s="595">
        <f>G27</f>
      </c>
      <c r="K27" s="585" t="s">
        <v>171</v>
      </c>
      <c r="L27" s="596">
        <v>1030</v>
      </c>
      <c r="M27" s="598">
        <f>((E27-L27)/E27)*100</f>
      </c>
      <c r="N27" s="600">
        <f>((G27-L27)/G27)*100</f>
      </c>
      <c r="O27" s="601">
        <v>1</v>
      </c>
      <c r="P27" s="616">
        <v>8</v>
      </c>
      <c r="Q27" s="617" t="s">
        <v>200</v>
      </c>
      <c r="R27" s="1911">
        <v>67.42857142857143</v>
      </c>
      <c r="S27" s="1912">
        <v>50</v>
      </c>
    </row>
    <row ht="15" r="28" spans="1:19" thickBot="1" thickTop="1">
      <c r="A28" s="2086" t="s">
        <v>42</v>
      </c>
      <c r="B28" s="622" t="s">
        <v>43</v>
      </c>
      <c r="C28" s="623" t="s">
        <v>183</v>
      </c>
      <c r="D28" s="624">
        <v>152</v>
      </c>
      <c r="E28" s="625" t="s">
        <v>180</v>
      </c>
      <c r="F28" s="620" t="s">
        <v>178</v>
      </c>
      <c r="G28" s="626">
        <v>4560</v>
      </c>
      <c r="H28" s="618"/>
      <c r="I28" s="627"/>
      <c r="J28" s="629">
        <f>G28</f>
      </c>
      <c r="K28" s="619" t="s">
        <v>171</v>
      </c>
      <c r="L28" s="630">
        <v>1030</v>
      </c>
      <c r="M28" s="632">
        <f>((E28-L28)/E28)*100</f>
      </c>
      <c r="N28" s="634">
        <f>((G28-L28)/G28)*100</f>
      </c>
      <c r="O28" s="635">
        <v>1</v>
      </c>
      <c r="P28" s="690">
        <v>4</v>
      </c>
      <c r="Q28" s="691" t="s">
        <v>182</v>
      </c>
      <c r="R28" s="1913">
        <v>63.857142857142854</v>
      </c>
      <c r="S28" s="1914">
        <v>44.51754385964912</v>
      </c>
    </row>
    <row ht="15" r="29" spans="1:19" thickBot="1" thickTop="1">
      <c r="A29" s="2088" t="s">
        <v>42</v>
      </c>
      <c r="B29" s="640" t="s">
        <v>44</v>
      </c>
      <c r="C29" s="641" t="s">
        <v>183</v>
      </c>
      <c r="D29" s="642">
        <v>152</v>
      </c>
      <c r="E29" s="643" t="s">
        <v>180</v>
      </c>
      <c r="F29" s="638" t="s">
        <v>178</v>
      </c>
      <c r="G29" s="644">
        <v>4560</v>
      </c>
      <c r="H29" s="636"/>
      <c r="I29" s="645"/>
      <c r="J29" s="647">
        <f>G29</f>
      </c>
      <c r="K29" s="637" t="s">
        <v>173</v>
      </c>
      <c r="L29" s="648">
        <v>4030</v>
      </c>
      <c r="M29" s="650">
        <f>((E29-L29)/E29)*100</f>
      </c>
      <c r="N29" s="652">
        <f>((G29-L29)/G29)*100</f>
      </c>
      <c r="O29" s="653">
        <v>4</v>
      </c>
      <c r="P29" s="692">
        <v>4</v>
      </c>
      <c r="Q29" s="693" t="s">
        <v>182</v>
      </c>
      <c r="R29" s="1915">
        <v>63.857142857142854</v>
      </c>
      <c r="S29" s="1916">
        <v>44.51754385964912</v>
      </c>
    </row>
    <row ht="15" r="30" spans="1:19" thickBot="1" thickTop="1">
      <c r="A30" s="2090" t="s">
        <v>42</v>
      </c>
      <c r="B30" s="658" t="s">
        <v>45</v>
      </c>
      <c r="C30" s="659" t="s">
        <v>181</v>
      </c>
      <c r="D30" s="660">
        <v>152</v>
      </c>
      <c r="E30" s="661" t="s">
        <v>180</v>
      </c>
      <c r="F30" s="656" t="s">
        <v>178</v>
      </c>
      <c r="G30" s="662">
        <v>4560</v>
      </c>
      <c r="H30" s="654"/>
      <c r="I30" s="663"/>
      <c r="J30" s="665">
        <f>G30</f>
      </c>
      <c r="K30" s="655" t="s">
        <v>152</v>
      </c>
      <c r="L30" s="666">
        <v>3030</v>
      </c>
      <c r="M30" s="668">
        <f>((E30-L30)/E30)*100</f>
      </c>
      <c r="N30" s="670">
        <f>((G30-L30)/G30)*100</f>
      </c>
      <c r="O30" s="671">
        <v>3</v>
      </c>
      <c r="P30" s="694">
        <v>4</v>
      </c>
      <c r="Q30" s="695" t="s">
        <v>182</v>
      </c>
      <c r="R30" s="1917">
        <v>63.857142857142854</v>
      </c>
      <c r="S30" s="1918">
        <v>44.51754385964912</v>
      </c>
    </row>
    <row ht="15" r="31" spans="1:19" thickBot="1" thickTop="1">
      <c r="A31" s="2092" t="s">
        <v>42</v>
      </c>
      <c r="B31" s="676" t="s">
        <v>46</v>
      </c>
      <c r="C31" s="677" t="s">
        <v>181</v>
      </c>
      <c r="D31" s="678">
        <v>152</v>
      </c>
      <c r="E31" s="679" t="s">
        <v>180</v>
      </c>
      <c r="F31" s="674" t="s">
        <v>178</v>
      </c>
      <c r="G31" s="680">
        <v>4560</v>
      </c>
      <c r="H31" s="672"/>
      <c r="I31" s="681"/>
      <c r="J31" s="683">
        <f>G31</f>
      </c>
      <c r="K31" s="673" t="s">
        <v>170</v>
      </c>
      <c r="L31" s="684">
        <v>2030</v>
      </c>
      <c r="M31" s="686">
        <f>((E31-L31)/E31)*100</f>
      </c>
      <c r="N31" s="688">
        <f>((G31-L31)/G31)*100</f>
      </c>
      <c r="O31" s="689">
        <v>2</v>
      </c>
      <c r="P31" s="696">
        <v>4</v>
      </c>
      <c r="Q31" s="697" t="s">
        <v>182</v>
      </c>
      <c r="R31" s="1919">
        <v>63.857142857142854</v>
      </c>
      <c r="S31" s="1920">
        <v>44.51754385964912</v>
      </c>
    </row>
    <row ht="15" r="32" spans="1:19" thickBot="1" thickTop="1">
      <c r="A32" s="2094" t="s">
        <v>47</v>
      </c>
      <c r="B32" s="702" t="s">
        <v>48</v>
      </c>
      <c r="C32" s="703" t="s">
        <v>195</v>
      </c>
      <c r="D32" s="704">
        <v>152</v>
      </c>
      <c r="E32" s="705" t="s">
        <v>180</v>
      </c>
      <c r="F32" s="700" t="s">
        <v>178</v>
      </c>
      <c r="G32" s="706">
        <v>4560</v>
      </c>
      <c r="H32" s="698"/>
      <c r="I32" s="707"/>
      <c r="J32" s="709">
        <f>G32</f>
      </c>
      <c r="K32" s="699" t="s">
        <v>170</v>
      </c>
      <c r="L32" s="710">
        <v>2030</v>
      </c>
      <c r="M32" s="712">
        <f>((E32-L32)/E32)*100</f>
      </c>
      <c r="N32" s="714">
        <f>((G32-L32)/G32)*100</f>
      </c>
      <c r="O32" s="715">
        <v>2</v>
      </c>
      <c r="P32" s="734">
        <v>2</v>
      </c>
      <c r="Q32" s="735" t="s">
        <v>201</v>
      </c>
      <c r="R32" s="1921">
        <v>78.14285714285715</v>
      </c>
      <c r="S32" s="1922">
        <v>66.44736842105263</v>
      </c>
    </row>
    <row ht="15" r="33" spans="1:19" thickBot="1" thickTop="1">
      <c r="A33" s="2096" t="s">
        <v>47</v>
      </c>
      <c r="B33" s="720" t="s">
        <v>49</v>
      </c>
      <c r="C33" s="721" t="s">
        <v>181</v>
      </c>
      <c r="D33" s="722">
        <v>152</v>
      </c>
      <c r="E33" s="723" t="s">
        <v>180</v>
      </c>
      <c r="F33" s="718" t="s">
        <v>178</v>
      </c>
      <c r="G33" s="724">
        <v>4560</v>
      </c>
      <c r="H33" s="716"/>
      <c r="I33" s="725"/>
      <c r="J33" s="727">
        <f>G33</f>
      </c>
      <c r="K33" s="717" t="s">
        <v>171</v>
      </c>
      <c r="L33" s="728">
        <v>1030</v>
      </c>
      <c r="M33" s="730">
        <f>((E33-L33)/E33)*100</f>
      </c>
      <c r="N33" s="732">
        <f>((G33-L33)/G33)*100</f>
      </c>
      <c r="O33" s="733">
        <v>1</v>
      </c>
      <c r="P33" s="736">
        <v>2</v>
      </c>
      <c r="Q33" s="737" t="s">
        <v>201</v>
      </c>
      <c r="R33" s="1923">
        <v>78.14285714285715</v>
      </c>
      <c r="S33" s="1924">
        <v>66.44736842105263</v>
      </c>
    </row>
    <row ht="15" r="34" spans="1:19" thickBot="1" thickTop="1">
      <c r="A34" s="2098" t="s">
        <v>50</v>
      </c>
      <c r="B34" s="742" t="s">
        <v>51</v>
      </c>
      <c r="C34" s="743" t="s">
        <v>202</v>
      </c>
      <c r="D34" s="744">
        <v>152</v>
      </c>
      <c r="E34" s="745" t="s">
        <v>180</v>
      </c>
      <c r="F34" s="740" t="s">
        <v>178</v>
      </c>
      <c r="G34" s="746">
        <v>4560</v>
      </c>
      <c r="H34" s="738"/>
      <c r="I34" s="747"/>
      <c r="J34" s="749">
        <f>G34</f>
      </c>
      <c r="K34" s="739" t="s">
        <v>170</v>
      </c>
      <c r="L34" s="750">
        <v>2030</v>
      </c>
      <c r="M34" s="752">
        <f>((E34-L34)/E34)*100</f>
      </c>
      <c r="N34" s="754">
        <f>((G34-L34)/G34)*100</f>
      </c>
      <c r="O34" s="755">
        <v>2</v>
      </c>
      <c r="P34" s="756">
        <v>1</v>
      </c>
      <c r="Q34" s="757" t="s">
        <v>203</v>
      </c>
      <c r="R34" s="1925">
        <v>71</v>
      </c>
      <c r="S34" s="1926">
        <v>55.48245614035088</v>
      </c>
    </row>
    <row ht="15" r="35" spans="1:19" thickBot="1" thickTop="1">
      <c r="A35" s="2100" t="s">
        <v>52</v>
      </c>
      <c r="B35" s="762" t="s">
        <v>53</v>
      </c>
      <c r="C35" s="763" t="s">
        <v>194</v>
      </c>
      <c r="D35" s="764">
        <v>152</v>
      </c>
      <c r="E35" s="765" t="s">
        <v>180</v>
      </c>
      <c r="F35" s="760" t="s">
        <v>178</v>
      </c>
      <c r="G35" s="766">
        <v>4560</v>
      </c>
      <c r="H35" s="758"/>
      <c r="I35" s="767" t="s">
        <v>189</v>
      </c>
      <c r="J35" s="768" t="s">
        <v>180</v>
      </c>
      <c r="K35" s="759" t="s">
        <v>152</v>
      </c>
      <c r="L35" s="769">
        <v>3030</v>
      </c>
      <c r="M35" s="771">
        <f>((E35-L35)/E35)*100</f>
      </c>
      <c r="N35" s="773">
        <f>((G35-L35)/G35)*100</f>
      </c>
      <c r="O35" s="774">
        <v>3</v>
      </c>
      <c r="P35" s="810">
        <v>3</v>
      </c>
      <c r="Q35" s="811" t="s">
        <v>205</v>
      </c>
      <c r="R35" s="1927">
        <v>61.476190476190474</v>
      </c>
      <c r="S35" s="1928">
        <v>40.86257309941521</v>
      </c>
    </row>
    <row ht="15" r="36" spans="1:19" thickBot="1" thickTop="1">
      <c r="A36" s="2102" t="s">
        <v>52</v>
      </c>
      <c r="B36" s="779" t="s">
        <v>54</v>
      </c>
      <c r="C36" s="780" t="s">
        <v>181</v>
      </c>
      <c r="D36" s="781">
        <v>152</v>
      </c>
      <c r="E36" s="782" t="s">
        <v>180</v>
      </c>
      <c r="F36" s="777" t="s">
        <v>178</v>
      </c>
      <c r="G36" s="783">
        <v>4560</v>
      </c>
      <c r="H36" s="775"/>
      <c r="I36" s="784" t="s">
        <v>189</v>
      </c>
      <c r="J36" s="785" t="s">
        <v>180</v>
      </c>
      <c r="K36" s="776" t="s">
        <v>152</v>
      </c>
      <c r="L36" s="786">
        <v>3030</v>
      </c>
      <c r="M36" s="788">
        <f>((E36-L36)/E36)*100</f>
      </c>
      <c r="N36" s="790">
        <f>((G36-L36)/G36)*100</f>
      </c>
      <c r="O36" s="791">
        <v>3</v>
      </c>
      <c r="P36" s="812">
        <v>3</v>
      </c>
      <c r="Q36" s="813" t="s">
        <v>205</v>
      </c>
      <c r="R36" s="1929">
        <v>61.476190476190474</v>
      </c>
      <c r="S36" s="1930">
        <v>40.86257309941521</v>
      </c>
    </row>
    <row ht="15" r="37" spans="1:19" thickBot="1" thickTop="1">
      <c r="A37" s="2104" t="s">
        <v>52</v>
      </c>
      <c r="B37" s="796" t="s">
        <v>55</v>
      </c>
      <c r="C37" s="797" t="s">
        <v>204</v>
      </c>
      <c r="D37" s="798">
        <v>152</v>
      </c>
      <c r="E37" s="799" t="s">
        <v>180</v>
      </c>
      <c r="F37" s="794" t="s">
        <v>178</v>
      </c>
      <c r="G37" s="800">
        <v>4560</v>
      </c>
      <c r="H37" s="792"/>
      <c r="I37" s="801"/>
      <c r="J37" s="803">
        <f>G37</f>
      </c>
      <c r="K37" s="793" t="s">
        <v>170</v>
      </c>
      <c r="L37" s="804">
        <v>2030</v>
      </c>
      <c r="M37" s="806">
        <f>((E37-L37)/E37)*100</f>
      </c>
      <c r="N37" s="808">
        <f>((G37-L37)/G37)*100</f>
      </c>
      <c r="O37" s="809">
        <v>2</v>
      </c>
      <c r="P37" s="814">
        <v>3</v>
      </c>
      <c r="Q37" s="815" t="s">
        <v>205</v>
      </c>
      <c r="R37" s="1931">
        <v>61.476190476190474</v>
      </c>
      <c r="S37" s="1932">
        <v>40.86257309941521</v>
      </c>
    </row>
    <row customFormat="1" ht="15" r="38" s="817" spans="1:19" thickBot="1" thickTop="1">
      <c r="A38" s="2106" t="s">
        <v>57</v>
      </c>
      <c r="B38" s="821" t="s">
        <v>59</v>
      </c>
      <c r="C38" s="822" t="s">
        <v>195</v>
      </c>
      <c r="D38" s="823">
        <v>152</v>
      </c>
      <c r="E38" s="824" t="s">
        <v>180</v>
      </c>
      <c r="F38" s="819" t="s">
        <v>178</v>
      </c>
      <c r="G38" s="825">
        <v>4560</v>
      </c>
      <c r="H38" s="816"/>
      <c r="I38" s="826"/>
      <c r="J38" s="828">
        <f>G38</f>
      </c>
      <c r="K38" s="818" t="s">
        <v>191</v>
      </c>
      <c r="L38" s="829">
        <v>0</v>
      </c>
      <c r="M38" s="831">
        <f>((E38-L38)/E38)*100</f>
      </c>
      <c r="N38" s="833">
        <f>((G38-L38)/G38)*100</f>
      </c>
      <c r="O38" s="834">
        <v>2</v>
      </c>
      <c r="P38" s="871">
        <v>3</v>
      </c>
      <c r="Q38" s="872" t="s">
        <v>206</v>
      </c>
      <c r="R38" s="1933">
        <v>75.90476190476191</v>
      </c>
      <c r="S38" s="1934">
        <v>63.01169590643275</v>
      </c>
    </row>
    <row ht="15" r="39" spans="1:19" thickBot="1" thickTop="1">
      <c r="A39" s="2108" t="s">
        <v>57</v>
      </c>
      <c r="B39" s="839" t="s">
        <v>60</v>
      </c>
      <c r="C39" s="840" t="s">
        <v>181</v>
      </c>
      <c r="D39" s="841">
        <v>152</v>
      </c>
      <c r="E39" s="842" t="s">
        <v>180</v>
      </c>
      <c r="F39" s="837" t="s">
        <v>178</v>
      </c>
      <c r="G39" s="843">
        <v>4560</v>
      </c>
      <c r="H39" s="835"/>
      <c r="I39" s="844"/>
      <c r="J39" s="846">
        <f>G39</f>
      </c>
      <c r="K39" s="836" t="s">
        <v>170</v>
      </c>
      <c r="L39" s="847">
        <v>2030</v>
      </c>
      <c r="M39" s="849">
        <f>((E39-L39)/E39)*100</f>
      </c>
      <c r="N39" s="851">
        <f>((G39-L39)/G39)*100</f>
      </c>
      <c r="O39" s="852">
        <v>2</v>
      </c>
      <c r="P39" s="873">
        <v>3</v>
      </c>
      <c r="Q39" s="874" t="s">
        <v>206</v>
      </c>
      <c r="R39" s="1935">
        <v>75.90476190476191</v>
      </c>
      <c r="S39" s="1936">
        <v>63.01169590643275</v>
      </c>
    </row>
    <row ht="15" r="40" spans="1:19" thickBot="1" thickTop="1">
      <c r="A40" s="2110" t="s">
        <v>57</v>
      </c>
      <c r="B40" s="857" t="s">
        <v>61</v>
      </c>
      <c r="C40" s="858" t="s">
        <v>181</v>
      </c>
      <c r="D40" s="859">
        <v>152</v>
      </c>
      <c r="E40" s="860" t="s">
        <v>180</v>
      </c>
      <c r="F40" s="855" t="s">
        <v>178</v>
      </c>
      <c r="G40" s="861">
        <v>4560</v>
      </c>
      <c r="H40" s="853"/>
      <c r="I40" s="862"/>
      <c r="J40" s="864">
        <f>G40</f>
      </c>
      <c r="K40" s="854" t="s">
        <v>152</v>
      </c>
      <c r="L40" s="865">
        <v>3030</v>
      </c>
      <c r="M40" s="867">
        <f>((E40-L40)/E40)*100</f>
      </c>
      <c r="N40" s="869">
        <f>((G40-L40)/G40)*100</f>
      </c>
      <c r="O40" s="870">
        <v>3</v>
      </c>
      <c r="P40" s="875">
        <v>3</v>
      </c>
      <c r="Q40" s="876" t="s">
        <v>206</v>
      </c>
      <c r="R40" s="1937">
        <v>75.90476190476191</v>
      </c>
      <c r="S40" s="1938">
        <v>63.01169590643275</v>
      </c>
    </row>
    <row ht="15" r="41" spans="1:19" thickBot="1" thickTop="1">
      <c r="A41" s="2112" t="s">
        <v>63</v>
      </c>
      <c r="B41" s="881" t="s">
        <v>64</v>
      </c>
      <c r="C41" s="882" t="s">
        <v>192</v>
      </c>
      <c r="D41" s="883">
        <v>152</v>
      </c>
      <c r="E41" s="884" t="s">
        <v>180</v>
      </c>
      <c r="F41" s="879" t="s">
        <v>178</v>
      </c>
      <c r="G41" s="885">
        <v>4560</v>
      </c>
      <c r="H41" s="877"/>
      <c r="I41" s="886"/>
      <c r="J41" s="888">
        <f>G41</f>
      </c>
      <c r="K41" s="878" t="s">
        <v>152</v>
      </c>
      <c r="L41" s="889">
        <v>3030</v>
      </c>
      <c r="M41" s="891">
        <f>((E41-L41)/E41)*100</f>
      </c>
      <c r="N41" s="893">
        <f>((G41-L41)/G41)*100</f>
      </c>
      <c r="O41" s="894">
        <v>3</v>
      </c>
      <c r="P41" s="895">
        <v>1</v>
      </c>
      <c r="Q41" s="896" t="s">
        <v>184</v>
      </c>
      <c r="R41" s="1939">
        <v>56.714285714285715</v>
      </c>
      <c r="S41" s="1940">
        <v>33.55263157894737</v>
      </c>
    </row>
    <row ht="15" r="42" spans="1:19" thickBot="1" thickTop="1">
      <c r="A42" s="2114" t="s">
        <v>66</v>
      </c>
      <c r="B42" s="901" t="s">
        <v>67</v>
      </c>
      <c r="C42" s="902" t="s">
        <v>181</v>
      </c>
      <c r="D42" s="903">
        <v>152</v>
      </c>
      <c r="E42" s="904" t="s">
        <v>180</v>
      </c>
      <c r="F42" s="899" t="s">
        <v>178</v>
      </c>
      <c r="G42" s="905">
        <v>4560</v>
      </c>
      <c r="H42" s="897"/>
      <c r="I42" s="906"/>
      <c r="J42" s="908">
        <f>G42</f>
      </c>
      <c r="K42" s="898" t="s">
        <v>170</v>
      </c>
      <c r="L42" s="909">
        <v>2030</v>
      </c>
      <c r="M42" s="911">
        <f>((E42-L42)/E42)*100</f>
      </c>
      <c r="N42" s="913">
        <f>((G42-L42)/G42)*100</f>
      </c>
      <c r="O42" s="914">
        <v>2</v>
      </c>
      <c r="P42" s="933">
        <v>2</v>
      </c>
      <c r="Q42" s="934" t="s">
        <v>182</v>
      </c>
      <c r="R42" s="1941">
        <v>63.857142857142854</v>
      </c>
      <c r="S42" s="1942">
        <v>44.51754385964912</v>
      </c>
    </row>
    <row ht="15" r="43" spans="1:19" thickBot="1" thickTop="1">
      <c r="A43" s="2116" t="s">
        <v>66</v>
      </c>
      <c r="B43" s="919" t="s">
        <v>68</v>
      </c>
      <c r="C43" s="920" t="s">
        <v>195</v>
      </c>
      <c r="D43" s="921">
        <v>152</v>
      </c>
      <c r="E43" s="922" t="s">
        <v>180</v>
      </c>
      <c r="F43" s="917" t="s">
        <v>178</v>
      </c>
      <c r="G43" s="923">
        <v>4560</v>
      </c>
      <c r="H43" s="915"/>
      <c r="I43" s="924"/>
      <c r="J43" s="926">
        <f>G43</f>
      </c>
      <c r="K43" s="916" t="s">
        <v>152</v>
      </c>
      <c r="L43" s="927">
        <v>3030</v>
      </c>
      <c r="M43" s="929">
        <f>((E43-L43)/E43)*100</f>
      </c>
      <c r="N43" s="931">
        <f>((G43-L43)/G43)*100</f>
      </c>
      <c r="O43" s="932">
        <v>3</v>
      </c>
      <c r="P43" s="935">
        <v>2</v>
      </c>
      <c r="Q43" s="936" t="s">
        <v>182</v>
      </c>
      <c r="R43" s="1943">
        <v>63.857142857142854</v>
      </c>
      <c r="S43" s="1944">
        <v>44.51754385964912</v>
      </c>
    </row>
    <row ht="15" r="44" spans="1:19" thickBot="1" thickTop="1">
      <c r="A44" s="2118" t="s">
        <v>70</v>
      </c>
      <c r="B44" s="941" t="s">
        <v>71</v>
      </c>
      <c r="C44" s="942" t="s">
        <v>181</v>
      </c>
      <c r="D44" s="943">
        <v>152</v>
      </c>
      <c r="E44" s="944" t="s">
        <v>180</v>
      </c>
      <c r="F44" s="939" t="s">
        <v>178</v>
      </c>
      <c r="G44" s="945">
        <v>4560</v>
      </c>
      <c r="H44" s="937"/>
      <c r="I44" s="946"/>
      <c r="J44" s="948">
        <f>G44</f>
      </c>
      <c r="K44" s="938" t="s">
        <v>152</v>
      </c>
      <c r="L44" s="949">
        <v>3030</v>
      </c>
      <c r="M44" s="951">
        <f>((E44-L44)/E44)*100</f>
      </c>
      <c r="N44" s="953">
        <f>((G44-L44)/G44)*100</f>
      </c>
      <c r="O44" s="954">
        <v>3</v>
      </c>
      <c r="P44" s="989">
        <v>3</v>
      </c>
      <c r="Q44" s="990" t="s">
        <v>206</v>
      </c>
      <c r="R44" s="1945">
        <v>66.23809523809524</v>
      </c>
      <c r="S44" s="1946">
        <v>48.17251461988304</v>
      </c>
    </row>
    <row ht="15" r="45" spans="1:19" thickBot="1" thickTop="1">
      <c r="A45" s="2120" t="s">
        <v>70</v>
      </c>
      <c r="B45" s="959" t="s">
        <v>72</v>
      </c>
      <c r="C45" s="960" t="s">
        <v>181</v>
      </c>
      <c r="D45" s="961">
        <v>152</v>
      </c>
      <c r="E45" s="962" t="s">
        <v>180</v>
      </c>
      <c r="F45" s="957" t="s">
        <v>178</v>
      </c>
      <c r="G45" s="963">
        <v>4560</v>
      </c>
      <c r="H45" s="955"/>
      <c r="I45" s="964" t="s">
        <v>189</v>
      </c>
      <c r="J45" s="965" t="s">
        <v>180</v>
      </c>
      <c r="K45" s="956" t="s">
        <v>170</v>
      </c>
      <c r="L45" s="966">
        <v>2030</v>
      </c>
      <c r="M45" s="968">
        <f>((E45-L45)/E45)*100</f>
      </c>
      <c r="N45" s="970">
        <f>((G45-L45)/G45)*100</f>
      </c>
      <c r="O45" s="971">
        <v>2</v>
      </c>
      <c r="P45" s="991">
        <v>3</v>
      </c>
      <c r="Q45" s="992" t="s">
        <v>206</v>
      </c>
      <c r="R45" s="1947">
        <v>66.23809523809524</v>
      </c>
      <c r="S45" s="1948">
        <v>48.17251461988304</v>
      </c>
    </row>
    <row ht="15" r="46" spans="1:19" thickBot="1" thickTop="1">
      <c r="A46" s="2122" t="s">
        <v>70</v>
      </c>
      <c r="B46" s="976" t="s">
        <v>73</v>
      </c>
      <c r="C46" s="977" t="s">
        <v>183</v>
      </c>
      <c r="D46" s="978">
        <v>152</v>
      </c>
      <c r="E46" s="979" t="s">
        <v>180</v>
      </c>
      <c r="F46" s="974" t="s">
        <v>178</v>
      </c>
      <c r="G46" s="980">
        <v>4560</v>
      </c>
      <c r="H46" s="972"/>
      <c r="I46" s="981" t="s">
        <v>189</v>
      </c>
      <c r="J46" s="982" t="s">
        <v>180</v>
      </c>
      <c r="K46" s="973" t="s">
        <v>170</v>
      </c>
      <c r="L46" s="983">
        <v>2030</v>
      </c>
      <c r="M46" s="985">
        <f>((E46-L46)/E46)*100</f>
      </c>
      <c r="N46" s="987">
        <f>((G46-L46)/G46)*100</f>
      </c>
      <c r="O46" s="988">
        <v>2</v>
      </c>
      <c r="P46" s="993">
        <v>3</v>
      </c>
      <c r="Q46" s="994" t="s">
        <v>206</v>
      </c>
      <c r="R46" s="1949">
        <v>66.23809523809524</v>
      </c>
      <c r="S46" s="1950">
        <v>48.17251461988304</v>
      </c>
    </row>
    <row ht="15" r="47" spans="1:19" thickBot="1" thickTop="1">
      <c r="A47" s="2124" t="s">
        <v>75</v>
      </c>
      <c r="B47" s="999" t="s">
        <v>76</v>
      </c>
      <c r="C47" s="1000" t="s">
        <v>207</v>
      </c>
      <c r="D47" s="1001">
        <v>152</v>
      </c>
      <c r="E47" s="1002" t="s">
        <v>180</v>
      </c>
      <c r="F47" s="997" t="s">
        <v>178</v>
      </c>
      <c r="G47" s="1003">
        <v>4560</v>
      </c>
      <c r="H47" s="995"/>
      <c r="I47" s="1004"/>
      <c r="J47" s="1006">
        <f>G47</f>
      </c>
      <c r="K47" s="996" t="s">
        <v>170</v>
      </c>
      <c r="L47" s="1007">
        <v>2030</v>
      </c>
      <c r="M47" s="1009">
        <f>((E47-L47)/E47)*100</f>
      </c>
      <c r="N47" s="1011">
        <f>((G47-L47)/G47)*100</f>
      </c>
      <c r="O47" s="1012">
        <v>2</v>
      </c>
      <c r="P47" s="1013">
        <v>1</v>
      </c>
      <c r="Q47" s="1014" t="s">
        <v>203</v>
      </c>
      <c r="R47" s="1951">
        <v>71</v>
      </c>
      <c r="S47" s="1952">
        <v>55.48245614035088</v>
      </c>
    </row>
    <row ht="15" r="48" spans="1:19" thickBot="1" thickTop="1">
      <c r="A48" s="2126" t="s">
        <v>77</v>
      </c>
      <c r="B48" s="1019" t="s">
        <v>78</v>
      </c>
      <c r="C48" s="1020" t="s">
        <v>181</v>
      </c>
      <c r="D48" s="1021">
        <v>152</v>
      </c>
      <c r="E48" s="1022" t="s">
        <v>180</v>
      </c>
      <c r="F48" s="1017" t="s">
        <v>178</v>
      </c>
      <c r="G48" s="1023">
        <v>4560</v>
      </c>
      <c r="H48" s="1015"/>
      <c r="I48" s="1024"/>
      <c r="J48" s="1026">
        <f>G48</f>
      </c>
      <c r="K48" s="1016" t="s">
        <v>170</v>
      </c>
      <c r="L48" s="1027">
        <v>2030</v>
      </c>
      <c r="M48" s="1029">
        <f>((E48-L48)/E48)*100</f>
      </c>
      <c r="N48" s="1031">
        <f>((G48-L48)/G48)*100</f>
      </c>
      <c r="O48" s="1032">
        <v>2</v>
      </c>
      <c r="P48" s="1033">
        <v>1</v>
      </c>
      <c r="Q48" s="1034" t="s">
        <v>203</v>
      </c>
      <c r="R48" s="1953">
        <v>71</v>
      </c>
      <c r="S48" s="1954">
        <v>55.48245614035088</v>
      </c>
    </row>
    <row ht="15" r="49" spans="1:19" thickBot="1" thickTop="1">
      <c r="A49" s="2128" t="s">
        <v>80</v>
      </c>
      <c r="B49" s="1039" t="s">
        <v>81</v>
      </c>
      <c r="C49" s="1040" t="s">
        <v>181</v>
      </c>
      <c r="D49" s="1041">
        <v>152</v>
      </c>
      <c r="E49" s="1042" t="s">
        <v>180</v>
      </c>
      <c r="F49" s="1037" t="s">
        <v>178</v>
      </c>
      <c r="G49" s="1043">
        <v>4560</v>
      </c>
      <c r="H49" s="1035"/>
      <c r="I49" s="1044"/>
      <c r="J49" s="1046">
        <f>G49</f>
      </c>
      <c r="K49" s="1036" t="s">
        <v>152</v>
      </c>
      <c r="L49" s="1047">
        <v>3030</v>
      </c>
      <c r="M49" s="1049">
        <f>((E49-L49)/E49)*100</f>
      </c>
      <c r="N49" s="1051">
        <f>((G49-L49)/G49)*100</f>
      </c>
      <c r="O49" s="1052">
        <v>3</v>
      </c>
      <c r="P49" s="1089">
        <v>3</v>
      </c>
      <c r="Q49" s="1090" t="s">
        <v>203</v>
      </c>
      <c r="R49" s="1955">
        <v>71</v>
      </c>
      <c r="S49" s="1956">
        <v>55.48245614035088</v>
      </c>
    </row>
    <row ht="15" r="50" spans="1:19" thickBot="1" thickTop="1">
      <c r="A50" s="2130" t="s">
        <v>80</v>
      </c>
      <c r="B50" s="1057" t="s">
        <v>82</v>
      </c>
      <c r="C50" s="1058" t="s">
        <v>181</v>
      </c>
      <c r="D50" s="1059">
        <v>152</v>
      </c>
      <c r="E50" s="1060" t="s">
        <v>180</v>
      </c>
      <c r="F50" s="1055" t="s">
        <v>178</v>
      </c>
      <c r="G50" s="1061">
        <v>4560</v>
      </c>
      <c r="H50" s="1053"/>
      <c r="I50" s="1062"/>
      <c r="J50" s="1064">
        <f>G50</f>
      </c>
      <c r="K50" s="1054" t="s">
        <v>170</v>
      </c>
      <c r="L50" s="1065">
        <v>2030</v>
      </c>
      <c r="M50" s="1067">
        <f>((E50-L50)/E50)*100</f>
      </c>
      <c r="N50" s="1069">
        <f>((G50-L50)/G50)*100</f>
      </c>
      <c r="O50" s="1070">
        <v>2</v>
      </c>
      <c r="P50" s="1091">
        <v>3</v>
      </c>
      <c r="Q50" s="1092" t="s">
        <v>203</v>
      </c>
      <c r="R50" s="1957">
        <v>71</v>
      </c>
      <c r="S50" s="1958">
        <v>55.48245614035088</v>
      </c>
    </row>
    <row ht="15" r="51" spans="1:19" thickBot="1" thickTop="1">
      <c r="A51" s="2132" t="s">
        <v>80</v>
      </c>
      <c r="B51" s="1075" t="s">
        <v>83</v>
      </c>
      <c r="C51" s="1076" t="s">
        <v>208</v>
      </c>
      <c r="D51" s="1077">
        <v>152</v>
      </c>
      <c r="E51" s="1078" t="s">
        <v>180</v>
      </c>
      <c r="F51" s="1073" t="s">
        <v>178</v>
      </c>
      <c r="G51" s="1079">
        <v>4560</v>
      </c>
      <c r="H51" s="1071"/>
      <c r="I51" s="1080"/>
      <c r="J51" s="1082">
        <f>G51</f>
      </c>
      <c r="K51" s="1072" t="s">
        <v>171</v>
      </c>
      <c r="L51" s="1083">
        <v>1030</v>
      </c>
      <c r="M51" s="1085">
        <f>((E51-L51)/E51)*100</f>
      </c>
      <c r="N51" s="1087">
        <f>((G51-L51)/G51)*100</f>
      </c>
      <c r="O51" s="1088">
        <v>1</v>
      </c>
      <c r="P51" s="1093">
        <v>3</v>
      </c>
      <c r="Q51" s="1094" t="s">
        <v>203</v>
      </c>
      <c r="R51" s="1959">
        <v>71</v>
      </c>
      <c r="S51" s="1960">
        <v>55.48245614035088</v>
      </c>
    </row>
    <row ht="15" r="52" spans="1:19" thickBot="1" thickTop="1">
      <c r="A52" s="2134" t="s">
        <v>84</v>
      </c>
      <c r="B52" s="1099" t="s">
        <v>85</v>
      </c>
      <c r="C52" s="1100" t="s">
        <v>181</v>
      </c>
      <c r="D52" s="1101">
        <v>152</v>
      </c>
      <c r="E52" s="1102" t="s">
        <v>180</v>
      </c>
      <c r="F52" s="1097" t="s">
        <v>178</v>
      </c>
      <c r="G52" s="1103">
        <v>4560</v>
      </c>
      <c r="H52" s="1095"/>
      <c r="I52" s="1104"/>
      <c r="J52" s="1106">
        <f>G52</f>
      </c>
      <c r="K52" s="1096" t="s">
        <v>152</v>
      </c>
      <c r="L52" s="1107">
        <v>3030</v>
      </c>
      <c r="M52" s="1109">
        <f>((E52-L52)/E52)*100</f>
      </c>
      <c r="N52" s="1111">
        <f>((G52-L52)/G52)*100</f>
      </c>
      <c r="O52" s="1112">
        <v>3</v>
      </c>
      <c r="P52" s="1131">
        <v>2</v>
      </c>
      <c r="Q52" s="1132" t="s">
        <v>182</v>
      </c>
      <c r="R52" s="1961">
        <v>63.857142857142854</v>
      </c>
      <c r="S52" s="1962">
        <v>44.51754385964912</v>
      </c>
    </row>
    <row ht="15" r="53" spans="1:19" thickBot="1" thickTop="1">
      <c r="A53" s="2136" t="s">
        <v>84</v>
      </c>
      <c r="B53" s="1117" t="s">
        <v>86</v>
      </c>
      <c r="C53" s="1118" t="s">
        <v>181</v>
      </c>
      <c r="D53" s="1119">
        <v>152</v>
      </c>
      <c r="E53" s="1120" t="s">
        <v>180</v>
      </c>
      <c r="F53" s="1115" t="s">
        <v>178</v>
      </c>
      <c r="G53" s="1121">
        <v>4560</v>
      </c>
      <c r="H53" s="1113"/>
      <c r="I53" s="1122"/>
      <c r="J53" s="1124">
        <f>G53</f>
      </c>
      <c r="K53" s="1114" t="s">
        <v>170</v>
      </c>
      <c r="L53" s="1125">
        <v>2030</v>
      </c>
      <c r="M53" s="1127">
        <f>((E53-L53)/E53)*100</f>
      </c>
      <c r="N53" s="1129">
        <f>((G53-L53)/G53)*100</f>
      </c>
      <c r="O53" s="1130">
        <v>2</v>
      </c>
      <c r="P53" s="1133">
        <v>2</v>
      </c>
      <c r="Q53" s="1134" t="s">
        <v>182</v>
      </c>
      <c r="R53" s="1963">
        <v>63.857142857142854</v>
      </c>
      <c r="S53" s="1964">
        <v>44.51754385964912</v>
      </c>
    </row>
    <row ht="15" r="54" spans="1:19" thickBot="1" thickTop="1">
      <c r="A54" s="2138" t="s">
        <v>88</v>
      </c>
      <c r="B54" s="1139" t="s">
        <v>89</v>
      </c>
      <c r="C54" s="1140" t="s">
        <v>181</v>
      </c>
      <c r="D54" s="1141">
        <v>152</v>
      </c>
      <c r="E54" s="1142" t="s">
        <v>180</v>
      </c>
      <c r="F54" s="1137" t="s">
        <v>178</v>
      </c>
      <c r="G54" s="1143">
        <v>4560</v>
      </c>
      <c r="H54" s="1135"/>
      <c r="I54" s="1144"/>
      <c r="J54" s="1146">
        <f>G54</f>
      </c>
      <c r="K54" s="1136" t="s">
        <v>152</v>
      </c>
      <c r="L54" s="1147">
        <v>3030</v>
      </c>
      <c r="M54" s="1149">
        <f>((E54-L54)/E54)*100</f>
      </c>
      <c r="N54" s="1151">
        <f>((G54-L54)/G54)*100</f>
      </c>
      <c r="O54" s="1152">
        <v>3</v>
      </c>
      <c r="P54" s="1259">
        <v>7</v>
      </c>
      <c r="Q54" s="1260" t="s">
        <v>209</v>
      </c>
      <c r="R54" s="1965">
        <v>66.91836734693878</v>
      </c>
      <c r="S54" s="1966">
        <v>49.216791979949875</v>
      </c>
    </row>
    <row ht="15" r="55" spans="1:19" thickBot="1" thickTop="1">
      <c r="A55" s="2140" t="s">
        <v>88</v>
      </c>
      <c r="B55" s="1157" t="s">
        <v>90</v>
      </c>
      <c r="C55" s="1158" t="s">
        <v>192</v>
      </c>
      <c r="D55" s="1159">
        <v>152</v>
      </c>
      <c r="E55" s="1160" t="s">
        <v>180</v>
      </c>
      <c r="F55" s="1155" t="s">
        <v>178</v>
      </c>
      <c r="G55" s="1161">
        <v>4560</v>
      </c>
      <c r="H55" s="1153"/>
      <c r="I55" s="1162" t="s">
        <v>189</v>
      </c>
      <c r="J55" s="1163" t="s">
        <v>180</v>
      </c>
      <c r="K55" s="1154" t="s">
        <v>170</v>
      </c>
      <c r="L55" s="1164">
        <v>2030</v>
      </c>
      <c r="M55" s="1166">
        <f>((E55-L55)/E55)*100</f>
      </c>
      <c r="N55" s="1168">
        <f>((G55-L55)/G55)*100</f>
      </c>
      <c r="O55" s="1169">
        <v>2</v>
      </c>
      <c r="P55" s="1261">
        <v>7</v>
      </c>
      <c r="Q55" s="1262" t="s">
        <v>209</v>
      </c>
      <c r="R55" s="1967">
        <v>66.91836734693878</v>
      </c>
      <c r="S55" s="1968">
        <v>49.216791979949875</v>
      </c>
    </row>
    <row ht="15" r="56" spans="1:19" thickBot="1" thickTop="1">
      <c r="A56" s="2142" t="s">
        <v>88</v>
      </c>
      <c r="B56" s="1174" t="s">
        <v>91</v>
      </c>
      <c r="C56" s="1175" t="s">
        <v>183</v>
      </c>
      <c r="D56" s="1176">
        <v>152</v>
      </c>
      <c r="E56" s="1177" t="s">
        <v>180</v>
      </c>
      <c r="F56" s="1172" t="s">
        <v>178</v>
      </c>
      <c r="G56" s="1178">
        <v>4560</v>
      </c>
      <c r="H56" s="1170"/>
      <c r="I56" s="1179" t="s">
        <v>189</v>
      </c>
      <c r="J56" s="1180" t="s">
        <v>180</v>
      </c>
      <c r="K56" s="1171" t="s">
        <v>170</v>
      </c>
      <c r="L56" s="1181">
        <v>2030</v>
      </c>
      <c r="M56" s="1183">
        <f>((E56-L56)/E56)*100</f>
      </c>
      <c r="N56" s="1185">
        <f>((G56-L56)/G56)*100</f>
      </c>
      <c r="O56" s="1186">
        <v>2</v>
      </c>
      <c r="P56" s="1263">
        <v>7</v>
      </c>
      <c r="Q56" s="1264" t="s">
        <v>209</v>
      </c>
      <c r="R56" s="1969">
        <v>66.91836734693878</v>
      </c>
      <c r="S56" s="1970">
        <v>49.216791979949875</v>
      </c>
    </row>
    <row ht="15" r="57" spans="1:19" thickBot="1" thickTop="1">
      <c r="A57" s="2144" t="s">
        <v>88</v>
      </c>
      <c r="B57" s="1191" t="s">
        <v>92</v>
      </c>
      <c r="C57" s="1192" t="s">
        <v>183</v>
      </c>
      <c r="D57" s="1193">
        <v>152</v>
      </c>
      <c r="E57" s="1194" t="s">
        <v>180</v>
      </c>
      <c r="F57" s="1189" t="s">
        <v>178</v>
      </c>
      <c r="G57" s="1195">
        <v>4560</v>
      </c>
      <c r="H57" s="1187"/>
      <c r="I57" s="1196"/>
      <c r="J57" s="1198">
        <f>G57</f>
      </c>
      <c r="K57" s="1188" t="s">
        <v>170</v>
      </c>
      <c r="L57" s="1199">
        <v>2030</v>
      </c>
      <c r="M57" s="1201">
        <f>((E57-L57)/E57)*100</f>
      </c>
      <c r="N57" s="1203">
        <f>((G57-L57)/G57)*100</f>
      </c>
      <c r="O57" s="1204">
        <v>2</v>
      </c>
      <c r="P57" s="1265">
        <v>7</v>
      </c>
      <c r="Q57" s="1266" t="s">
        <v>209</v>
      </c>
      <c r="R57" s="1971">
        <v>66.91836734693878</v>
      </c>
      <c r="S57" s="1972">
        <v>49.216791979949875</v>
      </c>
    </row>
    <row ht="15" r="58" spans="1:19" thickBot="1" thickTop="1">
      <c r="A58" s="2146" t="s">
        <v>88</v>
      </c>
      <c r="B58" s="1209" t="s">
        <v>93</v>
      </c>
      <c r="C58" s="1210" t="s">
        <v>183</v>
      </c>
      <c r="D58" s="1211">
        <v>152</v>
      </c>
      <c r="E58" s="1212" t="s">
        <v>180</v>
      </c>
      <c r="F58" s="1207" t="s">
        <v>178</v>
      </c>
      <c r="G58" s="1213">
        <v>4560</v>
      </c>
      <c r="H58" s="1205"/>
      <c r="I58" s="1214"/>
      <c r="J58" s="1216">
        <f>G58</f>
      </c>
      <c r="K58" s="1206" t="s">
        <v>170</v>
      </c>
      <c r="L58" s="1217">
        <v>2030</v>
      </c>
      <c r="M58" s="1219">
        <f>((E58-L58)/E58)*100</f>
      </c>
      <c r="N58" s="1221">
        <f>((G58-L58)/G58)*100</f>
      </c>
      <c r="O58" s="1222">
        <v>2</v>
      </c>
      <c r="P58" s="1267">
        <v>7</v>
      </c>
      <c r="Q58" s="1268" t="s">
        <v>209</v>
      </c>
      <c r="R58" s="1973">
        <v>66.91836734693878</v>
      </c>
      <c r="S58" s="1974">
        <v>49.216791979949875</v>
      </c>
    </row>
    <row ht="15" r="59" spans="1:19" thickBot="1" thickTop="1">
      <c r="A59" s="2148" t="s">
        <v>88</v>
      </c>
      <c r="B59" s="1227" t="s">
        <v>94</v>
      </c>
      <c r="C59" s="1228" t="s">
        <v>181</v>
      </c>
      <c r="D59" s="1229">
        <v>152</v>
      </c>
      <c r="E59" s="1230" t="s">
        <v>180</v>
      </c>
      <c r="F59" s="1225" t="s">
        <v>178</v>
      </c>
      <c r="G59" s="1231">
        <v>4560</v>
      </c>
      <c r="H59" s="1223"/>
      <c r="I59" s="1232"/>
      <c r="J59" s="1234">
        <f>G59</f>
      </c>
      <c r="K59" s="1224" t="s">
        <v>173</v>
      </c>
      <c r="L59" s="1235">
        <v>4030</v>
      </c>
      <c r="M59" s="1237">
        <f>((E59-L59)/E59)*100</f>
      </c>
      <c r="N59" s="1239">
        <f>((G59-L59)/G59)*100</f>
      </c>
      <c r="O59" s="1240">
        <v>4</v>
      </c>
      <c r="P59" s="1269">
        <v>7</v>
      </c>
      <c r="Q59" s="1270" t="s">
        <v>209</v>
      </c>
      <c r="R59" s="1975">
        <v>66.91836734693878</v>
      </c>
      <c r="S59" s="1976">
        <v>49.216791979949875</v>
      </c>
    </row>
    <row ht="15" r="60" spans="1:19" thickBot="1" thickTop="1">
      <c r="A60" s="2150" t="s">
        <v>88</v>
      </c>
      <c r="B60" s="1245" t="s">
        <v>95</v>
      </c>
      <c r="C60" s="1246" t="s">
        <v>181</v>
      </c>
      <c r="D60" s="1247">
        <v>152</v>
      </c>
      <c r="E60" s="1248" t="s">
        <v>180</v>
      </c>
      <c r="F60" s="1243" t="s">
        <v>178</v>
      </c>
      <c r="G60" s="1249">
        <v>4560</v>
      </c>
      <c r="H60" s="1241"/>
      <c r="I60" s="1250"/>
      <c r="J60" s="1252">
        <f>G60</f>
      </c>
      <c r="K60" s="1242" t="s">
        <v>171</v>
      </c>
      <c r="L60" s="1253">
        <v>1030</v>
      </c>
      <c r="M60" s="1255">
        <f>((E60-L60)/E60)*100</f>
      </c>
      <c r="N60" s="1257">
        <f>((G60-L60)/G60)*100</f>
      </c>
      <c r="O60" s="1258">
        <v>1</v>
      </c>
      <c r="P60" s="1271">
        <v>7</v>
      </c>
      <c r="Q60" s="1272" t="s">
        <v>209</v>
      </c>
      <c r="R60" s="1977">
        <v>66.91836734693878</v>
      </c>
      <c r="S60" s="1978">
        <v>49.216791979949875</v>
      </c>
    </row>
    <row ht="15" r="61" spans="1:19" thickBot="1" thickTop="1">
      <c r="A61" s="2152" t="s">
        <v>97</v>
      </c>
      <c r="B61" s="1277" t="s">
        <v>98</v>
      </c>
      <c r="C61" s="1278" t="s">
        <v>183</v>
      </c>
      <c r="D61" s="1279">
        <v>152</v>
      </c>
      <c r="E61" s="1280" t="s">
        <v>180</v>
      </c>
      <c r="F61" s="1275" t="s">
        <v>178</v>
      </c>
      <c r="G61" s="1281">
        <v>4560</v>
      </c>
      <c r="H61" s="1273"/>
      <c r="I61" s="1282"/>
      <c r="J61" s="1284">
        <f>G61</f>
      </c>
      <c r="K61" s="1274" t="s">
        <v>170</v>
      </c>
      <c r="L61" s="1285">
        <v>2030</v>
      </c>
      <c r="M61" s="1287">
        <f>((E61-L61)/E61)*100</f>
      </c>
      <c r="N61" s="1289">
        <f>((G61-L61)/G61)*100</f>
      </c>
      <c r="O61" s="1290">
        <v>2</v>
      </c>
      <c r="P61" s="1325">
        <v>3</v>
      </c>
      <c r="Q61" s="1326" t="s">
        <v>203</v>
      </c>
      <c r="R61" s="1979">
        <v>71</v>
      </c>
      <c r="S61" s="1980">
        <v>55.48245614035088</v>
      </c>
    </row>
    <row ht="15" r="62" spans="1:19" thickBot="1" thickTop="1">
      <c r="A62" s="2154" t="s">
        <v>97</v>
      </c>
      <c r="B62" s="1295" t="s">
        <v>99</v>
      </c>
      <c r="C62" s="1296" t="s">
        <v>183</v>
      </c>
      <c r="D62" s="1297">
        <v>152</v>
      </c>
      <c r="E62" s="1298" t="s">
        <v>180</v>
      </c>
      <c r="F62" s="1293" t="s">
        <v>178</v>
      </c>
      <c r="G62" s="1299">
        <v>4560</v>
      </c>
      <c r="H62" s="1291"/>
      <c r="I62" s="1300" t="s">
        <v>189</v>
      </c>
      <c r="J62" s="1301" t="s">
        <v>180</v>
      </c>
      <c r="K62" s="1292" t="s">
        <v>170</v>
      </c>
      <c r="L62" s="1302">
        <v>2030</v>
      </c>
      <c r="M62" s="1304">
        <f>((E62-L62)/E62)*100</f>
      </c>
      <c r="N62" s="1306">
        <f>((G62-L62)/G62)*100</f>
      </c>
      <c r="O62" s="1307">
        <v>2</v>
      </c>
      <c r="P62" s="1327">
        <v>3</v>
      </c>
      <c r="Q62" s="1328" t="s">
        <v>203</v>
      </c>
      <c r="R62" s="1981">
        <v>71</v>
      </c>
      <c r="S62" s="1982">
        <v>55.48245614035088</v>
      </c>
    </row>
    <row ht="15" r="63" spans="1:19" thickBot="1" thickTop="1">
      <c r="A63" s="2156" t="s">
        <v>97</v>
      </c>
      <c r="B63" s="1312" t="s">
        <v>100</v>
      </c>
      <c r="C63" s="1313" t="s">
        <v>192</v>
      </c>
      <c r="D63" s="1314">
        <v>152</v>
      </c>
      <c r="E63" s="1315" t="s">
        <v>180</v>
      </c>
      <c r="F63" s="1310" t="s">
        <v>178</v>
      </c>
      <c r="G63" s="1316">
        <v>4560</v>
      </c>
      <c r="H63" s="1308"/>
      <c r="I63" s="1317" t="s">
        <v>189</v>
      </c>
      <c r="J63" s="1318" t="s">
        <v>180</v>
      </c>
      <c r="K63" s="1309" t="s">
        <v>170</v>
      </c>
      <c r="L63" s="1319">
        <v>2030</v>
      </c>
      <c r="M63" s="1321">
        <f>((E63-L63)/E63)*100</f>
      </c>
      <c r="N63" s="1323">
        <f>((G63-L63)/G63)*100</f>
      </c>
      <c r="O63" s="1324">
        <v>2</v>
      </c>
      <c r="P63" s="1329">
        <v>3</v>
      </c>
      <c r="Q63" s="1330" t="s">
        <v>203</v>
      </c>
      <c r="R63" s="1983">
        <v>71</v>
      </c>
      <c r="S63" s="1984">
        <v>55.48245614035088</v>
      </c>
    </row>
    <row ht="15" r="64" spans="1:19" thickBot="1" thickTop="1">
      <c r="A64" s="2158" t="s">
        <v>102</v>
      </c>
      <c r="B64" s="1335" t="s">
        <v>103</v>
      </c>
      <c r="C64" s="1336" t="s">
        <v>181</v>
      </c>
      <c r="D64" s="1337">
        <v>152</v>
      </c>
      <c r="E64" s="1338" t="s">
        <v>180</v>
      </c>
      <c r="F64" s="1333" t="s">
        <v>178</v>
      </c>
      <c r="G64" s="1339">
        <v>4560</v>
      </c>
      <c r="H64" s="1331"/>
      <c r="I64" s="1340"/>
      <c r="J64" s="1342">
        <f>G64</f>
      </c>
      <c r="K64" s="1332" t="s">
        <v>170</v>
      </c>
      <c r="L64" s="1343">
        <v>2030</v>
      </c>
      <c r="M64" s="1345">
        <f>((E64-L64)/E64)*100</f>
      </c>
      <c r="N64" s="1347">
        <f>((G64-L64)/G64)*100</f>
      </c>
      <c r="O64" s="1348">
        <v>2</v>
      </c>
      <c r="P64" s="1349">
        <v>1</v>
      </c>
      <c r="Q64" s="1350" t="s">
        <v>203</v>
      </c>
      <c r="R64" s="1985">
        <v>71</v>
      </c>
      <c r="S64" s="1986">
        <v>55.48245614035088</v>
      </c>
    </row>
    <row ht="15" r="65" spans="1:19" thickBot="1" thickTop="1">
      <c r="A65" s="2160" t="s">
        <v>105</v>
      </c>
      <c r="B65" s="1355" t="s">
        <v>106</v>
      </c>
      <c r="C65" s="1356" t="s">
        <v>183</v>
      </c>
      <c r="D65" s="1357">
        <v>152</v>
      </c>
      <c r="E65" s="1358" t="s">
        <v>180</v>
      </c>
      <c r="F65" s="1353" t="s">
        <v>178</v>
      </c>
      <c r="G65" s="1359">
        <v>4560</v>
      </c>
      <c r="H65" s="1351"/>
      <c r="I65" s="1360" t="s">
        <v>189</v>
      </c>
      <c r="J65" s="1361" t="s">
        <v>180</v>
      </c>
      <c r="K65" s="1352" t="s">
        <v>170</v>
      </c>
      <c r="L65" s="1362">
        <v>2030</v>
      </c>
      <c r="M65" s="1364">
        <f>((E65-L65)/E65)*100</f>
      </c>
      <c r="N65" s="1366">
        <f>((G65-L65)/G65)*100</f>
      </c>
      <c r="O65" s="1367">
        <v>2</v>
      </c>
      <c r="P65" s="1385">
        <v>2</v>
      </c>
      <c r="Q65" s="1386" t="s">
        <v>203</v>
      </c>
      <c r="R65" s="1987">
        <v>71</v>
      </c>
      <c r="S65" s="1988">
        <v>55.48245614035088</v>
      </c>
    </row>
    <row ht="15" r="66" spans="1:19" thickBot="1" thickTop="1">
      <c r="A66" s="2162" t="s">
        <v>105</v>
      </c>
      <c r="B66" s="1372" t="s">
        <v>107</v>
      </c>
      <c r="C66" s="1373" t="s">
        <v>210</v>
      </c>
      <c r="D66" s="1374">
        <v>152</v>
      </c>
      <c r="E66" s="1375" t="s">
        <v>180</v>
      </c>
      <c r="F66" s="1370" t="s">
        <v>178</v>
      </c>
      <c r="G66" s="1376">
        <v>4560</v>
      </c>
      <c r="H66" s="1368"/>
      <c r="I66" s="1377" t="s">
        <v>189</v>
      </c>
      <c r="J66" s="1378" t="s">
        <v>180</v>
      </c>
      <c r="K66" s="1369" t="s">
        <v>170</v>
      </c>
      <c r="L66" s="1379">
        <v>2030</v>
      </c>
      <c r="M66" s="1381">
        <f>((E66-L66)/E66)*100</f>
      </c>
      <c r="N66" s="1383">
        <f>((G66-L66)/G66)*100</f>
      </c>
      <c r="O66" s="1384">
        <v>2</v>
      </c>
      <c r="P66" s="1387">
        <v>2</v>
      </c>
      <c r="Q66" s="1388" t="s">
        <v>203</v>
      </c>
      <c r="R66" s="1989">
        <v>71</v>
      </c>
      <c r="S66" s="1990">
        <v>55.48245614035088</v>
      </c>
    </row>
    <row ht="15" r="67" spans="1:19" thickBot="1" thickTop="1">
      <c r="A67" s="2164" t="s">
        <v>109</v>
      </c>
      <c r="B67" s="1393" t="s">
        <v>110</v>
      </c>
      <c r="C67" s="1394" t="s">
        <v>181</v>
      </c>
      <c r="D67" s="1395">
        <v>152</v>
      </c>
      <c r="E67" s="1396" t="s">
        <v>180</v>
      </c>
      <c r="F67" s="1391" t="s">
        <v>178</v>
      </c>
      <c r="G67" s="1397">
        <v>4560</v>
      </c>
      <c r="H67" s="1389"/>
      <c r="I67" s="1398"/>
      <c r="J67" s="1400">
        <f>G67</f>
      </c>
      <c r="K67" s="1390" t="s">
        <v>152</v>
      </c>
      <c r="L67" s="1401">
        <v>3030</v>
      </c>
      <c r="M67" s="1403">
        <f>((E67-L67)/E67)*100</f>
      </c>
      <c r="N67" s="1405">
        <f>((G67-L67)/G67)*100</f>
      </c>
      <c r="O67" s="1406">
        <v>3</v>
      </c>
      <c r="P67" s="1407">
        <v>1</v>
      </c>
      <c r="Q67" s="1408" t="s">
        <v>184</v>
      </c>
      <c r="R67" s="1991">
        <v>56.714285714285715</v>
      </c>
      <c r="S67" s="1992">
        <v>33.55263157894737</v>
      </c>
    </row>
    <row customFormat="1" ht="15" r="68" s="1410" spans="1:19" thickBot="1" thickTop="1">
      <c r="A68" s="2166" t="s">
        <v>112</v>
      </c>
      <c r="B68" s="1414" t="s">
        <v>113</v>
      </c>
      <c r="C68" s="1415" t="s">
        <v>181</v>
      </c>
      <c r="D68" s="1416">
        <v>152</v>
      </c>
      <c r="E68" s="1417" t="s">
        <v>180</v>
      </c>
      <c r="F68" s="1412" t="s">
        <v>178</v>
      </c>
      <c r="G68" s="1418">
        <v>4560</v>
      </c>
      <c r="H68" s="1409"/>
      <c r="I68" s="1419"/>
      <c r="J68" s="1421">
        <f>G68</f>
      </c>
      <c r="K68" s="1411" t="s">
        <v>191</v>
      </c>
      <c r="L68" s="1422">
        <v>0</v>
      </c>
      <c r="M68" s="1424">
        <f>((E68-L68)/E68)*100</f>
      </c>
      <c r="N68" s="1426">
        <f>((G68-L68)/G68)*100</f>
      </c>
      <c r="O68" s="1427">
        <v>3</v>
      </c>
      <c r="P68" s="1446">
        <v>2</v>
      </c>
      <c r="Q68" s="1447" t="s">
        <v>203</v>
      </c>
      <c r="R68" s="1993">
        <v>92.64285714285714</v>
      </c>
      <c r="S68" s="1994">
        <v>88.70614035087719</v>
      </c>
    </row>
    <row ht="15" r="69" spans="1:19" thickBot="1" thickTop="1">
      <c r="A69" s="2168" t="s">
        <v>112</v>
      </c>
      <c r="B69" s="1432" t="s">
        <v>114</v>
      </c>
      <c r="C69" s="1433" t="s">
        <v>181</v>
      </c>
      <c r="D69" s="1434">
        <v>152</v>
      </c>
      <c r="E69" s="1435" t="s">
        <v>180</v>
      </c>
      <c r="F69" s="1430" t="s">
        <v>178</v>
      </c>
      <c r="G69" s="1436">
        <v>4560</v>
      </c>
      <c r="H69" s="1428"/>
      <c r="I69" s="1437"/>
      <c r="J69" s="1439">
        <f>G69</f>
      </c>
      <c r="K69" s="1429" t="s">
        <v>171</v>
      </c>
      <c r="L69" s="1440">
        <v>1030</v>
      </c>
      <c r="M69" s="1442">
        <f>((E69-L69)/E69)*100</f>
      </c>
      <c r="N69" s="1444">
        <f>((G69-L69)/G69)*100</f>
      </c>
      <c r="O69" s="1445">
        <v>1</v>
      </c>
      <c r="P69" s="1448">
        <v>2</v>
      </c>
      <c r="Q69" s="1449" t="s">
        <v>203</v>
      </c>
      <c r="R69" s="1995">
        <v>92.64285714285714</v>
      </c>
      <c r="S69" s="1996">
        <v>88.70614035087719</v>
      </c>
    </row>
    <row ht="15" r="70" spans="1:19" thickBot="1" thickTop="1">
      <c r="A70" s="2170" t="s">
        <v>115</v>
      </c>
      <c r="B70" s="1454" t="s">
        <v>116</v>
      </c>
      <c r="C70" s="1455" t="s">
        <v>192</v>
      </c>
      <c r="D70" s="1456">
        <v>152</v>
      </c>
      <c r="E70" s="1457" t="s">
        <v>180</v>
      </c>
      <c r="F70" s="1452" t="s">
        <v>178</v>
      </c>
      <c r="G70" s="1458">
        <v>4560</v>
      </c>
      <c r="H70" s="1450"/>
      <c r="I70" s="1459" t="s">
        <v>189</v>
      </c>
      <c r="J70" s="1460" t="s">
        <v>180</v>
      </c>
      <c r="K70" s="1451" t="s">
        <v>170</v>
      </c>
      <c r="L70" s="1461">
        <v>2030</v>
      </c>
      <c r="M70" s="1463">
        <f>((E70-L70)/E70)*100</f>
      </c>
      <c r="N70" s="1465">
        <f>((G70-L70)/G70)*100</f>
      </c>
      <c r="O70" s="1466">
        <v>2</v>
      </c>
      <c r="P70" s="1484">
        <v>2</v>
      </c>
      <c r="Q70" s="1485" t="s">
        <v>203</v>
      </c>
      <c r="R70" s="1997">
        <v>71</v>
      </c>
      <c r="S70" s="1998">
        <v>55.48245614035088</v>
      </c>
    </row>
    <row ht="15" r="71" spans="1:19" thickBot="1" thickTop="1">
      <c r="A71" s="2172" t="s">
        <v>115</v>
      </c>
      <c r="B71" s="1471" t="s">
        <v>117</v>
      </c>
      <c r="C71" s="1472" t="s">
        <v>183</v>
      </c>
      <c r="D71" s="1473">
        <v>152</v>
      </c>
      <c r="E71" s="1474" t="s">
        <v>180</v>
      </c>
      <c r="F71" s="1469" t="s">
        <v>178</v>
      </c>
      <c r="G71" s="1475">
        <v>4560</v>
      </c>
      <c r="H71" s="1467"/>
      <c r="I71" s="1476" t="s">
        <v>189</v>
      </c>
      <c r="J71" s="1477" t="s">
        <v>180</v>
      </c>
      <c r="K71" s="1468" t="s">
        <v>170</v>
      </c>
      <c r="L71" s="1478">
        <v>2030</v>
      </c>
      <c r="M71" s="1480">
        <f>((E71-L71)/E71)*100</f>
      </c>
      <c r="N71" s="1482">
        <f>((G71-L71)/G71)*100</f>
      </c>
      <c r="O71" s="1483">
        <v>2</v>
      </c>
      <c r="P71" s="1486">
        <v>2</v>
      </c>
      <c r="Q71" s="1487" t="s">
        <v>203</v>
      </c>
      <c r="R71" s="1999">
        <v>71</v>
      </c>
      <c r="S71" s="2000">
        <v>55.48245614035088</v>
      </c>
    </row>
    <row ht="15" r="72" spans="1:19" thickBot="1" thickTop="1">
      <c r="A72" s="2174" t="s">
        <v>118</v>
      </c>
      <c r="B72" s="1492" t="s">
        <v>119</v>
      </c>
      <c r="C72" s="1493" t="s">
        <v>183</v>
      </c>
      <c r="D72" s="1494">
        <v>152</v>
      </c>
      <c r="E72" s="1495" t="s">
        <v>180</v>
      </c>
      <c r="F72" s="1490" t="s">
        <v>178</v>
      </c>
      <c r="G72" s="1496">
        <v>4560</v>
      </c>
      <c r="H72" s="1488"/>
      <c r="I72" s="1497"/>
      <c r="J72" s="1499">
        <f>G72</f>
      </c>
      <c r="K72" s="1489" t="s">
        <v>152</v>
      </c>
      <c r="L72" s="1500">
        <v>3030</v>
      </c>
      <c r="M72" s="1502">
        <f>((E72-L72)/E72)*100</f>
      </c>
      <c r="N72" s="1504">
        <f>((G72-L72)/G72)*100</f>
      </c>
      <c r="O72" s="1505">
        <v>3</v>
      </c>
      <c r="P72" s="1524">
        <v>2</v>
      </c>
      <c r="Q72" s="1525" t="s">
        <v>203</v>
      </c>
      <c r="R72" s="2001">
        <v>71</v>
      </c>
      <c r="S72" s="2002">
        <v>55.48245614035088</v>
      </c>
    </row>
    <row ht="15" r="73" spans="1:19" thickBot="1" thickTop="1">
      <c r="A73" s="2176" t="s">
        <v>118</v>
      </c>
      <c r="B73" s="1510" t="s">
        <v>120</v>
      </c>
      <c r="C73" s="1511" t="s">
        <v>211</v>
      </c>
      <c r="D73" s="1512">
        <v>152</v>
      </c>
      <c r="E73" s="1513" t="s">
        <v>180</v>
      </c>
      <c r="F73" s="1508" t="s">
        <v>178</v>
      </c>
      <c r="G73" s="1514">
        <v>4560</v>
      </c>
      <c r="H73" s="1506"/>
      <c r="I73" s="1515"/>
      <c r="J73" s="1517">
        <f>G73</f>
      </c>
      <c r="K73" s="1507" t="s">
        <v>171</v>
      </c>
      <c r="L73" s="1518">
        <v>1030</v>
      </c>
      <c r="M73" s="1520">
        <f>((E73-L73)/E73)*100</f>
      </c>
      <c r="N73" s="1522">
        <f>((G73-L73)/G73)*100</f>
      </c>
      <c r="O73" s="1523">
        <v>1</v>
      </c>
      <c r="P73" s="1526">
        <v>2</v>
      </c>
      <c r="Q73" s="1527" t="s">
        <v>203</v>
      </c>
      <c r="R73" s="2003">
        <v>71</v>
      </c>
      <c r="S73" s="2004">
        <v>55.48245614035088</v>
      </c>
    </row>
    <row ht="15" r="74" spans="1:19" thickBot="1" thickTop="1">
      <c r="A74" s="2178" t="s">
        <v>121</v>
      </c>
      <c r="B74" s="1532" t="s">
        <v>122</v>
      </c>
      <c r="C74" s="1533" t="s">
        <v>212</v>
      </c>
      <c r="D74" s="1534">
        <v>152</v>
      </c>
      <c r="E74" s="1535" t="s">
        <v>180</v>
      </c>
      <c r="F74" s="1530" t="s">
        <v>178</v>
      </c>
      <c r="G74" s="1536">
        <v>4560</v>
      </c>
      <c r="H74" s="1528"/>
      <c r="I74" s="1537"/>
      <c r="J74" s="1539">
        <f>G74</f>
      </c>
      <c r="K74" s="1529" t="s">
        <v>170</v>
      </c>
      <c r="L74" s="1540">
        <v>2030</v>
      </c>
      <c r="M74" s="1542">
        <f>((E74-L74)/E74)*100</f>
      </c>
      <c r="N74" s="1544">
        <f>((G74-L74)/G74)*100</f>
      </c>
      <c r="O74" s="1545">
        <v>2</v>
      </c>
      <c r="P74" s="1580">
        <v>3</v>
      </c>
      <c r="Q74" s="1581" t="s">
        <v>213</v>
      </c>
      <c r="R74" s="2005">
        <v>80.52380952380952</v>
      </c>
      <c r="S74" s="2006">
        <v>70.10233918128655</v>
      </c>
    </row>
    <row ht="15" r="75" spans="1:19" thickBot="1" thickTop="1">
      <c r="A75" s="2180" t="s">
        <v>121</v>
      </c>
      <c r="B75" s="1550" t="s">
        <v>123</v>
      </c>
      <c r="C75" s="1551" t="s">
        <v>192</v>
      </c>
      <c r="D75" s="1552">
        <v>152</v>
      </c>
      <c r="E75" s="1553" t="s">
        <v>180</v>
      </c>
      <c r="F75" s="1548" t="s">
        <v>178</v>
      </c>
      <c r="G75" s="1554">
        <v>4560</v>
      </c>
      <c r="H75" s="1546"/>
      <c r="I75" s="1555" t="s">
        <v>189</v>
      </c>
      <c r="J75" s="1556" t="s">
        <v>180</v>
      </c>
      <c r="K75" s="1547" t="s">
        <v>171</v>
      </c>
      <c r="L75" s="1557">
        <v>1030</v>
      </c>
      <c r="M75" s="1559">
        <f>((E75-L75)/E75)*100</f>
      </c>
      <c r="N75" s="1561">
        <f>((G75-L75)/G75)*100</f>
      </c>
      <c r="O75" s="1562">
        <v>1</v>
      </c>
      <c r="P75" s="1582">
        <v>3</v>
      </c>
      <c r="Q75" s="1583" t="s">
        <v>213</v>
      </c>
      <c r="R75" s="2007">
        <v>80.52380952380952</v>
      </c>
      <c r="S75" s="2008">
        <v>70.10233918128655</v>
      </c>
    </row>
    <row ht="15" r="76" spans="1:19" thickBot="1" thickTop="1">
      <c r="A76" s="2182" t="s">
        <v>121</v>
      </c>
      <c r="B76" s="1567" t="s">
        <v>124</v>
      </c>
      <c r="C76" s="1568" t="s">
        <v>183</v>
      </c>
      <c r="D76" s="1569">
        <v>152</v>
      </c>
      <c r="E76" s="1570" t="s">
        <v>180</v>
      </c>
      <c r="F76" s="1565" t="s">
        <v>178</v>
      </c>
      <c r="G76" s="1571">
        <v>4560</v>
      </c>
      <c r="H76" s="1563"/>
      <c r="I76" s="1572" t="s">
        <v>189</v>
      </c>
      <c r="J76" s="1573" t="s">
        <v>180</v>
      </c>
      <c r="K76" s="1564" t="s">
        <v>171</v>
      </c>
      <c r="L76" s="1574">
        <v>1030</v>
      </c>
      <c r="M76" s="1576">
        <f>((E76-L76)/E76)*100</f>
      </c>
      <c r="N76" s="1578">
        <f>((G76-L76)/G76)*100</f>
      </c>
      <c r="O76" s="1579">
        <v>1</v>
      </c>
      <c r="P76" s="1584">
        <v>3</v>
      </c>
      <c r="Q76" s="1585" t="s">
        <v>213</v>
      </c>
      <c r="R76" s="2009">
        <v>80.52380952380952</v>
      </c>
      <c r="S76" s="2010">
        <v>70.10233918128655</v>
      </c>
    </row>
    <row customFormat="1" ht="15" r="77" s="1587" spans="1:19" thickBot="1" thickTop="1">
      <c r="A77" s="2184" t="s">
        <v>125</v>
      </c>
      <c r="B77" s="1591" t="s">
        <v>126</v>
      </c>
      <c r="C77" s="1592" t="s">
        <v>181</v>
      </c>
      <c r="D77" s="1593">
        <v>152</v>
      </c>
      <c r="E77" s="1594" t="s">
        <v>180</v>
      </c>
      <c r="F77" s="1589" t="s">
        <v>178</v>
      </c>
      <c r="G77" s="1595">
        <v>4560</v>
      </c>
      <c r="H77" s="1586"/>
      <c r="I77" s="1596"/>
      <c r="J77" s="1598">
        <f>G77</f>
      </c>
      <c r="K77" s="1588" t="s">
        <v>191</v>
      </c>
      <c r="L77" s="1599">
        <v>0</v>
      </c>
      <c r="M77" s="1601">
        <f>((E77-L77)/E77)*100</f>
      </c>
      <c r="N77" s="1603">
        <f>((G77-L77)/G77)*100</f>
      </c>
      <c r="O77" s="1604">
        <v>1</v>
      </c>
      <c r="P77" s="1623">
        <v>2</v>
      </c>
      <c r="Q77" s="1624" t="s">
        <v>201</v>
      </c>
      <c r="R77" s="2011">
        <v>85.50</v>
      </c>
      <c r="S77" s="2012">
        <v>77.74122807017544</v>
      </c>
    </row>
    <row ht="15" r="78" spans="1:19" thickBot="1" thickTop="1">
      <c r="A78" s="2186" t="s">
        <v>125</v>
      </c>
      <c r="B78" s="1609" t="s">
        <v>127</v>
      </c>
      <c r="C78" s="1610" t="s">
        <v>183</v>
      </c>
      <c r="D78" s="1611">
        <v>152</v>
      </c>
      <c r="E78" s="1612" t="s">
        <v>180</v>
      </c>
      <c r="F78" s="1607" t="s">
        <v>178</v>
      </c>
      <c r="G78" s="1613">
        <v>4560</v>
      </c>
      <c r="H78" s="1605"/>
      <c r="I78" s="1614"/>
      <c r="J78" s="1616">
        <f>G78</f>
      </c>
      <c r="K78" s="1606" t="s">
        <v>170</v>
      </c>
      <c r="L78" s="1617">
        <v>2030</v>
      </c>
      <c r="M78" s="1619">
        <f>((E78-L78)/E78)*100</f>
      </c>
      <c r="N78" s="1621">
        <f>((G78-L78)/G78)*100</f>
      </c>
      <c r="O78" s="1622">
        <v>2</v>
      </c>
      <c r="P78" s="1625">
        <v>2</v>
      </c>
      <c r="Q78" s="1626" t="s">
        <v>201</v>
      </c>
      <c r="R78" s="2013">
        <v>85.50</v>
      </c>
      <c r="S78" s="2014">
        <v>77.74122807017544</v>
      </c>
    </row>
    <row ht="15" r="79" spans="1:19" thickBot="1" thickTop="1">
      <c r="A79" s="2188" t="s">
        <v>128</v>
      </c>
      <c r="B79" s="1631" t="s">
        <v>129</v>
      </c>
      <c r="C79" s="1632" t="s">
        <v>183</v>
      </c>
      <c r="D79" s="1633">
        <v>152</v>
      </c>
      <c r="E79" s="1634" t="s">
        <v>180</v>
      </c>
      <c r="F79" s="1629" t="s">
        <v>178</v>
      </c>
      <c r="G79" s="1635">
        <v>4560</v>
      </c>
      <c r="H79" s="1627"/>
      <c r="I79" s="1636"/>
      <c r="J79" s="1638">
        <f>G79</f>
      </c>
      <c r="K79" s="1628" t="s">
        <v>170</v>
      </c>
      <c r="L79" s="1639">
        <v>2030</v>
      </c>
      <c r="M79" s="1641">
        <f>((E79-L79)/E79)*100</f>
      </c>
      <c r="N79" s="1643">
        <f>((G79-L79)/G79)*100</f>
      </c>
      <c r="O79" s="1644">
        <v>2</v>
      </c>
      <c r="P79" s="1645">
        <v>1</v>
      </c>
      <c r="Q79" s="1646" t="s">
        <v>203</v>
      </c>
      <c r="R79" s="2015">
        <v>71</v>
      </c>
      <c r="S79" s="2016">
        <v>55.48245614035088</v>
      </c>
    </row>
    <row ht="15" r="80" spans="1:19" thickBot="1" thickTop="1">
      <c r="A80" s="2190" t="s">
        <v>130</v>
      </c>
      <c r="B80" s="1651" t="s">
        <v>131</v>
      </c>
      <c r="C80" s="1652" t="s">
        <v>183</v>
      </c>
      <c r="D80" s="1653">
        <v>152</v>
      </c>
      <c r="E80" s="1654" t="s">
        <v>180</v>
      </c>
      <c r="F80" s="1649" t="s">
        <v>178</v>
      </c>
      <c r="G80" s="1655">
        <v>4560</v>
      </c>
      <c r="H80" s="1647"/>
      <c r="I80" s="1656"/>
      <c r="J80" s="1658">
        <f>G80</f>
      </c>
      <c r="K80" s="1648" t="s">
        <v>170</v>
      </c>
      <c r="L80" s="1659">
        <v>2030</v>
      </c>
      <c r="M80" s="1661">
        <f>((E80-L80)/E80)*100</f>
      </c>
      <c r="N80" s="1663">
        <f>((G80-L80)/G80)*100</f>
      </c>
      <c r="O80" s="1664">
        <v>2</v>
      </c>
      <c r="P80" s="1665">
        <v>1</v>
      </c>
      <c r="Q80" s="1666" t="s">
        <v>203</v>
      </c>
      <c r="R80" s="2017">
        <v>71</v>
      </c>
      <c r="S80" s="2018">
        <v>55.48245614035088</v>
      </c>
    </row>
    <row customFormat="1" ht="15" r="81" s="1668" spans="1:19" thickBot="1" thickTop="1">
      <c r="A81" s="2192" t="s">
        <v>133</v>
      </c>
      <c r="B81" s="1672" t="s">
        <v>134</v>
      </c>
      <c r="C81" s="1673" t="s">
        <v>214</v>
      </c>
      <c r="D81" s="1674">
        <v>152</v>
      </c>
      <c r="E81" s="1675" t="s">
        <v>180</v>
      </c>
      <c r="F81" s="1670" t="s">
        <v>178</v>
      </c>
      <c r="G81" s="1676">
        <v>4560</v>
      </c>
      <c r="H81" s="1667"/>
      <c r="I81" s="1677"/>
      <c r="J81" s="1679">
        <f>G81</f>
      </c>
      <c r="K81" s="1669" t="s">
        <v>191</v>
      </c>
      <c r="L81" s="1680">
        <v>0</v>
      </c>
      <c r="M81" s="1682">
        <f>((E81-L81)/E81)*100</f>
      </c>
      <c r="N81" s="1684">
        <f>((G81-L81)/G81)*100</f>
      </c>
      <c r="O81" s="1685">
        <v>2</v>
      </c>
      <c r="P81" s="1686">
        <v>1</v>
      </c>
      <c r="Q81" s="1687" t="s">
        <v>203</v>
      </c>
      <c r="R81" s="2019">
        <v>100</v>
      </c>
      <c r="S81" s="2020">
        <v>100</v>
      </c>
    </row>
    <row ht="15" r="82" spans="1:19" thickBot="1" thickTop="1">
      <c r="A82" s="2194" t="s">
        <v>136</v>
      </c>
      <c r="B82" s="1692" t="s">
        <v>137</v>
      </c>
      <c r="C82" s="1693" t="s">
        <v>215</v>
      </c>
      <c r="D82" s="1694">
        <v>152</v>
      </c>
      <c r="E82" s="1695" t="s">
        <v>180</v>
      </c>
      <c r="F82" s="1690" t="s">
        <v>178</v>
      </c>
      <c r="G82" s="1696">
        <v>4560</v>
      </c>
      <c r="H82" s="1688"/>
      <c r="I82" s="1697"/>
      <c r="J82" s="1699">
        <f>G82</f>
      </c>
      <c r="K82" s="1689" t="s">
        <v>173</v>
      </c>
      <c r="L82" s="1700">
        <v>4030</v>
      </c>
      <c r="M82" s="1702">
        <f>((E82-L82)/E82)*100</f>
      </c>
      <c r="N82" s="1704">
        <f>((G82-L82)/G82)*100</f>
      </c>
      <c r="O82" s="1705">
        <v>4</v>
      </c>
      <c r="P82" s="1724">
        <v>2</v>
      </c>
      <c r="Q82" s="1725" t="s">
        <v>216</v>
      </c>
      <c r="R82" s="2021">
        <v>49.57142857142857</v>
      </c>
      <c r="S82" s="2022">
        <v>22.587719298245617</v>
      </c>
    </row>
    <row ht="15" r="83" spans="1:19" thickBot="1" thickTop="1">
      <c r="A83" s="2196" t="s">
        <v>136</v>
      </c>
      <c r="B83" s="1710" t="s">
        <v>138</v>
      </c>
      <c r="C83" s="1711" t="s">
        <v>215</v>
      </c>
      <c r="D83" s="1712">
        <v>152</v>
      </c>
      <c r="E83" s="1713" t="s">
        <v>180</v>
      </c>
      <c r="F83" s="1708" t="s">
        <v>178</v>
      </c>
      <c r="G83" s="1714">
        <v>4560</v>
      </c>
      <c r="H83" s="1706"/>
      <c r="I83" s="1715"/>
      <c r="J83" s="1717">
        <f>G83</f>
      </c>
      <c r="K83" s="1707" t="s">
        <v>152</v>
      </c>
      <c r="L83" s="1718">
        <v>3030</v>
      </c>
      <c r="M83" s="1720">
        <f>((E83-L83)/E83)*100</f>
      </c>
      <c r="N83" s="1722">
        <f>((G83-L83)/G83)*100</f>
      </c>
      <c r="O83" s="1723">
        <v>3</v>
      </c>
      <c r="P83" s="1726">
        <v>2</v>
      </c>
      <c r="Q83" s="1727" t="s">
        <v>216</v>
      </c>
      <c r="R83" s="2023">
        <v>49.57142857142857</v>
      </c>
      <c r="S83" s="2024">
        <v>22.587719298245617</v>
      </c>
    </row>
    <row ht="15" r="84" spans="1:19" thickBot="1" thickTop="1">
      <c r="A84" s="2198" t="s">
        <v>140</v>
      </c>
      <c r="B84" s="1732" t="s">
        <v>141</v>
      </c>
      <c r="C84" s="1733" t="s">
        <v>181</v>
      </c>
      <c r="D84" s="1734">
        <v>152</v>
      </c>
      <c r="E84" s="1735" t="s">
        <v>180</v>
      </c>
      <c r="F84" s="1730" t="s">
        <v>178</v>
      </c>
      <c r="G84" s="1736">
        <v>4560</v>
      </c>
      <c r="H84" s="1728"/>
      <c r="I84" s="1737"/>
      <c r="J84" s="1739">
        <f>G84</f>
      </c>
      <c r="K84" s="1729" t="s">
        <v>173</v>
      </c>
      <c r="L84" s="1740">
        <v>4030</v>
      </c>
      <c r="M84" s="1742">
        <f>((E84-L84)/E84)*100</f>
      </c>
      <c r="N84" s="1744">
        <f>((G84-L84)/G84)*100</f>
      </c>
      <c r="O84" s="1745">
        <v>4</v>
      </c>
      <c r="P84" s="1782">
        <v>3</v>
      </c>
      <c r="Q84" s="1783" t="s">
        <v>206</v>
      </c>
      <c r="R84" s="2025">
        <v>66.23809523809524</v>
      </c>
      <c r="S84" s="2026">
        <v>48.17251461988304</v>
      </c>
    </row>
    <row ht="15" r="85" spans="1:19" thickBot="1" thickTop="1">
      <c r="A85" s="2200" t="s">
        <v>140</v>
      </c>
      <c r="B85" s="1750" t="s">
        <v>142</v>
      </c>
      <c r="C85" s="1751" t="s">
        <v>194</v>
      </c>
      <c r="D85" s="1752">
        <v>152</v>
      </c>
      <c r="E85" s="1753" t="s">
        <v>180</v>
      </c>
      <c r="F85" s="1748" t="s">
        <v>178</v>
      </c>
      <c r="G85" s="1754">
        <v>4560</v>
      </c>
      <c r="H85" s="1746"/>
      <c r="I85" s="1755"/>
      <c r="J85" s="1757">
        <f>G85</f>
      </c>
      <c r="K85" s="1747" t="s">
        <v>170</v>
      </c>
      <c r="L85" s="1758">
        <v>2030</v>
      </c>
      <c r="M85" s="1760">
        <f>((E85-L85)/E85)*100</f>
      </c>
      <c r="N85" s="1762">
        <f>((G85-L85)/G85)*100</f>
      </c>
      <c r="O85" s="1763">
        <v>2</v>
      </c>
      <c r="P85" s="1784">
        <v>3</v>
      </c>
      <c r="Q85" s="1785" t="s">
        <v>206</v>
      </c>
      <c r="R85" s="2027">
        <v>66.23809523809524</v>
      </c>
      <c r="S85" s="2028">
        <v>48.17251461988304</v>
      </c>
    </row>
    <row ht="15" r="86" spans="1:19" thickBot="1" thickTop="1">
      <c r="A86" s="2202" t="s">
        <v>140</v>
      </c>
      <c r="B86" s="1768" t="s">
        <v>143</v>
      </c>
      <c r="C86" s="1769" t="s">
        <v>181</v>
      </c>
      <c r="D86" s="1770">
        <v>152</v>
      </c>
      <c r="E86" s="1771" t="s">
        <v>180</v>
      </c>
      <c r="F86" s="1766" t="s">
        <v>178</v>
      </c>
      <c r="G86" s="1772">
        <v>4560</v>
      </c>
      <c r="H86" s="1764"/>
      <c r="I86" s="1773"/>
      <c r="J86" s="1775">
        <f>G86</f>
      </c>
      <c r="K86" s="1765" t="s">
        <v>171</v>
      </c>
      <c r="L86" s="1776">
        <v>1030</v>
      </c>
      <c r="M86" s="1778">
        <f>((E86-L86)/E86)*100</f>
      </c>
      <c r="N86" s="1780">
        <f>((G86-L86)/G86)*100</f>
      </c>
      <c r="O86" s="1781">
        <v>1</v>
      </c>
      <c r="P86" s="1786">
        <v>3</v>
      </c>
      <c r="Q86" s="1787" t="s">
        <v>206</v>
      </c>
      <c r="R86" s="2029">
        <v>66.23809523809524</v>
      </c>
      <c r="S86" s="2030">
        <v>48.17251461988304</v>
      </c>
    </row>
    <row ht="15" r="87" spans="1:19" thickBot="1" thickTop="1">
      <c r="A87" s="2204" t="s">
        <v>145</v>
      </c>
      <c r="B87" s="1792" t="s">
        <v>146</v>
      </c>
      <c r="C87" s="1793" t="s">
        <v>181</v>
      </c>
      <c r="D87" s="1794">
        <v>152</v>
      </c>
      <c r="E87" s="1795" t="s">
        <v>180</v>
      </c>
      <c r="F87" s="1790" t="s">
        <v>178</v>
      </c>
      <c r="G87" s="1796">
        <v>4560</v>
      </c>
      <c r="H87" s="1788"/>
      <c r="I87" s="1797"/>
      <c r="J87" s="1799">
        <f>G87</f>
      </c>
      <c r="K87" s="1789" t="s">
        <v>152</v>
      </c>
      <c r="L87" s="1800">
        <v>3030</v>
      </c>
      <c r="M87" s="1802">
        <f>((E87-L87)/E87)*100</f>
      </c>
      <c r="N87" s="1804">
        <f>((G87-L87)/G87)*100</f>
      </c>
      <c r="O87" s="1805">
        <v>3</v>
      </c>
      <c r="P87" s="1824">
        <v>2</v>
      </c>
      <c r="Q87" s="1825" t="s">
        <v>182</v>
      </c>
      <c r="R87" s="2031">
        <v>63.857142857142854</v>
      </c>
      <c r="S87" s="2032">
        <v>44.51754385964912</v>
      </c>
    </row>
    <row ht="15" r="88" spans="1:19" thickBot="1" thickTop="1">
      <c r="A88" s="2206" t="s">
        <v>145</v>
      </c>
      <c r="B88" s="1810" t="s">
        <v>147</v>
      </c>
      <c r="C88" s="1811" t="s">
        <v>183</v>
      </c>
      <c r="D88" s="1812">
        <v>152</v>
      </c>
      <c r="E88" s="1813" t="s">
        <v>180</v>
      </c>
      <c r="F88" s="1808" t="s">
        <v>178</v>
      </c>
      <c r="G88" s="1814">
        <v>4560</v>
      </c>
      <c r="H88" s="1806"/>
      <c r="I88" s="1815"/>
      <c r="J88" s="1817">
        <f>G88</f>
      </c>
      <c r="K88" s="1807" t="s">
        <v>170</v>
      </c>
      <c r="L88" s="1818">
        <v>2030</v>
      </c>
      <c r="M88" s="1820">
        <f>((E88-L88)/E88)*100</f>
      </c>
      <c r="N88" s="1822">
        <f>((G88-L88)/G88)*100</f>
      </c>
      <c r="O88" s="1823">
        <v>2</v>
      </c>
      <c r="P88" s="1826">
        <v>2</v>
      </c>
      <c r="Q88" s="1827" t="s">
        <v>182</v>
      </c>
      <c r="R88" s="2033">
        <v>63.857142857142854</v>
      </c>
      <c r="S88" s="2034">
        <v>44.51754385964912</v>
      </c>
    </row>
    <row ht="15" r="89" spans="1:16" thickBot="1" thickTop="1">
      <c r="A89" s="2208" t="s">
        <v>217</v>
      </c>
      <c r="E89" s="1829">
        <v>609000</v>
      </c>
      <c r="G89" s="1830">
        <f>SUM(G2:G88)</f>
      </c>
      <c r="H89" s="1831">
        <f>SUM(H2:H88)</f>
      </c>
      <c r="J89" s="1832">
        <f>SUM(J2:J88)</f>
      </c>
      <c r="L89" s="1833">
        <f>SUM(L2:L88)</f>
      </c>
      <c r="O89" t="s">
        <v>218</v>
      </c>
      <c r="P89">
        <v>87</v>
      </c>
    </row>
  </sheetData>
  <mergeCells count="110">
    <mergeCell ref="A2:A3"/>
    <mergeCell ref="P2:P3"/>
    <mergeCell ref="Q2:Q3"/>
    <mergeCell ref="R2:R3"/>
    <mergeCell ref="S2:S3"/>
    <mergeCell ref="A7:A19"/>
    <mergeCell ref="P7:P19"/>
    <mergeCell ref="Q7:Q19"/>
    <mergeCell ref="R7:R19"/>
    <mergeCell ref="S7:S19"/>
    <mergeCell ref="A20:A27"/>
    <mergeCell ref="P20:P27"/>
    <mergeCell ref="Q20:Q27"/>
    <mergeCell ref="R20:R27"/>
    <mergeCell ref="S20:S27"/>
    <mergeCell ref="A28:A31"/>
    <mergeCell ref="P28:P31"/>
    <mergeCell ref="Q28:Q31"/>
    <mergeCell ref="R28:R31"/>
    <mergeCell ref="S28:S31"/>
    <mergeCell ref="A32:A33"/>
    <mergeCell ref="P32:P33"/>
    <mergeCell ref="Q32:Q33"/>
    <mergeCell ref="R32:R33"/>
    <mergeCell ref="S32:S33"/>
    <mergeCell ref="A35:A37"/>
    <mergeCell ref="P35:P37"/>
    <mergeCell ref="Q35:Q37"/>
    <mergeCell ref="R35:R37"/>
    <mergeCell ref="S35:S37"/>
    <mergeCell ref="A38:A40"/>
    <mergeCell ref="P38:P40"/>
    <mergeCell ref="Q38:Q40"/>
    <mergeCell ref="R38:R40"/>
    <mergeCell ref="S38:S40"/>
    <mergeCell ref="A42:A43"/>
    <mergeCell ref="P42:P43"/>
    <mergeCell ref="Q42:Q43"/>
    <mergeCell ref="R42:R43"/>
    <mergeCell ref="S42:S43"/>
    <mergeCell ref="A44:A46"/>
    <mergeCell ref="P44:P46"/>
    <mergeCell ref="Q44:Q46"/>
    <mergeCell ref="R44:R46"/>
    <mergeCell ref="S44:S46"/>
    <mergeCell ref="A49:A51"/>
    <mergeCell ref="P49:P51"/>
    <mergeCell ref="Q49:Q51"/>
    <mergeCell ref="R49:R51"/>
    <mergeCell ref="S49:S51"/>
    <mergeCell ref="A52:A53"/>
    <mergeCell ref="P52:P53"/>
    <mergeCell ref="Q52:Q53"/>
    <mergeCell ref="R52:R53"/>
    <mergeCell ref="S52:S53"/>
    <mergeCell ref="A54:A60"/>
    <mergeCell ref="P54:P60"/>
    <mergeCell ref="Q54:Q60"/>
    <mergeCell ref="R54:R60"/>
    <mergeCell ref="S54:S60"/>
    <mergeCell ref="A61:A63"/>
    <mergeCell ref="P61:P63"/>
    <mergeCell ref="Q61:Q63"/>
    <mergeCell ref="R61:R63"/>
    <mergeCell ref="S61:S63"/>
    <mergeCell ref="A65:A66"/>
    <mergeCell ref="P65:P66"/>
    <mergeCell ref="Q65:Q66"/>
    <mergeCell ref="R65:R66"/>
    <mergeCell ref="S65:S66"/>
    <mergeCell ref="A68:A69"/>
    <mergeCell ref="P68:P69"/>
    <mergeCell ref="Q68:Q69"/>
    <mergeCell ref="R68:R69"/>
    <mergeCell ref="S68:S69"/>
    <mergeCell ref="A70:A71"/>
    <mergeCell ref="P70:P71"/>
    <mergeCell ref="Q70:Q71"/>
    <mergeCell ref="R70:R71"/>
    <mergeCell ref="S70:S71"/>
    <mergeCell ref="A72:A73"/>
    <mergeCell ref="P72:P73"/>
    <mergeCell ref="Q72:Q73"/>
    <mergeCell ref="R72:R73"/>
    <mergeCell ref="S72:S73"/>
    <mergeCell ref="A74:A76"/>
    <mergeCell ref="P74:P76"/>
    <mergeCell ref="Q74:Q76"/>
    <mergeCell ref="R74:R76"/>
    <mergeCell ref="S74:S76"/>
    <mergeCell ref="A77:A78"/>
    <mergeCell ref="P77:P78"/>
    <mergeCell ref="Q77:Q78"/>
    <mergeCell ref="R77:R78"/>
    <mergeCell ref="S77:S78"/>
    <mergeCell ref="A82:A83"/>
    <mergeCell ref="P82:P83"/>
    <mergeCell ref="Q82:Q83"/>
    <mergeCell ref="R82:R83"/>
    <mergeCell ref="S82:S83"/>
    <mergeCell ref="A84:A86"/>
    <mergeCell ref="P84:P86"/>
    <mergeCell ref="Q84:Q86"/>
    <mergeCell ref="R84:R86"/>
    <mergeCell ref="S84:S86"/>
    <mergeCell ref="A87:A88"/>
    <mergeCell ref="P87:P88"/>
    <mergeCell ref="Q87:Q88"/>
    <mergeCell ref="R87:R88"/>
    <mergeCell ref="S87:S88"/>
  </mergeCells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 xmlns:xm="http://schemas.microsoft.com/office/excel/2006/main">
  <dimension ref="A1"/>
  <sheetViews>
    <sheetView topLeftCell="A1" workbookViewId="0"/>
  </sheetViews>
  <sheetFormatPr defaultRowHeight="15"/>
  <sheetData/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