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330"/>
  <workbookPr filterPrivacy="1" hidePivotFieldList="1"/>
  <xr:revisionPtr documentId="10_ncr:8100000_{A33D9A36-8DDA-401D-BBB7-62EB920AF7C0}" revIDLastSave="0" xr10:uidLastSave="{00000000-0000-0000-0000-000000000000}" xr6:coauthVersionLast="33" xr6:coauthVersionMax="33"/>
  <bookViews>
    <workbookView activeTab="3" windowHeight="9000" windowWidth="24000" xWindow="0" xr2:uid="{00000000-000D-0000-FFFF-FFFF00000000}" yWindow="0"/>
  </bookViews>
  <sheets>
    <sheet name="Revenue" r:id="rId1" sheetId="10"/>
    <sheet name="Sheet2" r:id="rId2" sheetId="11"/>
    <sheet name="Sheet3" r:id="rId3" sheetId="12"/>
    <sheet name="Sheet4" r:id="rId4" sheetId="14"/>
    <sheet name="CreatedSheet" r:id="rId9" sheetId="15"/>
  </sheets>
  <calcPr calcId="162913" refMode="R1C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<sst xmlns="http://schemas.openxmlformats.org/spreadsheetml/2006/main" count="1722" uniqueCount="251">
  <si>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</si>
  <si>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</si>
  <si>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</si>
  <si>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</si>
  <si>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</si>
  <si>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</si>
  <si>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</si>
  <si>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</si>
  <si>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</si>
  <si>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</si>
  <si>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</si>
  <si>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</si>
  <si>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</si>
  <si>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</si>
  <si>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</si>
  <si>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</si>
  <si>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</si>
  <si>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</si>
  <si>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</si>
  <si>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</si>
  <si>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</si>
  <si>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</si>
  <si>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</si>
  <si>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</si>
  <si>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</si>
  <si>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</si>
  <si>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</si>
  <si>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</si>
  <si>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</si>
  <si>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</si>
  <si>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</si>
  <si>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</si>
  <si>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</si>
  <si>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</si>
  <si>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</si>
  <si>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</si>
  <si>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</si>
  <si>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</si>
  <si>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</si>
  <si>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</si>
  <si>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</si>
  <si>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</si>
  <si>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</si>
  <si>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</si>
  <si>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</si>
  <si>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</si>
  <si>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</si>
  <si>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</si>
  <si>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</si>
  <si>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</si>
  <si>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</si>
  <si>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</si>
  <si>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</si>
  <si>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</si>
  <si>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</si>
  <si>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</si>
  <si>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</si>
  <si>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</si>
  <si>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</si>
  <si>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</si>
  <si>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</si>
  <si>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</si>
  <si>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</si>
  <si>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</si>
  <si>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</si>
  <si>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</si>
  <si>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</si>
  <si>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</si>
  <si>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</si>
  <si>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</si>
  <si>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</si>
  <si>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</si>
  <si>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</si>
  <si>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</si>
  <si>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</si>
  <si>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</si>
  <si>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</si>
  <si>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</si>
  <si>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</si>
  <si>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</si>
  <si>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</si>
  <si>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</si>
  <si>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</si>
  <si>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</si>
  <si>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</si>
  <si>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</si>
  <si>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</si>
  <si>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</si>
  <si>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</si>
  <si>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</si>
  <si>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</si>
  <si>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</si>
  <si>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</si>
  <si>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</si>
  <si>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</si>
  <si>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</si>
  <si>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</si>
  <si>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</si>
  <si>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</si>
  <si>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</si>
  <si>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</si>
  <si>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</si>
  <si>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</si>
  <si>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</si>
  <si>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</si>
  <si>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</si>
  <si>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</si>
  <si>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</si>
  <si>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</si>
  <si>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</si>
  <si>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</si>
  <si>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</si>
  <si>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</si>
  <si>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</si>
  <si>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</si>
  <si>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</si>
  <si>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</si>
  <si>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</si>
  <si>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</si>
  <si>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</si>
  <si>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</si>
  <si>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</si>
  <si>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</si>
  <si>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</si>
  <si>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</si>
  <si>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</si>
  <si>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</si>
  <si>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</si>
  <si>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</si>
  <si>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</si>
  <si>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</si>
  <si>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</si>
  <si>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</si>
  <si>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</si>
  <si>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</si>
  <si>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</si>
  <si>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</si>
  <si>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</si>
  <si>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</si>
  <si>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</si>
  <si>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</si>
  <si>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</si>
  <si>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</si>
  <si>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</si>
  <si>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</si>
  <si>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</si>
  <si>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</si>
  <si>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</si>
  <si>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</si>
  <si>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</si>
  <si>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</si>
  <si>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</si>
  <si>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</si>
  <si>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</si>
  <si>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</si>
  <si>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</si>
  <si>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</si>
  <si>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</si>
  <si>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</si>
  <si>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</si>
  <si>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</si>
  <si>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</si>
  <si>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</si>
  <si>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</si>
  <si>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</si>
  <si>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</si>
  <si>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</si>
  <si>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</si>
  <si>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</si>
  <si>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</si>
  <si>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</si>
  <si>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</si>
  <si>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</si>
  <si>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</si>
  <si>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</si>
  <si>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</si>
  <si>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Project PM</t>
  </si>
  <si>
    <t>Project PM 152</t>
  </si>
  <si>
    <t>30.0</t>
  </si>
  <si>
    <t>156.0</t>
  </si>
  <si>
    <t>7000</t>
  </si>
  <si>
    <t>160.0</t>
  </si>
  <si>
    <t>2.5</t>
  </si>
  <si>
    <t>152.0</t>
  </si>
  <si>
    <t>3</t>
  </si>
  <si>
    <t>73.0</t>
  </si>
  <si>
    <t>5</t>
  </si>
  <si>
    <t>137.0</t>
  </si>
  <si>
    <t>1</t>
  </si>
  <si>
    <t>True</t>
  </si>
  <si>
    <t>124.0</t>
  </si>
  <si>
    <t>doesn't found employee</t>
  </si>
  <si>
    <t>136.0</t>
  </si>
  <si>
    <t>32.0</t>
  </si>
  <si>
    <t>120.0</t>
  </si>
  <si>
    <t>144.0</t>
  </si>
  <si>
    <t>2.62</t>
  </si>
  <si>
    <t>140.0</t>
  </si>
  <si>
    <t>108.0</t>
  </si>
  <si>
    <t>112.0</t>
  </si>
  <si>
    <t>2.25</t>
  </si>
  <si>
    <t>2.75</t>
  </si>
  <si>
    <t>1.5</t>
  </si>
  <si>
    <t>116.0</t>
  </si>
  <si>
    <t>2</t>
  </si>
  <si>
    <t>80.0</t>
  </si>
  <si>
    <t>2.67</t>
  </si>
  <si>
    <t>2.33</t>
  </si>
  <si>
    <t>150.0</t>
  </si>
  <si>
    <t>146.0</t>
  </si>
  <si>
    <t>2.43</t>
  </si>
  <si>
    <t>104.0</t>
  </si>
  <si>
    <t>158.0</t>
  </si>
  <si>
    <t>128.0</t>
  </si>
  <si>
    <t>1.33</t>
  </si>
  <si>
    <t>88.0</t>
  </si>
  <si>
    <t>64.0</t>
  </si>
  <si>
    <t>3.5</t>
  </si>
  <si>
    <t>Bench</t>
  </si>
  <si>
    <t>Yurii Stus</t>
  </si>
  <si>
    <t>Senior Software Test Automation Engineer</t>
  </si>
  <si>
    <t>Olga Kondratenko</t>
  </si>
  <si>
    <t>Junior Software Test Automation Engineer</t>
  </si>
  <si>
    <t>Roman Fedun</t>
  </si>
  <si>
    <t>Software Test Automation Engineer</t>
  </si>
  <si>
    <t>Volodymyr Konontsev</t>
  </si>
  <si>
    <t>Anna Romanyshyn</t>
  </si>
  <si>
    <t>Oleg Dudar</t>
  </si>
  <si>
    <t>Lead Software Test Automation Engineer</t>
  </si>
  <si>
    <t>Vitaliy Kupchynskyy</t>
  </si>
  <si>
    <t>Senior Software Engineering Manager</t>
  </si>
  <si>
    <t>Roman Monchyn</t>
  </si>
  <si>
    <t>Volodymyr Tysovskyi</t>
  </si>
  <si>
    <t>Nazar Khimin</t>
  </si>
  <si>
    <t>Pavlo Marunchak</t>
  </si>
  <si>
    <t>TOTAL</t>
  </si>
  <si>
    <t>2.3</t>
  </si>
  <si>
    <t>Real Revenue as per report</t>
  </si>
  <si>
    <t>Revenue based on 152 hours</t>
  </si>
  <si>
    <t>Lost revenue (0 rate)</t>
  </si>
  <si>
    <t>Ideal Revenue, based on 152 hours and no 0 rates</t>
  </si>
  <si>
    <t>Total cost</t>
  </si>
  <si>
    <t>PM Ideal</t>
  </si>
  <si>
    <t>PM Real +lost</t>
  </si>
  <si>
    <t>50</t>
  </si>
  <si>
    <t>30</t>
  </si>
  <si>
    <t>4000</t>
  </si>
  <si>
    <t>4500</t>
  </si>
  <si>
    <t xml:space="preserve">Average rate </t>
  </si>
  <si>
    <t>1500</t>
  </si>
  <si>
    <t>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</si>
</sst>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/>
    </fill>
    <fill>
      <patternFill patternType="solid">
        <fgColor indexed="49"/>
      </patternFill>
    </fill>
    <fill>
      <patternFill patternType="solid">
        <fgColor indexed="10"/>
      </patternFill>
    </fill>
  </fills>
  <borders count="3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3482">
    <xf borderId="0" fillId="0" fontId="0" numFmtId="0" xfId="0"/>
    <xf applyAlignment="1" borderId="0" fillId="0" fontId="0" numFmtId="0" xfId="0">
      <alignment horizontal="left"/>
    </xf>
    <xf applyNumberFormat="1" borderId="0" fillId="0" fontId="0" numFmtId="3" xfId="0"/>
    <xf applyNumberFormat="1" borderId="0" fillId="0" fontId="0" numFmtId="164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Border="1" applyFill="1" applyFont="1" borderId="1" fillId="2" fontId="1" numFmtId="0" xfId="0"/>
    <xf applyBorder="1" applyFill="1" applyFont="1" applyNumberFormat="1" borderId="2" fillId="2" fontId="1" numFmtId="3" xfId="0"/>
    <xf applyAlignment="1" applyBorder="1" applyFill="1" applyFont="1" borderId="0" fillId="2" fontId="1" numFmtId="0" xfId="0">
      <alignment horizontal="center" vertical="center" wrapText="1"/>
    </xf>
    <xf applyAlignment="1" applyBorder="1" applyFont="1" borderId="5" fillId="0" fontId="3" numFmtId="0" xfId="0">
      <alignment horizontal="left" vertical="top"/>
    </xf>
    <xf applyAlignment="1" applyBorder="1" applyFont="1" borderId="3" fillId="0" fontId="3" numFmtId="0" xfId="0">
      <alignment vertical="top"/>
    </xf>
    <xf applyAlignment="1" applyBorder="1" borderId="6" fillId="0" fontId="0" numFmtId="0" xfId="0">
      <alignment horizontal="left" indent="3"/>
    </xf>
    <xf applyAlignment="1" applyBorder="1" borderId="7" fillId="0" fontId="0" numFmtId="0" xfId="0">
      <alignment horizontal="left" indent="3"/>
    </xf>
    <xf applyAlignment="1" applyBorder="1" borderId="8" fillId="0" fontId="0" numFmtId="0" xfId="0">
      <alignment horizontal="left" indent="3"/>
    </xf>
    <xf applyAlignment="1" applyBorder="1" borderId="9" fillId="0" fontId="0" numFmtId="0" xfId="0">
      <alignment horizontal="left" indent="3"/>
    </xf>
    <xf applyAlignment="1" applyBorder="1" applyFont="1" borderId="9" fillId="0" fontId="2" numFmtId="0" xfId="0">
      <alignment horizontal="left" indent="3"/>
    </xf>
    <xf applyBorder="1" applyNumberFormat="1" borderId="6" fillId="0" fontId="0" numFmtId="3" xfId="0"/>
    <xf applyBorder="1" applyNumberFormat="1" borderId="7" fillId="0" fontId="0" numFmtId="3" xfId="0"/>
    <xf applyBorder="1" applyNumberFormat="1" borderId="8" fillId="0" fontId="0" numFmtId="3" xfId="0"/>
    <xf applyBorder="1" applyNumberFormat="1" borderId="9" fillId="0" fontId="0" numFmtId="3" xfId="0"/>
    <xf applyBorder="1" applyFont="1" applyNumberFormat="1" borderId="9" fillId="0" fontId="2" numFmtId="3" xfId="0"/>
    <xf applyBorder="1" applyNumberFormat="1" borderId="6" fillId="0" fontId="0" numFmtId="164" xfId="0"/>
    <xf applyBorder="1" applyNumberFormat="1" borderId="7" fillId="0" fontId="0" numFmtId="164" xfId="0"/>
    <xf applyBorder="1" applyNumberFormat="1" borderId="8" fillId="0" fontId="0" numFmtId="164" xfId="0"/>
    <xf applyBorder="1" applyNumberFormat="1" borderId="9" fillId="0" fontId="0" numFmtId="164" xfId="0"/>
    <xf applyBorder="1" applyFont="1" applyNumberFormat="1" borderId="9" fillId="0" fontId="2" numFmtId="164" xfId="0"/>
    <xf applyAlignment="1" applyBorder="1" applyFill="1" applyFont="1" borderId="0" fillId="2" fontId="1" numFmtId="0" xfId="0">
      <alignment horizontal="center" shrinkToFit="1" vertical="center" wrapText="1"/>
    </xf>
    <xf applyBorder="1" applyNumberFormat="1" borderId="6" fillId="0" fontId="0" numFmtId="1" xfId="0"/>
    <xf applyBorder="1" applyNumberFormat="1" borderId="7" fillId="0" fontId="0" numFmtId="1" xfId="0"/>
    <xf applyBorder="1" applyNumberFormat="1" borderId="8" fillId="0" fontId="0" numFmtId="1" xfId="0"/>
    <xf applyBorder="1" applyFill="1" applyNumberFormat="1" borderId="8" fillId="3" fontId="0" numFmtId="1" xfId="0"/>
    <xf applyBorder="1" applyNumberFormat="1" borderId="9" fillId="0" fontId="0" numFmtId="1" xfId="0"/>
    <xf applyBorder="1" applyFont="1" applyNumberFormat="1" borderId="9" fillId="0" fontId="2" numFmtId="1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borderId="9" fillId="0" fontId="0" numFmtId="0" xfId="0"/>
    <xf applyBorder="1" applyFont="1" borderId="9" fillId="0" fontId="2" numFmtId="0" xfId="0"/>
    <xf applyBorder="1" applyNumberFormat="1" borderId="10" fillId="0" fontId="0" numFmtId="1" xfId="0"/>
    <xf applyBorder="1" borderId="11" fillId="0" fontId="0" numFmtId="0" xfId="0"/>
    <xf applyBorder="1" borderId="12" fillId="0" fontId="0" numFmtId="0" xfId="0"/>
    <xf applyBorder="1" borderId="13" fillId="0" fontId="0" numFmtId="0" xfId="0"/>
    <xf applyBorder="1" applyFont="1" borderId="13" fillId="0" fontId="2" numFmtId="0" xfId="0"/>
    <xf applyAlignment="1" applyBorder="1" applyFill="1" applyFont="1" applyNumberFormat="1" borderId="0" fillId="2" fontId="1" numFmtId="2" xfId="0">
      <alignment horizontal="center" vertical="center" wrapText="1"/>
    </xf>
    <xf applyNumberFormat="1" borderId="0" fillId="0" fontId="0" numFmtId="2" xfId="0"/>
    <xf applyBorder="1" applyNumberFormat="1" borderId="14" fillId="0" fontId="0" numFmtId="2" xfId="0"/>
    <xf applyBorder="1" applyNumberFormat="1" borderId="15" fillId="0" fontId="0" numFmtId="2" xfId="0"/>
    <xf applyBorder="1" applyNumberFormat="1" borderId="16" fillId="0" fontId="0" numFmtId="2" xfId="0"/>
    <xf applyAlignment="1" applyBorder="1" applyNumberFormat="1" borderId="13" fillId="0" fontId="0" numFmtId="2" xfId="0">
      <alignment horizontal="center" vertical="center"/>
    </xf>
    <xf applyAlignment="1" applyBorder="1" applyFill="1" applyNumberFormat="1" borderId="13" fillId="3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Fill="1" applyNumberFormat="1" borderId="20" fillId="3" fontId="0" numFmtId="2" xfId="0">
      <alignment horizontal="center" vertical="center"/>
    </xf>
    <xf applyAlignment="1" applyBorder="1" applyFill="1" applyFont="1" applyNumberFormat="1" borderId="0" fillId="2" fontId="1" numFmtId="1" xfId="0">
      <alignment horizontal="center" shrinkToFit="1" vertical="center" wrapText="1"/>
    </xf>
    <xf applyAlignment="1" applyBorder="1" applyFill="1" applyNumberFormat="1" borderId="17" fillId="4" fontId="0" numFmtId="2" xfId="0">
      <alignment horizontal="center" vertical="center"/>
    </xf>
    <xf applyAlignment="1" applyBorder="1" applyFill="1" applyNumberFormat="1" borderId="19" fillId="4" fontId="0" numFmtId="2" xfId="0">
      <alignment horizontal="center" vertical="center"/>
    </xf>
    <xf applyAlignment="1" applyBorder="1" applyFill="1" applyNumberFormat="1" borderId="0" fillId="4" fontId="0" numFmtId="2" xfId="0">
      <alignment horizontal="center" vertical="center"/>
    </xf>
    <xf applyAlignment="1" applyBorder="1" applyFill="1" applyNumberFormat="1" borderId="22" fillId="4" fontId="0" numFmtId="2" xfId="0">
      <alignment horizontal="center" vertical="center"/>
    </xf>
    <xf applyAlignment="1" applyBorder="1" applyFill="1" applyNumberFormat="1" borderId="18" fillId="4" fontId="0" numFmtId="2" xfId="0">
      <alignment horizontal="center" vertical="center"/>
    </xf>
    <xf applyAlignment="1" applyBorder="1" applyFill="1" applyFont="1" applyNumberFormat="1" borderId="0" fillId="2" fontId="1" numFmtId="2" xfId="0">
      <alignment horizontal="center" shrinkToFit="1" vertical="center" wrapText="1"/>
    </xf>
    <xf applyAlignment="1" applyBorder="1" applyFont="1" applyNumberFormat="1" borderId="13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20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borderId="0" fillId="0" fontId="0" numFmtId="0" xfId="0">
      <alignment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borderId="0" fillId="0" fontId="0" numFmtId="0" xfId="0">
      <alignment horizontal="center"/>
    </xf>
    <xf applyAlignment="1" applyBorder="1" applyNumberFormat="1" borderId="17" fillId="0" fontId="0" numFmtId="2" xfId="0">
      <alignment horizontal="center" vertical="center"/>
    </xf>
    <xf applyAlignment="1" applyBorder="1" applyNumberFormat="1" borderId="18" fillId="0" fontId="0" numFmtId="2" xfId="0">
      <alignment horizontal="center" vertical="center"/>
    </xf>
    <xf applyAlignment="1" applyBorder="1" applyNumberFormat="1" borderId="19" fillId="0" fontId="0" numFmtId="2" xfId="0">
      <alignment horizontal="center" vertical="center"/>
    </xf>
    <xf applyAlignment="1" applyBorder="1" applyNumberFormat="1" borderId="11" fillId="0" fontId="0" numFmtId="2" xfId="0">
      <alignment horizontal="center" vertical="center"/>
    </xf>
    <xf applyAlignment="1" applyBorder="1" applyNumberFormat="1" borderId="21" fillId="0" fontId="0" numFmtId="2" xfId="0">
      <alignment horizontal="center" vertical="center"/>
    </xf>
    <xf applyAlignment="1" applyBorder="1" applyNumberFormat="1" borderId="12" fillId="0" fontId="0" numFmtId="2" xfId="0">
      <alignment horizontal="center" vertical="center"/>
    </xf>
    <xf applyAlignment="1" applyBorder="1" applyFont="1" applyNumberFormat="1" borderId="11" fillId="0" fontId="1" numFmtId="2" xfId="0">
      <alignment horizontal="center" vertical="center"/>
    </xf>
    <xf applyAlignment="1" applyBorder="1" applyFont="1" applyNumberFormat="1" borderId="21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14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applyBorder="1" applyFont="1" applyNumberFormat="1" borderId="16" fillId="0" fontId="1" numFmtId="2" xfId="0">
      <alignment horizontal="center" vertical="center"/>
    </xf>
    <xf applyAlignment="1" applyBorder="1" applyFont="1" borderId="3" fillId="0" fontId="3" numFmtId="0" xfId="0">
      <alignment horizontal="left" vertical="top"/>
    </xf>
    <xf applyAlignment="1" applyBorder="1" applyFont="1" borderId="4" fillId="0" fontId="3" numFmtId="0" xfId="0">
      <alignment horizontal="left" vertical="top"/>
    </xf>
    <xf applyAlignment="1" applyBorder="1" applyNumberFormat="1" borderId="11" fillId="0" fontId="0" numFmtId="2" xfId="0">
      <alignment horizontal="center"/>
    </xf>
    <xf applyAlignment="1" applyBorder="1" applyNumberFormat="1" borderId="12" fillId="0" fontId="0" numFmtId="2" xfId="0">
      <alignment horizontal="center"/>
    </xf>
    <xf applyAlignment="1" applyBorder="1" applyNumberFormat="1" borderId="14" fillId="0" fontId="0" numFmtId="2" xfId="0">
      <alignment horizontal="center"/>
    </xf>
    <xf applyAlignment="1" applyBorder="1" applyNumberFormat="1" borderId="16" fillId="0" fontId="0" numFmtId="2" xfId="0">
      <alignment horizontal="center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165" fontId="0" fillId="0" borderId="0" xfId="0" applyNumberFormat="true"/>
    <xf numFmtId="0" fontId="0" fillId="9" borderId="28" xfId="0" applyFill="true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165" fontId="0" fillId="0" borderId="0" xfId="0" applyNumberFormat="true"/>
    <xf numFmtId="0" fontId="0" fillId="0" borderId="32" xfId="0" applyBorder="true">
      <alignment horizontal="left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0" borderId="32" xfId="0" applyBorder="true">
      <alignment vertical="center" horizontal="center"/>
    </xf>
    <xf numFmtId="0" fontId="0" fillId="8" borderId="28" xfId="0" applyFill="true" applyBorder="true">
      <alignment horizontal="center" vertical="center" wrapText="true"/>
    </xf>
    <xf numFmtId="0" fontId="0" fillId="0" borderId="32" xfId="0" applyBorder="true">
      <alignment horizontal="left"/>
    </xf>
    <xf numFmtId="0" fontId="0" fillId="8" borderId="28" xfId="0" applyFill="true" applyBorder="true">
      <alignment horizontal="center" vertical="center" wrapText="true"/>
    </xf>
    <xf numFmtId="0" fontId="0" fillId="0" borderId="32" xfId="0" applyBorder="true">
      <alignment horizontal="left"/>
    </xf>
    <xf numFmtId="0" fontId="0" fillId="8" borderId="28" xfId="0" applyFill="true" applyBorder="true">
      <alignment horizontal="center" vertical="center" wrapText="true"/>
    </xf>
    <xf numFmtId="0" fontId="0" fillId="0" borderId="32" xfId="0" applyBorder="true">
      <alignment horizontal="left"/>
    </xf>
    <xf numFmtId="0" fontId="0" fillId="8" borderId="28" xfId="0" applyFill="true" applyBorder="true">
      <alignment horizontal="center" vertical="center" wrapText="true"/>
    </xf>
    <xf numFmtId="0" fontId="0" fillId="0" borderId="32" xfId="0" applyBorder="true">
      <alignment horizontal="left"/>
    </xf>
    <xf numFmtId="0" fontId="0" fillId="8" borderId="28" xfId="0" applyFill="true" applyBorder="true">
      <alignment horizontal="center" vertical="center" wrapText="true"/>
    </xf>
    <xf numFmtId="0" fontId="0" fillId="0" borderId="32" xfId="0" applyBorder="true">
      <alignment horizontal="left"/>
    </xf>
    <xf numFmtId="0" fontId="0" fillId="8" borderId="28" xfId="0" applyFill="true" applyBorder="true">
      <alignment horizontal="center" vertical="center" wrapText="true"/>
    </xf>
    <xf numFmtId="0" fontId="0" fillId="0" borderId="32" xfId="0" applyBorder="true">
      <alignment horizontal="left"/>
    </xf>
    <xf numFmtId="0" fontId="0" fillId="8" borderId="28" xfId="0" applyFill="true" applyBorder="true">
      <alignment horizontal="center" vertical="center" wrapText="true"/>
    </xf>
    <xf numFmtId="0" fontId="0" fillId="0" borderId="32" xfId="0" applyBorder="true">
      <alignment horizontal="left"/>
    </xf>
    <xf numFmtId="0" fontId="0" fillId="8" borderId="28" xfId="0" applyFill="true" applyBorder="true">
      <alignment horizontal="center" vertical="center" wrapText="true"/>
    </xf>
    <xf numFmtId="0" fontId="0" fillId="0" borderId="32" xfId="0" applyBorder="true">
      <alignment horizontal="left"/>
    </xf>
    <xf numFmtId="0" fontId="0" fillId="8" borderId="28" xfId="0" applyFill="true" applyBorder="true">
      <alignment horizontal="center" vertical="center" wrapText="true"/>
    </xf>
    <xf numFmtId="0" fontId="0" fillId="0" borderId="32" xfId="0" applyBorder="true">
      <alignment horizontal="left"/>
    </xf>
    <xf numFmtId="0" fontId="0" fillId="8" borderId="28" xfId="0" applyFill="true" applyBorder="true">
      <alignment horizontal="center" vertical="center" wrapText="true"/>
    </xf>
    <xf numFmtId="0" fontId="0" fillId="0" borderId="32" xfId="0" applyBorder="true">
      <alignment horizontal="left"/>
    </xf>
    <xf numFmtId="0" fontId="0" fillId="8" borderId="28" xfId="0" applyFill="true" applyBorder="true">
      <alignment horizontal="center" vertical="center" wrapText="true"/>
    </xf>
    <xf numFmtId="0" fontId="0" fillId="0" borderId="32" xfId="0" applyBorder="true">
      <alignment horizontal="left"/>
    </xf>
    <xf numFmtId="0" fontId="0" fillId="8" borderId="28" xfId="0" applyFill="true" applyBorder="true">
      <alignment horizontal="center" vertical="center" wrapText="true"/>
    </xf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0" fontId="0" fillId="8" borderId="28" xfId="0" applyFill="true" applyBorder="true">
      <alignment vertical="center" horizontal="center" wrapText="true"/>
    </xf>
    <xf numFmtId="165" fontId="0" fillId="0" borderId="0" xfId="0" applyNumberFormat="true"/>
    <xf numFmtId="0" fontId="0" fillId="8" borderId="28" xfId="0" applyFill="true" applyBorder="true">
      <alignment vertical="center" horizontal="center" wrapText="true"/>
    </xf>
    <xf numFmtId="165" fontId="0" fillId="0" borderId="0" xfId="0" applyNumberFormat="true"/>
    <xf numFmtId="0" fontId="0" fillId="8" borderId="28" xfId="0" applyFill="true" applyBorder="true">
      <alignment vertical="center" horizontal="center" wrapText="true"/>
    </xf>
    <xf numFmtId="165" fontId="0" fillId="0" borderId="0" xfId="0" applyNumberFormat="true"/>
    <xf numFmtId="0" fontId="0" fillId="8" borderId="28" xfId="0" applyFill="true" applyBorder="true">
      <alignment vertical="center" horizontal="center" wrapText="true"/>
    </xf>
    <xf numFmtId="165" fontId="0" fillId="0" borderId="0" xfId="0" applyNumberFormat="true"/>
    <xf numFmtId="0" fontId="0" fillId="8" borderId="28" xfId="0" applyFill="true" applyBorder="true">
      <alignment vertical="center" horizontal="center" wrapText="true"/>
    </xf>
    <xf numFmtId="165" fontId="0" fillId="0" borderId="0" xfId="0" applyNumberFormat="true"/>
    <xf numFmtId="0" fontId="0" fillId="8" borderId="28" xfId="0" applyFill="true" applyBorder="true">
      <alignment vertical="center" horizontal="center" wrapText="true"/>
    </xf>
    <xf numFmtId="165" fontId="0" fillId="0" borderId="0" xfId="0" applyNumberFormat="true"/>
    <xf numFmtId="0" fontId="0" fillId="8" borderId="28" xfId="0" applyFill="true" applyBorder="true">
      <alignment vertical="center" horizontal="center" wrapText="true"/>
    </xf>
    <xf numFmtId="165" fontId="0" fillId="0" borderId="0" xfId="0" applyNumberFormat="true"/>
    <xf numFmtId="0" fontId="0" fillId="8" borderId="28" xfId="0" applyFill="true" applyBorder="true">
      <alignment vertical="center" horizontal="center" wrapText="true"/>
    </xf>
    <xf numFmtId="165" fontId="0" fillId="0" borderId="0" xfId="0" applyNumberFormat="true"/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  <xf numFmtId="0" fontId="0" fillId="8" borderId="28" xfId="0" applyFill="true" applyBorder="true">
      <alignment horizontal="center" vertical="center" wrapText="true"/>
    </xf>
  </cellXfs>
  <cellStyles count="1">
    <cellStyle builtinId="0" name="Normal" xf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5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E182"/>
  <sheetViews>
    <sheetView topLeftCell="A146" workbookViewId="0">
      <selection activeCell="H170" sqref="H170"/>
    </sheetView>
  </sheetViews>
  <sheetFormatPr defaultRowHeight="15" x14ac:dyDescent="0.25"/>
  <cols>
    <col min="1" max="1" customWidth="true" width="63.42578125" collapsed="true"/>
    <col min="2" max="2" customWidth="true" width="22.42578125" collapsed="true"/>
    <col min="3" max="3" customWidth="true" width="12.7109375" collapsed="true"/>
    <col min="4" max="4" customWidth="true" width="17.28515625" collapsed="true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bottom="0.75" footer="0.3" header="0.3" left="0.7" right="0.7" top="0.75"/>
  <pageSetup orientation="portrait" paperSize="9" r:id="rId1"/>
</worksheet>
</file>

<file path=xl/worksheets/sheet15.xml><?xml version="1.0" encoding="utf-8"?>
<worksheet xmlns="http://schemas.openxmlformats.org/spreadsheetml/2006/main">
  <dimension ref="A1:X112"/>
  <sheetViews>
    <sheetView workbookViewId="0"/>
  </sheetViews>
  <sheetFormatPr defaultRowHeight="15.0"/>
  <cols>
    <col min="1" max="1" width="12.890625" customWidth="true"/>
    <col min="2" max="2" width="19.53125" customWidth="true"/>
    <col min="8" max="8" width="19.53125" customWidth="true"/>
    <col min="11" max="11" width="23.4375" customWidth="true"/>
    <col min="5" max="5" width="27.34375" customWidth="true"/>
  </cols>
  <sheetData>
    <row r="1" ht="60.0" customHeight="true">
      <c r="A1" t="s" s="1662">
        <v>154</v>
      </c>
      <c r="B1" t="s" s="1663">
        <v>155</v>
      </c>
      <c r="C1" t="s" s="1664">
        <v>1</v>
      </c>
      <c r="D1" t="s" s="1665">
        <v>156</v>
      </c>
      <c r="E1" t="s" s="1666">
        <v>2</v>
      </c>
      <c r="F1" t="s" s="1667">
        <v>174</v>
      </c>
      <c r="G1" t="s" s="1668">
        <v>157</v>
      </c>
      <c r="H1" t="s" s="1669">
        <v>158</v>
      </c>
      <c r="I1" t="s" s="1670">
        <v>159</v>
      </c>
      <c r="J1" t="s" s="1671">
        <v>160</v>
      </c>
      <c r="K1" t="s" s="1672">
        <v>161</v>
      </c>
      <c r="L1" t="s" s="1673">
        <v>162</v>
      </c>
      <c r="M1" t="s" s="1674">
        <v>163</v>
      </c>
      <c r="N1" t="s" s="1675">
        <v>164</v>
      </c>
      <c r="O1" t="s" s="1676">
        <v>165</v>
      </c>
      <c r="P1" t="s" s="1677">
        <v>166</v>
      </c>
      <c r="Q1" t="s" s="1678">
        <v>175</v>
      </c>
      <c r="R1" t="s" s="1679">
        <v>176</v>
      </c>
      <c r="S1" t="s" s="1680">
        <v>177</v>
      </c>
      <c r="T1" t="s" s="3455">
        <v>150</v>
      </c>
      <c r="U1" t="s" s="3456">
        <v>168</v>
      </c>
      <c r="V1" t="s" s="3457">
        <v>169</v>
      </c>
      <c r="W1" t="s" s="3458">
        <v>162</v>
      </c>
    </row>
    <row r="2">
      <c r="A2" t="s" s="1684">
        <v>5</v>
      </c>
      <c r="B2" t="s" s="1685">
        <v>7</v>
      </c>
      <c r="C2" t="s" s="1686">
        <v>179</v>
      </c>
      <c r="D2" t="n" s="1687">
        <v>152.0</v>
      </c>
      <c r="E2" t="s" s="1688">
        <v>180</v>
      </c>
      <c r="F2" t="s" s="1683">
        <v>178</v>
      </c>
      <c r="G2" s="1689">
        <f>D2*F2</f>
      </c>
      <c r="H2" s="1681"/>
      <c r="I2" s="1690"/>
      <c r="J2" s="1692">
        <f>G2</f>
      </c>
      <c r="K2" t="s" s="1682">
        <v>152</v>
      </c>
      <c r="L2" s="1693">
        <f>IF(+K2=T3,W3,IF(K2=T4,W4,if(K2=T5,W5,if(K2=T6,W6,if(K2=T7,W7,(0))))))</f>
      </c>
      <c r="M2" s="1695">
        <f>((E2-L2)/E2)*100 </f>
      </c>
      <c r="N2" s="1697">
        <f>((G2-L2)/G2)*100 </f>
      </c>
      <c r="O2" t="n" s="1698">
        <v>3.0</v>
      </c>
      <c r="P2" s="1717" t="n">
        <v>2.0</v>
      </c>
      <c r="Q2" s="1718" t="s">
        <v>182</v>
      </c>
      <c r="W2" t="s" s="3459">
        <v>244</v>
      </c>
    </row>
    <row r="3">
      <c r="A3" t="s" s="1702">
        <v>5</v>
      </c>
      <c r="B3" t="s" s="1703">
        <v>8</v>
      </c>
      <c r="C3" t="s" s="1704">
        <v>181</v>
      </c>
      <c r="D3" t="n" s="1705">
        <v>152.0</v>
      </c>
      <c r="E3" t="s" s="1706">
        <v>180</v>
      </c>
      <c r="F3" t="s" s="1701">
        <v>178</v>
      </c>
      <c r="G3" s="1707">
        <f>D3*F3</f>
      </c>
      <c r="H3" s="1699"/>
      <c r="I3" s="1708"/>
      <c r="J3" s="1710">
        <f>G3</f>
      </c>
      <c r="K3" t="s" s="1700">
        <v>170</v>
      </c>
      <c r="L3" s="1711">
        <f>IF(+K3=T3,W3,IF(K3=T4,W4,if(K3=T5,W5,if(K3=T6,W6,if(K3=T7,W7,(0))))))</f>
      </c>
      <c r="M3" s="1713">
        <f>((E3-L3)/E3)*100 </f>
      </c>
      <c r="N3" s="1715">
        <f>((G3-L3)/G3)*100 </f>
      </c>
      <c r="O3" t="n" s="1716">
        <v>2.0</v>
      </c>
      <c r="P3" s="1719" t="n">
        <v>2.0</v>
      </c>
      <c r="Q3" s="1720" t="s">
        <v>182</v>
      </c>
      <c r="T3" t="s" s="3460">
        <v>171</v>
      </c>
      <c r="U3" t="s" s="3461">
        <v>249</v>
      </c>
      <c r="V3" t="s" s="3462">
        <v>245</v>
      </c>
      <c r="W3" s="3463">
        <f>U3+V3</f>
      </c>
    </row>
    <row r="4">
      <c r="A4" t="s" s="1724">
        <v>9</v>
      </c>
      <c r="B4" t="s" s="1725">
        <v>10</v>
      </c>
      <c r="C4" t="s" s="1726">
        <v>183</v>
      </c>
      <c r="D4" t="n" s="1727">
        <v>152.0</v>
      </c>
      <c r="E4" t="s" s="1728">
        <v>180</v>
      </c>
      <c r="F4" t="s" s="1723">
        <v>178</v>
      </c>
      <c r="G4" s="1729">
        <f>D4*F4</f>
      </c>
      <c r="H4" s="1721"/>
      <c r="I4" s="1730"/>
      <c r="J4" s="1732">
        <f>G4</f>
      </c>
      <c r="K4" t="s" s="1722">
        <v>152</v>
      </c>
      <c r="L4" s="1733">
        <f>IF(+K4=T3,W3,IF(K4=T4,W4,if(K4=T5,W5,if(K4=T6,W6,if(K4=T7,W7,(0))))))</f>
      </c>
      <c r="M4" s="1735">
        <f>((E4-L4)/E4)*100 </f>
      </c>
      <c r="N4" s="1737">
        <f>((G4-L4)/G4)*100 </f>
      </c>
      <c r="O4" t="n" s="1738">
        <v>3.0</v>
      </c>
      <c r="P4" s="1739" t="n">
        <v>1.0</v>
      </c>
      <c r="Q4" s="1740" t="s">
        <v>184</v>
      </c>
      <c r="T4" t="s" s="3464">
        <v>170</v>
      </c>
      <c r="U4" t="s" s="3465">
        <v>250</v>
      </c>
      <c r="V4" t="s" s="3466">
        <v>245</v>
      </c>
      <c r="W4" s="3467">
        <f>U4+V4</f>
      </c>
    </row>
    <row r="5">
      <c r="A5" t="s" s="1744">
        <v>11</v>
      </c>
      <c r="B5" t="s" s="1745">
        <v>12</v>
      </c>
      <c r="C5" t="s" s="1746">
        <v>185</v>
      </c>
      <c r="D5" t="n" s="1747">
        <v>152.0</v>
      </c>
      <c r="E5" t="s" s="1748">
        <v>180</v>
      </c>
      <c r="F5" t="s" s="1743">
        <v>178</v>
      </c>
      <c r="G5" s="1749">
        <f>D5*F5</f>
      </c>
      <c r="H5" s="1741"/>
      <c r="I5" s="1750"/>
      <c r="J5" s="1752">
        <f>G5</f>
      </c>
      <c r="K5" t="s" s="1742">
        <v>172</v>
      </c>
      <c r="L5" s="1753">
        <f>IF(+K5=T3,W3,IF(K5=T4,W4,if(K5=T5,W5,if(K5=T6,W6,if(K5=T7,W7,(0))))))</f>
      </c>
      <c r="M5" s="1755">
        <f>((E5-L5)/E5)*100 </f>
      </c>
      <c r="N5" s="1757">
        <f>((G5-L5)/G5)*100 </f>
      </c>
      <c r="O5" t="n" s="1758">
        <v>5.0</v>
      </c>
      <c r="P5" s="1759" t="n">
        <v>1.0</v>
      </c>
      <c r="Q5" s="1760" t="s">
        <v>186</v>
      </c>
      <c r="T5" t="s" s="3468">
        <v>152</v>
      </c>
      <c r="U5" t="s" s="3469">
        <v>246</v>
      </c>
      <c r="V5" t="s" s="3470">
        <v>245</v>
      </c>
      <c r="W5" s="3471">
        <f>U5+V5</f>
      </c>
    </row>
    <row r="6">
      <c r="A6" t="s" s="1764">
        <v>13</v>
      </c>
      <c r="B6" t="s" s="1765">
        <v>14</v>
      </c>
      <c r="C6" t="s" s="1766">
        <v>187</v>
      </c>
      <c r="D6" t="n" s="1767">
        <v>152.0</v>
      </c>
      <c r="E6" t="s" s="1768">
        <v>180</v>
      </c>
      <c r="F6" t="s" s="1763">
        <v>178</v>
      </c>
      <c r="G6" s="1769">
        <f>D6*F6</f>
      </c>
      <c r="H6" s="1761"/>
      <c r="I6" s="1770"/>
      <c r="J6" s="1772">
        <f>G6</f>
      </c>
      <c r="K6" t="s" s="1762">
        <v>171</v>
      </c>
      <c r="L6" s="1773">
        <f>IF(+K6=T3,W3,IF(K6=T4,W4,if(K6=T5,W5,if(K6=T6,W6,if(K6=T7,W7,(0))))))</f>
      </c>
      <c r="M6" s="1775">
        <f>((E6-L6)/E6)*100 </f>
      </c>
      <c r="N6" s="1777">
        <f>((G6-L6)/G6)*100 </f>
      </c>
      <c r="O6" t="n" s="1778">
        <v>1.0</v>
      </c>
      <c r="P6" s="1779" t="n">
        <v>1.0</v>
      </c>
      <c r="Q6" s="1780" t="s">
        <v>188</v>
      </c>
      <c r="T6" t="s" s="3472">
        <v>173</v>
      </c>
      <c r="U6" t="s" s="3473">
        <v>246</v>
      </c>
      <c r="V6" t="s" s="3474">
        <v>245</v>
      </c>
      <c r="W6" s="3475">
        <f>U6+V6</f>
      </c>
    </row>
    <row r="7">
      <c r="A7" t="s" s="1784">
        <v>16</v>
      </c>
      <c r="B7" t="s" s="1785">
        <v>17</v>
      </c>
      <c r="C7" t="s" s="1786">
        <v>181</v>
      </c>
      <c r="D7" t="n" s="1787">
        <v>152.0</v>
      </c>
      <c r="E7" t="s" s="1788">
        <v>180</v>
      </c>
      <c r="F7" t="s" s="1783">
        <v>178</v>
      </c>
      <c r="G7" s="1789">
        <f>D7*F7</f>
      </c>
      <c r="H7" s="1781"/>
      <c r="I7" s="1790"/>
      <c r="J7" s="1792">
        <f>G7</f>
      </c>
      <c r="K7" t="s" s="1782">
        <v>173</v>
      </c>
      <c r="L7" s="1793">
        <f>IF(+K7=T3,W3,IF(K7=T4,W4,if(K7=T5,W5,if(K7=T6,W6,if(K7=T7,W7,(0))))))</f>
      </c>
      <c r="M7" s="1795">
        <f>((E7-L7)/E7)*100 </f>
      </c>
      <c r="N7" s="1797">
        <f>((G7-L7)/G7)*100 </f>
      </c>
      <c r="O7" t="n" s="1798">
        <v>4.0</v>
      </c>
      <c r="P7" s="2014" t="n">
        <v>13.0</v>
      </c>
      <c r="Q7" s="2015" t="s">
        <v>196</v>
      </c>
      <c r="T7" t="s" s="3476">
        <v>172</v>
      </c>
      <c r="U7" t="s" s="3477">
        <v>247</v>
      </c>
      <c r="V7" t="s" s="3478">
        <v>245</v>
      </c>
      <c r="W7" s="3479">
        <f>U7+V7</f>
      </c>
    </row>
    <row r="8">
      <c r="A8" t="s" s="1802">
        <v>16</v>
      </c>
      <c r="B8" t="s" s="1803">
        <v>18</v>
      </c>
      <c r="C8" t="s" s="1804">
        <v>181</v>
      </c>
      <c r="D8" t="n" s="1805">
        <v>152.0</v>
      </c>
      <c r="E8" t="s" s="1806">
        <v>180</v>
      </c>
      <c r="F8" t="s" s="1801">
        <v>178</v>
      </c>
      <c r="G8" s="1807">
        <f>D8*F8</f>
      </c>
      <c r="H8" s="1799"/>
      <c r="I8" s="1808" t="s">
        <v>189</v>
      </c>
      <c r="J8" s="1809" t="s">
        <v>180</v>
      </c>
      <c r="K8" t="s" s="1800">
        <v>152</v>
      </c>
      <c r="L8" s="1810">
        <f>IF(+K8=T3,W3,IF(K8=T4,W4,if(K8=T5,W5,if(K8=T6,W6,if(K8=T7,W7,(0))))))</f>
      </c>
      <c r="M8" s="1812">
        <f>((E8-L8)/E8)*100 </f>
      </c>
      <c r="N8" s="1814">
        <f>((G8-L8)/G8)*100 </f>
      </c>
      <c r="O8" t="n" s="1815">
        <v>3.0</v>
      </c>
      <c r="P8" s="2016" t="n">
        <v>13.0</v>
      </c>
      <c r="Q8" s="2017" t="s">
        <v>196</v>
      </c>
      <c r="T8" t="s" s="3480">
        <v>248</v>
      </c>
      <c r="U8" t="s" s="3481">
        <v>244</v>
      </c>
    </row>
    <row r="9">
      <c r="A9" t="s" s="1819">
        <v>16</v>
      </c>
      <c r="B9" t="s" s="1820">
        <v>19</v>
      </c>
      <c r="C9" t="s" s="1821">
        <v>190</v>
      </c>
      <c r="D9" t="n" s="1822">
        <v>152.0</v>
      </c>
      <c r="E9" t="s" s="1823">
        <v>180</v>
      </c>
      <c r="F9" t="s" s="1818">
        <v>178</v>
      </c>
      <c r="G9" s="1824">
        <f>D9*F9</f>
      </c>
      <c r="H9" s="1816"/>
      <c r="I9" s="1825" t="s">
        <v>189</v>
      </c>
      <c r="J9" s="1826" t="s">
        <v>180</v>
      </c>
      <c r="K9" t="s" s="1817">
        <v>152</v>
      </c>
      <c r="L9" s="1827">
        <f>IF(+K9=T3,W3,IF(K9=T4,W4,if(K9=T5,W5,if(K9=T6,W6,if(K9=T7,W7,(0))))))</f>
      </c>
      <c r="M9" s="1829">
        <f>((E9-L9)/E9)*100 </f>
      </c>
      <c r="N9" s="1831">
        <f>((G9-L9)/G9)*100 </f>
      </c>
      <c r="O9" t="n" s="1832">
        <v>3.0</v>
      </c>
      <c r="P9" s="2018" t="n">
        <v>13.0</v>
      </c>
      <c r="Q9" s="2019" t="s">
        <v>196</v>
      </c>
    </row>
    <row r="10" s="1834" customFormat="true">
      <c r="A10" t="s" s="1837">
        <v>16</v>
      </c>
      <c r="B10" t="s" s="1838">
        <v>20</v>
      </c>
      <c r="C10" t="s" s="1839">
        <v>192</v>
      </c>
      <c r="D10" t="n" s="1840">
        <v>152.0</v>
      </c>
      <c r="E10" t="s" s="1841">
        <v>180</v>
      </c>
      <c r="F10" t="s" s="1836">
        <v>178</v>
      </c>
      <c r="G10" s="1842">
        <f>D10*F10</f>
      </c>
      <c r="H10" s="1833"/>
      <c r="I10" s="1843" t="s">
        <v>189</v>
      </c>
      <c r="J10" s="1844" t="s">
        <v>180</v>
      </c>
      <c r="K10" t="s" s="1835">
        <v>191</v>
      </c>
      <c r="L10" s="1845">
        <f>IF(+K10=T3,W3,IF(K10=T4,W4,if(K10=T5,W5,if(K10=T6,W6,if(K10=T7,W7,(0))))))</f>
      </c>
      <c r="M10" s="1847">
        <f>((E10-L10)/E10)*100 </f>
      </c>
      <c r="N10" s="1849">
        <f>((G10-L10)/G10)*100 </f>
      </c>
      <c r="O10" t="n" s="1850">
        <v>3.0</v>
      </c>
      <c r="P10" s="2020" t="n">
        <v>13.0</v>
      </c>
      <c r="Q10" s="2021" t="s">
        <v>196</v>
      </c>
    </row>
    <row r="11" s="1852" customFormat="true">
      <c r="A11" t="s" s="1855">
        <v>16</v>
      </c>
      <c r="B11" t="s" s="1856">
        <v>21</v>
      </c>
      <c r="C11" t="s" s="1857">
        <v>193</v>
      </c>
      <c r="D11" t="n" s="1858">
        <v>152.0</v>
      </c>
      <c r="E11" t="s" s="1859">
        <v>180</v>
      </c>
      <c r="F11" t="s" s="1854">
        <v>178</v>
      </c>
      <c r="G11" s="1860">
        <f>D11*F11</f>
      </c>
      <c r="H11" s="1851"/>
      <c r="I11" s="1861" t="s">
        <v>189</v>
      </c>
      <c r="J11" s="1862" t="s">
        <v>180</v>
      </c>
      <c r="K11" t="s" s="1853">
        <v>191</v>
      </c>
      <c r="L11" s="1863">
        <f>IF(+K11=T3,W3,IF(K11=T4,W4,if(K11=T5,W5,if(K11=T6,W6,if(K11=T7,W7,(0))))))</f>
      </c>
      <c r="M11" s="1865">
        <f>((E11-L11)/E11)*100 </f>
      </c>
      <c r="N11" s="1867">
        <f>((G11-L11)/G11)*100 </f>
      </c>
      <c r="O11" t="n" s="1868">
        <v>3.0</v>
      </c>
      <c r="P11" s="2022" t="n">
        <v>13.0</v>
      </c>
      <c r="Q11" s="2023" t="s">
        <v>196</v>
      </c>
    </row>
    <row r="12">
      <c r="A12" t="s" s="1872">
        <v>16</v>
      </c>
      <c r="B12" t="s" s="1873">
        <v>22</v>
      </c>
      <c r="C12" t="s" s="1874">
        <v>181</v>
      </c>
      <c r="D12" t="n" s="1875">
        <v>152.0</v>
      </c>
      <c r="E12" t="s" s="1876">
        <v>180</v>
      </c>
      <c r="F12" t="s" s="1871">
        <v>178</v>
      </c>
      <c r="G12" s="1877">
        <f>D12*F12</f>
      </c>
      <c r="H12" s="1869"/>
      <c r="I12" s="1878"/>
      <c r="J12" s="1880">
        <f>G12</f>
      </c>
      <c r="K12" t="s" s="1870">
        <v>170</v>
      </c>
      <c r="L12" s="1881">
        <f>IF(+K12=T3,W3,IF(K12=T4,W4,if(K12=T5,W5,if(K12=T6,W6,if(K12=T7,W7,(0))))))</f>
      </c>
      <c r="M12" s="1883">
        <f>((E12-L12)/E12)*100 </f>
      </c>
      <c r="N12" s="1885">
        <f>((G12-L12)/G12)*100 </f>
      </c>
      <c r="O12" t="n" s="1886">
        <v>2.0</v>
      </c>
      <c r="P12" s="2024" t="n">
        <v>13.0</v>
      </c>
      <c r="Q12" s="2025" t="s">
        <v>196</v>
      </c>
    </row>
    <row r="13">
      <c r="A13" t="s" s="1890">
        <v>16</v>
      </c>
      <c r="B13" t="s" s="1891">
        <v>23</v>
      </c>
      <c r="C13" t="s" s="1892">
        <v>194</v>
      </c>
      <c r="D13" t="n" s="1893">
        <v>152.0</v>
      </c>
      <c r="E13" t="s" s="1894">
        <v>180</v>
      </c>
      <c r="F13" t="s" s="1889">
        <v>178</v>
      </c>
      <c r="G13" s="1895">
        <f>D13*F13</f>
      </c>
      <c r="H13" s="1887"/>
      <c r="I13" s="1896"/>
      <c r="J13" s="1898">
        <f>G13</f>
      </c>
      <c r="K13" t="s" s="1888">
        <v>173</v>
      </c>
      <c r="L13" s="1899">
        <f>IF(+K13=T3,W3,IF(K13=T4,W4,if(K13=T5,W5,if(K13=T6,W6,if(K13=T7,W7,(0))))))</f>
      </c>
      <c r="M13" s="1901">
        <f>((E13-L13)/E13)*100 </f>
      </c>
      <c r="N13" s="1903">
        <f>((G13-L13)/G13)*100 </f>
      </c>
      <c r="O13" t="n" s="1904">
        <v>4.0</v>
      </c>
      <c r="P13" s="2026" t="n">
        <v>13.0</v>
      </c>
      <c r="Q13" s="2027" t="s">
        <v>196</v>
      </c>
    </row>
    <row r="14">
      <c r="A14" t="s" s="1908">
        <v>16</v>
      </c>
      <c r="B14" t="s" s="1909">
        <v>24</v>
      </c>
      <c r="C14" t="s" s="1910">
        <v>181</v>
      </c>
      <c r="D14" t="n" s="1911">
        <v>152.0</v>
      </c>
      <c r="E14" t="s" s="1912">
        <v>180</v>
      </c>
      <c r="F14" t="s" s="1907">
        <v>178</v>
      </c>
      <c r="G14" s="1913">
        <f>D14*F14</f>
      </c>
      <c r="H14" s="1905"/>
      <c r="I14" s="1914"/>
      <c r="J14" s="1916">
        <f>G14</f>
      </c>
      <c r="K14" t="s" s="1906">
        <v>170</v>
      </c>
      <c r="L14" s="1917">
        <f>IF(+K14=T3,W3,IF(K14=T4,W4,if(K14=T5,W5,if(K14=T6,W6,if(K14=T7,W7,(0))))))</f>
      </c>
      <c r="M14" s="1919">
        <f>((E14-L14)/E14)*100 </f>
      </c>
      <c r="N14" s="1921">
        <f>((G14-L14)/G14)*100 </f>
      </c>
      <c r="O14" t="n" s="1922">
        <v>2.0</v>
      </c>
      <c r="P14" s="2028" t="n">
        <v>13.0</v>
      </c>
      <c r="Q14" s="2029" t="s">
        <v>196</v>
      </c>
    </row>
    <row r="15" s="1924" customFormat="true">
      <c r="A15" t="s" s="1927">
        <v>16</v>
      </c>
      <c r="B15" t="s" s="1928">
        <v>25</v>
      </c>
      <c r="C15" t="s" s="1929">
        <v>181</v>
      </c>
      <c r="D15" t="n" s="1930">
        <v>152.0</v>
      </c>
      <c r="E15" t="s" s="1931">
        <v>180</v>
      </c>
      <c r="F15" t="s" s="1926">
        <v>178</v>
      </c>
      <c r="G15" s="1932">
        <f>D15*F15</f>
      </c>
      <c r="H15" s="1923"/>
      <c r="I15" s="1933"/>
      <c r="J15" s="1935">
        <f>G15</f>
      </c>
      <c r="K15" t="s" s="1925">
        <v>191</v>
      </c>
      <c r="L15" s="1936">
        <f>IF(+K15=T3,W3,IF(K15=T4,W4,if(K15=T5,W5,if(K15=T6,W6,if(K15=T7,W7,(0))))))</f>
      </c>
      <c r="M15" s="1938">
        <f>((E15-L15)/E15)*100 </f>
      </c>
      <c r="N15" s="1940">
        <f>((G15-L15)/G15)*100 </f>
      </c>
      <c r="O15" t="n" s="1941">
        <v>2.0</v>
      </c>
      <c r="P15" s="2030" t="n">
        <v>13.0</v>
      </c>
      <c r="Q15" s="2031" t="s">
        <v>196</v>
      </c>
    </row>
    <row r="16">
      <c r="A16" t="s" s="1945">
        <v>16</v>
      </c>
      <c r="B16" t="s" s="1946">
        <v>26</v>
      </c>
      <c r="C16" t="s" s="1947">
        <v>195</v>
      </c>
      <c r="D16" t="n" s="1948">
        <v>152.0</v>
      </c>
      <c r="E16" t="s" s="1949">
        <v>180</v>
      </c>
      <c r="F16" t="s" s="1944">
        <v>178</v>
      </c>
      <c r="G16" s="1950">
        <f>D16*F16</f>
      </c>
      <c r="H16" s="1942"/>
      <c r="I16" s="1951"/>
      <c r="J16" s="1953">
        <f>G16</f>
      </c>
      <c r="K16" t="s" s="1943">
        <v>171</v>
      </c>
      <c r="L16" s="1954">
        <f>IF(+K16=T3,W3,IF(K16=T4,W4,if(K16=T5,W5,if(K16=T6,W6,if(K16=T7,W7,(0))))))</f>
      </c>
      <c r="M16" s="1956">
        <f>((E16-L16)/E16)*100 </f>
      </c>
      <c r="N16" s="1958">
        <f>((G16-L16)/G16)*100 </f>
      </c>
      <c r="O16" t="n" s="1959">
        <v>1.0</v>
      </c>
      <c r="P16" s="2032" t="n">
        <v>13.0</v>
      </c>
      <c r="Q16" s="2033" t="s">
        <v>196</v>
      </c>
    </row>
    <row r="17">
      <c r="A17" t="s" s="1963">
        <v>16</v>
      </c>
      <c r="B17" t="s" s="1964">
        <v>27</v>
      </c>
      <c r="C17" t="s" s="1965">
        <v>183</v>
      </c>
      <c r="D17" t="n" s="1966">
        <v>152.0</v>
      </c>
      <c r="E17" t="s" s="1967">
        <v>180</v>
      </c>
      <c r="F17" t="s" s="1962">
        <v>178</v>
      </c>
      <c r="G17" s="1968">
        <f>D17*F17</f>
      </c>
      <c r="H17" s="1960"/>
      <c r="I17" s="1969"/>
      <c r="J17" s="1971">
        <f>G17</f>
      </c>
      <c r="K17" t="s" s="1961">
        <v>170</v>
      </c>
      <c r="L17" s="1972">
        <f>IF(+K17=T3,W3,IF(K17=T4,W4,if(K17=T5,W5,if(K17=T6,W6,if(K17=T7,W7,(0))))))</f>
      </c>
      <c r="M17" s="1974">
        <f>((E17-L17)/E17)*100 </f>
      </c>
      <c r="N17" s="1976">
        <f>((G17-L17)/G17)*100 </f>
      </c>
      <c r="O17" t="n" s="1977">
        <v>2.0</v>
      </c>
      <c r="P17" s="2034" t="n">
        <v>13.0</v>
      </c>
      <c r="Q17" s="2035" t="s">
        <v>196</v>
      </c>
    </row>
    <row r="18">
      <c r="A18" t="s" s="1981">
        <v>16</v>
      </c>
      <c r="B18" t="s" s="1982">
        <v>28</v>
      </c>
      <c r="C18" t="s" s="1983">
        <v>195</v>
      </c>
      <c r="D18" t="n" s="1984">
        <v>152.0</v>
      </c>
      <c r="E18" t="s" s="1985">
        <v>180</v>
      </c>
      <c r="F18" t="s" s="1980">
        <v>178</v>
      </c>
      <c r="G18" s="1986">
        <f>D18*F18</f>
      </c>
      <c r="H18" s="1978"/>
      <c r="I18" s="1987"/>
      <c r="J18" s="1989">
        <f>G18</f>
      </c>
      <c r="K18" t="s" s="1979">
        <v>152</v>
      </c>
      <c r="L18" s="1990">
        <f>IF(+K18=T3,W3,IF(K18=T4,W4,if(K18=T5,W5,if(K18=T6,W6,if(K18=T7,W7,(0))))))</f>
      </c>
      <c r="M18" s="1992">
        <f>((E18-L18)/E18)*100 </f>
      </c>
      <c r="N18" s="1994">
        <f>((G18-L18)/G18)*100 </f>
      </c>
      <c r="O18" t="n" s="1995">
        <v>3.0</v>
      </c>
      <c r="P18" s="2036" t="n">
        <v>13.0</v>
      </c>
      <c r="Q18" s="2037" t="s">
        <v>196</v>
      </c>
    </row>
    <row r="19">
      <c r="A19" t="s" s="1999">
        <v>16</v>
      </c>
      <c r="B19" t="s" s="2000">
        <v>29</v>
      </c>
      <c r="C19" t="s" s="2001">
        <v>195</v>
      </c>
      <c r="D19" t="n" s="2002">
        <v>152.0</v>
      </c>
      <c r="E19" t="s" s="2003">
        <v>180</v>
      </c>
      <c r="F19" t="s" s="1998">
        <v>178</v>
      </c>
      <c r="G19" s="2004">
        <f>D19*F19</f>
      </c>
      <c r="H19" s="1996"/>
      <c r="I19" s="2005"/>
      <c r="J19" s="2007">
        <f>G19</f>
      </c>
      <c r="K19" t="s" s="1997">
        <v>170</v>
      </c>
      <c r="L19" s="2008">
        <f>IF(+K19=T3,W3,IF(K19=T4,W4,if(K19=T5,W5,if(K19=T6,W6,if(K19=T7,W7,(0))))))</f>
      </c>
      <c r="M19" s="2010">
        <f>((E19-L19)/E19)*100 </f>
      </c>
      <c r="N19" s="2012">
        <f>((G19-L19)/G19)*100 </f>
      </c>
      <c r="O19" t="n" s="2013">
        <v>2.0</v>
      </c>
      <c r="P19" s="2038" t="n">
        <v>13.0</v>
      </c>
      <c r="Q19" s="2039" t="s">
        <v>196</v>
      </c>
    </row>
    <row r="20">
      <c r="A20" t="s" s="2043">
        <v>31</v>
      </c>
      <c r="B20" t="s" s="2044">
        <v>33</v>
      </c>
      <c r="C20" t="s" s="2045">
        <v>195</v>
      </c>
      <c r="D20" t="n" s="2046">
        <v>152.0</v>
      </c>
      <c r="E20" t="s" s="2047">
        <v>180</v>
      </c>
      <c r="F20" t="s" s="2042">
        <v>178</v>
      </c>
      <c r="G20" s="2048">
        <f>D20*F20</f>
      </c>
      <c r="H20" s="2040"/>
      <c r="I20" s="2049"/>
      <c r="J20" s="2051">
        <f>G20</f>
      </c>
      <c r="K20" t="s" s="2041">
        <v>170</v>
      </c>
      <c r="L20" s="2052">
        <f>IF(+K20=T3,W3,IF(K20=T4,W4,if(K20=T5,W5,if(K20=T6,W6,if(K20=T7,W7,(0))))))</f>
      </c>
      <c r="M20" s="2054">
        <f>((E20-L20)/E20)*100 </f>
      </c>
      <c r="N20" s="2056">
        <f>((G20-L20)/G20)*100 </f>
      </c>
      <c r="O20" t="n" s="2057">
        <v>2.0</v>
      </c>
      <c r="P20" s="2181" t="n">
        <v>8.0</v>
      </c>
      <c r="Q20" s="2182" t="s">
        <v>200</v>
      </c>
    </row>
    <row r="21">
      <c r="A21" t="s" s="2061">
        <v>31</v>
      </c>
      <c r="B21" t="s" s="2062">
        <v>34</v>
      </c>
      <c r="C21" t="s" s="2063">
        <v>183</v>
      </c>
      <c r="D21" t="n" s="2064">
        <v>152.0</v>
      </c>
      <c r="E21" t="s" s="2065">
        <v>180</v>
      </c>
      <c r="F21" t="s" s="2060">
        <v>178</v>
      </c>
      <c r="G21" s="2066">
        <f>D21*F21</f>
      </c>
      <c r="H21" s="2058"/>
      <c r="I21" s="2067"/>
      <c r="J21" s="2069">
        <f>G21</f>
      </c>
      <c r="K21" t="s" s="2059">
        <v>152</v>
      </c>
      <c r="L21" s="2070">
        <f>IF(+K21=T3,W3,IF(K21=T4,W4,if(K21=T5,W5,if(K21=T6,W6,if(K21=T7,W7,(0))))))</f>
      </c>
      <c r="M21" s="2072">
        <f>((E21-L21)/E21)*100 </f>
      </c>
      <c r="N21" s="2074">
        <f>((G21-L21)/G21)*100 </f>
      </c>
      <c r="O21" t="n" s="2075">
        <v>3.0</v>
      </c>
      <c r="P21" s="2183" t="n">
        <v>8.0</v>
      </c>
      <c r="Q21" s="2184" t="s">
        <v>200</v>
      </c>
    </row>
    <row r="22">
      <c r="A22" t="s" s="2079">
        <v>31</v>
      </c>
      <c r="B22" t="s" s="2080">
        <v>35</v>
      </c>
      <c r="C22" t="s" s="2081">
        <v>181</v>
      </c>
      <c r="D22" t="n" s="2082">
        <v>152.0</v>
      </c>
      <c r="E22" t="s" s="2083">
        <v>180</v>
      </c>
      <c r="F22" t="s" s="2078">
        <v>178</v>
      </c>
      <c r="G22" s="2084">
        <f>D22*F22</f>
      </c>
      <c r="H22" s="2076"/>
      <c r="I22" s="2085"/>
      <c r="J22" s="2087">
        <f>G22</f>
      </c>
      <c r="K22" t="s" s="2077">
        <v>170</v>
      </c>
      <c r="L22" s="2088">
        <f>IF(+K22=T3,W3,IF(K22=T4,W4,if(K22=T5,W5,if(K22=T6,W6,if(K22=T7,W7,(0))))))</f>
      </c>
      <c r="M22" s="2090">
        <f>((E22-L22)/E22)*100 </f>
      </c>
      <c r="N22" s="2092">
        <f>((G22-L22)/G22)*100 </f>
      </c>
      <c r="O22" t="n" s="2093">
        <v>2.0</v>
      </c>
      <c r="P22" s="2185" t="n">
        <v>8.0</v>
      </c>
      <c r="Q22" s="2186" t="s">
        <v>200</v>
      </c>
    </row>
    <row r="23">
      <c r="A23" t="s" s="2097">
        <v>31</v>
      </c>
      <c r="B23" t="s" s="2098">
        <v>36</v>
      </c>
      <c r="C23" t="s" s="2099">
        <v>197</v>
      </c>
      <c r="D23" t="n" s="2100">
        <v>152.0</v>
      </c>
      <c r="E23" t="s" s="2101">
        <v>180</v>
      </c>
      <c r="F23" t="s" s="2096">
        <v>178</v>
      </c>
      <c r="G23" s="2102">
        <f>D23*F23</f>
      </c>
      <c r="H23" s="2094"/>
      <c r="I23" s="2103"/>
      <c r="J23" s="2105">
        <f>G23</f>
      </c>
      <c r="K23" t="s" s="2095">
        <v>173</v>
      </c>
      <c r="L23" s="2106">
        <f>IF(+K23=T3,W3,IF(K23=T4,W4,if(K23=T5,W5,if(K23=T6,W6,if(K23=T7,W7,(0))))))</f>
      </c>
      <c r="M23" s="2108">
        <f>((E23-L23)/E23)*100 </f>
      </c>
      <c r="N23" s="2110">
        <f>((G23-L23)/G23)*100 </f>
      </c>
      <c r="O23" t="n" s="2111">
        <v>4.0</v>
      </c>
      <c r="P23" s="2187" t="n">
        <v>8.0</v>
      </c>
      <c r="Q23" s="2188" t="s">
        <v>200</v>
      </c>
    </row>
    <row r="24">
      <c r="A24" t="s" s="2115">
        <v>31</v>
      </c>
      <c r="B24" t="s" s="2116">
        <v>37</v>
      </c>
      <c r="C24" t="s" s="2117">
        <v>198</v>
      </c>
      <c r="D24" t="n" s="2118">
        <v>152.0</v>
      </c>
      <c r="E24" t="s" s="2119">
        <v>180</v>
      </c>
      <c r="F24" t="s" s="2114">
        <v>178</v>
      </c>
      <c r="G24" s="2120">
        <f>D24*F24</f>
      </c>
      <c r="H24" s="2112"/>
      <c r="I24" s="2121" t="s">
        <v>189</v>
      </c>
      <c r="J24" s="2122" t="s">
        <v>180</v>
      </c>
      <c r="K24" t="s" s="2113">
        <v>170</v>
      </c>
      <c r="L24" s="2123">
        <f>IF(+K24=T3,W3,IF(K24=T4,W4,if(K24=T5,W5,if(K24=T6,W6,if(K24=T7,W7,(0))))))</f>
      </c>
      <c r="M24" s="2125">
        <f>((E24-L24)/E24)*100 </f>
      </c>
      <c r="N24" s="2127">
        <f>((G24-L24)/G24)*100 </f>
      </c>
      <c r="O24" t="n" s="2128">
        <v>2.0</v>
      </c>
      <c r="P24" s="2189" t="n">
        <v>8.0</v>
      </c>
      <c r="Q24" s="2190" t="s">
        <v>200</v>
      </c>
    </row>
    <row r="25">
      <c r="A25" t="s" s="2132">
        <v>31</v>
      </c>
      <c r="B25" t="s" s="2133">
        <v>38</v>
      </c>
      <c r="C25" t="s" s="2134">
        <v>199</v>
      </c>
      <c r="D25" t="n" s="2135">
        <v>152.0</v>
      </c>
      <c r="E25" t="s" s="2136">
        <v>180</v>
      </c>
      <c r="F25" t="s" s="2131">
        <v>178</v>
      </c>
      <c r="G25" s="2137">
        <f>D25*F25</f>
      </c>
      <c r="H25" s="2129"/>
      <c r="I25" s="2138" t="s">
        <v>189</v>
      </c>
      <c r="J25" s="2139" t="s">
        <v>180</v>
      </c>
      <c r="K25" t="s" s="2130">
        <v>170</v>
      </c>
      <c r="L25" s="2140">
        <f>IF(+K25=T3,W3,IF(K25=T4,W4,if(K25=T5,W5,if(K25=T6,W6,if(K25=T7,W7,(0))))))</f>
      </c>
      <c r="M25" s="2142">
        <f>((E25-L25)/E25)*100 </f>
      </c>
      <c r="N25" s="2144">
        <f>((G25-L25)/G25)*100 </f>
      </c>
      <c r="O25" t="n" s="2145">
        <v>2.0</v>
      </c>
      <c r="P25" s="2191" t="n">
        <v>8.0</v>
      </c>
      <c r="Q25" s="2192" t="s">
        <v>200</v>
      </c>
    </row>
    <row r="26">
      <c r="A26" t="s" s="2149">
        <v>31</v>
      </c>
      <c r="B26" t="s" s="2150">
        <v>39</v>
      </c>
      <c r="C26" t="s" s="2151">
        <v>198</v>
      </c>
      <c r="D26" t="n" s="2152">
        <v>152.0</v>
      </c>
      <c r="E26" t="s" s="2153">
        <v>180</v>
      </c>
      <c r="F26" t="s" s="2148">
        <v>178</v>
      </c>
      <c r="G26" s="2154">
        <f>D26*F26</f>
      </c>
      <c r="H26" s="2146"/>
      <c r="I26" s="2155" t="s">
        <v>189</v>
      </c>
      <c r="J26" s="2156" t="s">
        <v>180</v>
      </c>
      <c r="K26" t="s" s="2147">
        <v>170</v>
      </c>
      <c r="L26" s="2157">
        <f>IF(+K26=T3,W3,IF(K26=T4,W4,if(K26=T5,W5,if(K26=T6,W6,if(K26=T7,W7,(0))))))</f>
      </c>
      <c r="M26" s="2159">
        <f>((E26-L26)/E26)*100 </f>
      </c>
      <c r="N26" s="2161">
        <f>((G26-L26)/G26)*100 </f>
      </c>
      <c r="O26" t="n" s="2162">
        <v>2.0</v>
      </c>
      <c r="P26" s="2193" t="n">
        <v>8.0</v>
      </c>
      <c r="Q26" s="2194" t="s">
        <v>200</v>
      </c>
    </row>
    <row r="27">
      <c r="A27" t="s" s="2166">
        <v>31</v>
      </c>
      <c r="B27" t="s" s="2167">
        <v>40</v>
      </c>
      <c r="C27" t="s" s="2168">
        <v>183</v>
      </c>
      <c r="D27" t="n" s="2169">
        <v>152.0</v>
      </c>
      <c r="E27" t="s" s="2170">
        <v>180</v>
      </c>
      <c r="F27" t="s" s="2165">
        <v>178</v>
      </c>
      <c r="G27" s="2171">
        <f>D27*F27</f>
      </c>
      <c r="H27" s="2163"/>
      <c r="I27" s="2172"/>
      <c r="J27" s="2174">
        <f>G27</f>
      </c>
      <c r="K27" t="s" s="2164">
        <v>171</v>
      </c>
      <c r="L27" s="2175">
        <f>IF(+K27=T3,W3,IF(K27=T4,W4,if(K27=T5,W5,if(K27=T6,W6,if(K27=T7,W7,(0))))))</f>
      </c>
      <c r="M27" s="2177">
        <f>((E27-L27)/E27)*100 </f>
      </c>
      <c r="N27" s="2179">
        <f>((G27-L27)/G27)*100 </f>
      </c>
      <c r="O27" t="n" s="2180">
        <v>1.0</v>
      </c>
      <c r="P27" s="2195" t="n">
        <v>8.0</v>
      </c>
      <c r="Q27" s="2196" t="s">
        <v>200</v>
      </c>
    </row>
    <row r="28">
      <c r="A28" t="s" s="2200">
        <v>42</v>
      </c>
      <c r="B28" t="s" s="2201">
        <v>43</v>
      </c>
      <c r="C28" t="s" s="2202">
        <v>183</v>
      </c>
      <c r="D28" t="n" s="2203">
        <v>152.0</v>
      </c>
      <c r="E28" t="s" s="2204">
        <v>180</v>
      </c>
      <c r="F28" t="s" s="2199">
        <v>178</v>
      </c>
      <c r="G28" s="2205">
        <f>D28*F28</f>
      </c>
      <c r="H28" s="2197"/>
      <c r="I28" s="2206"/>
      <c r="J28" s="2208">
        <f>G28</f>
      </c>
      <c r="K28" t="s" s="2198">
        <v>170</v>
      </c>
      <c r="L28" s="2209">
        <f>IF(+K28=T3,W3,IF(K28=T4,W4,if(K28=T5,W5,if(K28=T6,W6,if(K28=T7,W7,(0))))))</f>
      </c>
      <c r="M28" s="2211">
        <f>((E28-L28)/E28)*100 </f>
      </c>
      <c r="N28" s="2213">
        <f>((G28-L28)/G28)*100 </f>
      </c>
      <c r="O28" t="n" s="2214">
        <v>2.0</v>
      </c>
      <c r="P28" s="2269" t="n">
        <v>4.0</v>
      </c>
      <c r="Q28" s="2270" t="s">
        <v>201</v>
      </c>
    </row>
    <row r="29">
      <c r="A29" t="s" s="2218">
        <v>42</v>
      </c>
      <c r="B29" t="s" s="2219">
        <v>44</v>
      </c>
      <c r="C29" t="s" s="2220">
        <v>183</v>
      </c>
      <c r="D29" t="n" s="2221">
        <v>152.0</v>
      </c>
      <c r="E29" t="s" s="2222">
        <v>180</v>
      </c>
      <c r="F29" t="s" s="2217">
        <v>178</v>
      </c>
      <c r="G29" s="2223">
        <f>D29*F29</f>
      </c>
      <c r="H29" s="2215"/>
      <c r="I29" s="2224"/>
      <c r="J29" s="2226">
        <f>G29</f>
      </c>
      <c r="K29" t="s" s="2216">
        <v>173</v>
      </c>
      <c r="L29" s="2227">
        <f>IF(+K29=T3,W3,IF(K29=T4,W4,if(K29=T5,W5,if(K29=T6,W6,if(K29=T7,W7,(0))))))</f>
      </c>
      <c r="M29" s="2229">
        <f>((E29-L29)/E29)*100 </f>
      </c>
      <c r="N29" s="2231">
        <f>((G29-L29)/G29)*100 </f>
      </c>
      <c r="O29" t="n" s="2232">
        <v>4.0</v>
      </c>
      <c r="P29" s="2271" t="n">
        <v>4.0</v>
      </c>
      <c r="Q29" s="2272" t="s">
        <v>201</v>
      </c>
    </row>
    <row r="30">
      <c r="A30" t="s" s="2236">
        <v>42</v>
      </c>
      <c r="B30" t="s" s="2237">
        <v>45</v>
      </c>
      <c r="C30" t="s" s="2238">
        <v>181</v>
      </c>
      <c r="D30" t="n" s="2239">
        <v>152.0</v>
      </c>
      <c r="E30" t="s" s="2240">
        <v>180</v>
      </c>
      <c r="F30" t="s" s="2235">
        <v>178</v>
      </c>
      <c r="G30" s="2241">
        <f>D30*F30</f>
      </c>
      <c r="H30" s="2233"/>
      <c r="I30" s="2242"/>
      <c r="J30" s="2244">
        <f>G30</f>
      </c>
      <c r="K30" t="s" s="2234">
        <v>152</v>
      </c>
      <c r="L30" s="2245">
        <f>IF(+K30=T3,W3,IF(K30=T4,W4,if(K30=T5,W5,if(K30=T6,W6,if(K30=T7,W7,(0))))))</f>
      </c>
      <c r="M30" s="2247">
        <f>((E30-L30)/E30)*100 </f>
      </c>
      <c r="N30" s="2249">
        <f>((G30-L30)/G30)*100 </f>
      </c>
      <c r="O30" t="n" s="2250">
        <v>3.0</v>
      </c>
      <c r="P30" s="2273" t="n">
        <v>4.0</v>
      </c>
      <c r="Q30" s="2274" t="s">
        <v>201</v>
      </c>
    </row>
    <row r="31">
      <c r="A31" t="s" s="2254">
        <v>42</v>
      </c>
      <c r="B31" t="s" s="2255">
        <v>46</v>
      </c>
      <c r="C31" t="s" s="2256">
        <v>181</v>
      </c>
      <c r="D31" t="n" s="2257">
        <v>152.0</v>
      </c>
      <c r="E31" t="s" s="2258">
        <v>180</v>
      </c>
      <c r="F31" t="s" s="2253">
        <v>178</v>
      </c>
      <c r="G31" s="2259">
        <f>D31*F31</f>
      </c>
      <c r="H31" s="2251"/>
      <c r="I31" s="2260"/>
      <c r="J31" s="2262">
        <f>G31</f>
      </c>
      <c r="K31" t="s" s="2252">
        <v>170</v>
      </c>
      <c r="L31" s="2263">
        <f>IF(+K31=T3,W3,IF(K31=T4,W4,if(K31=T5,W5,if(K31=T6,W6,if(K31=T7,W7,(0))))))</f>
      </c>
      <c r="M31" s="2265">
        <f>((E31-L31)/E31)*100 </f>
      </c>
      <c r="N31" s="2267">
        <f>((G31-L31)/G31)*100 </f>
      </c>
      <c r="O31" t="n" s="2268">
        <v>2.0</v>
      </c>
      <c r="P31" s="2275" t="n">
        <v>4.0</v>
      </c>
      <c r="Q31" s="2276" t="s">
        <v>201</v>
      </c>
    </row>
    <row r="32">
      <c r="A32" t="s" s="2280">
        <v>47</v>
      </c>
      <c r="B32" t="s" s="2281">
        <v>48</v>
      </c>
      <c r="C32" t="s" s="2282">
        <v>195</v>
      </c>
      <c r="D32" t="n" s="2283">
        <v>152.0</v>
      </c>
      <c r="E32" t="s" s="2284">
        <v>180</v>
      </c>
      <c r="F32" t="s" s="2279">
        <v>178</v>
      </c>
      <c r="G32" s="2285">
        <f>D32*F32</f>
      </c>
      <c r="H32" s="2277"/>
      <c r="I32" s="2286"/>
      <c r="J32" s="2288">
        <f>G32</f>
      </c>
      <c r="K32" t="s" s="2278">
        <v>170</v>
      </c>
      <c r="L32" s="2289">
        <f>IF(+K32=T3,W3,IF(K32=T4,W4,if(K32=T5,W5,if(K32=T6,W6,if(K32=T7,W7,(0))))))</f>
      </c>
      <c r="M32" s="2291">
        <f>((E32-L32)/E32)*100 </f>
      </c>
      <c r="N32" s="2293">
        <f>((G32-L32)/G32)*100 </f>
      </c>
      <c r="O32" t="n" s="2294">
        <v>2.0</v>
      </c>
      <c r="P32" s="2313" t="n">
        <v>2.0</v>
      </c>
      <c r="Q32" s="2314" t="s">
        <v>202</v>
      </c>
    </row>
    <row r="33">
      <c r="A33" t="s" s="2298">
        <v>47</v>
      </c>
      <c r="B33" t="s" s="2299">
        <v>49</v>
      </c>
      <c r="C33" t="s" s="2300">
        <v>181</v>
      </c>
      <c r="D33" t="n" s="2301">
        <v>152.0</v>
      </c>
      <c r="E33" t="s" s="2302">
        <v>180</v>
      </c>
      <c r="F33" t="s" s="2297">
        <v>178</v>
      </c>
      <c r="G33" s="2303">
        <f>D33*F33</f>
      </c>
      <c r="H33" s="2295"/>
      <c r="I33" s="2304"/>
      <c r="J33" s="2306">
        <f>G33</f>
      </c>
      <c r="K33" t="s" s="2296">
        <v>171</v>
      </c>
      <c r="L33" s="2307">
        <f>IF(+K33=T3,W3,IF(K33=T4,W4,if(K33=T5,W5,if(K33=T6,W6,if(K33=T7,W7,(0))))))</f>
      </c>
      <c r="M33" s="2309">
        <f>((E33-L33)/E33)*100 </f>
      </c>
      <c r="N33" s="2311">
        <f>((G33-L33)/G33)*100 </f>
      </c>
      <c r="O33" t="n" s="2312">
        <v>1.0</v>
      </c>
      <c r="P33" s="2315" t="n">
        <v>2.0</v>
      </c>
      <c r="Q33" s="2316" t="s">
        <v>202</v>
      </c>
    </row>
    <row r="34">
      <c r="A34" t="s" s="2320">
        <v>50</v>
      </c>
      <c r="B34" t="s" s="2321">
        <v>51</v>
      </c>
      <c r="C34" t="s" s="2322">
        <v>203</v>
      </c>
      <c r="D34" t="n" s="2323">
        <v>152.0</v>
      </c>
      <c r="E34" t="s" s="2324">
        <v>180</v>
      </c>
      <c r="F34" t="s" s="2319">
        <v>178</v>
      </c>
      <c r="G34" s="2325">
        <f>D34*F34</f>
      </c>
      <c r="H34" s="2317"/>
      <c r="I34" s="2326"/>
      <c r="J34" s="2328">
        <f>G34</f>
      </c>
      <c r="K34" t="s" s="2318">
        <v>170</v>
      </c>
      <c r="L34" s="2329">
        <f>IF(+K34=T3,W3,IF(K34=T4,W4,if(K34=T5,W5,if(K34=T6,W6,if(K34=T7,W7,(0))))))</f>
      </c>
      <c r="M34" s="2331">
        <f>((E34-L34)/E34)*100 </f>
      </c>
      <c r="N34" s="2333">
        <f>((G34-L34)/G34)*100 </f>
      </c>
      <c r="O34" t="n" s="2334">
        <v>2.0</v>
      </c>
      <c r="P34" s="2335" t="n">
        <v>1.0</v>
      </c>
      <c r="Q34" s="2336" t="s">
        <v>204</v>
      </c>
    </row>
    <row r="35">
      <c r="A35" t="s" s="2340">
        <v>52</v>
      </c>
      <c r="B35" t="s" s="2341">
        <v>53</v>
      </c>
      <c r="C35" t="s" s="2342">
        <v>194</v>
      </c>
      <c r="D35" t="n" s="2343">
        <v>152.0</v>
      </c>
      <c r="E35" t="s" s="2344">
        <v>180</v>
      </c>
      <c r="F35" t="s" s="2339">
        <v>178</v>
      </c>
      <c r="G35" s="2345">
        <f>D35*F35</f>
      </c>
      <c r="H35" s="2337"/>
      <c r="I35" s="2346"/>
      <c r="J35" s="2348">
        <f>G35</f>
      </c>
      <c r="K35" t="s" s="2338">
        <v>152</v>
      </c>
      <c r="L35" s="2349">
        <f>IF(+K35=T3,W3,IF(K35=T4,W4,if(K35=T5,W5,if(K35=T6,W6,if(K35=T7,W7,(0))))))</f>
      </c>
      <c r="M35" s="2351">
        <f>((E35-L35)/E35)*100 </f>
      </c>
      <c r="N35" s="2353">
        <f>((G35-L35)/G35)*100 </f>
      </c>
      <c r="O35" t="n" s="2354">
        <v>3.0</v>
      </c>
      <c r="P35" s="2392" t="n">
        <v>3.0</v>
      </c>
      <c r="Q35" s="2393" t="s">
        <v>206</v>
      </c>
    </row>
    <row r="36" s="2356" customFormat="true">
      <c r="A36" t="s" s="2359">
        <v>52</v>
      </c>
      <c r="B36" t="s" s="2360">
        <v>54</v>
      </c>
      <c r="C36" t="s" s="2361">
        <v>181</v>
      </c>
      <c r="D36" t="n" s="2362">
        <v>152.0</v>
      </c>
      <c r="E36" t="s" s="2363">
        <v>180</v>
      </c>
      <c r="F36" t="s" s="2358">
        <v>178</v>
      </c>
      <c r="G36" s="2364">
        <f>D36*F36</f>
      </c>
      <c r="H36" s="2355"/>
      <c r="I36" s="2365"/>
      <c r="J36" s="2367">
        <f>G36</f>
      </c>
      <c r="K36" t="s" s="2357">
        <v>191</v>
      </c>
      <c r="L36" s="2368">
        <f>IF(+K36=T3,W3,IF(K36=T4,W4,if(K36=T5,W5,if(K36=T6,W6,if(K36=T7,W7,(0))))))</f>
      </c>
      <c r="M36" s="2370">
        <f>((E36-L36)/E36)*100 </f>
      </c>
      <c r="N36" s="2372">
        <f>((G36-L36)/G36)*100 </f>
      </c>
      <c r="O36" t="n" s="2373">
        <v>3.0</v>
      </c>
      <c r="P36" s="2394" t="n">
        <v>3.0</v>
      </c>
      <c r="Q36" s="2395" t="s">
        <v>206</v>
      </c>
    </row>
    <row r="37">
      <c r="A37" t="s" s="2377">
        <v>52</v>
      </c>
      <c r="B37" t="s" s="2378">
        <v>55</v>
      </c>
      <c r="C37" t="s" s="2379">
        <v>205</v>
      </c>
      <c r="D37" t="n" s="2380">
        <v>152.0</v>
      </c>
      <c r="E37" t="s" s="2381">
        <v>180</v>
      </c>
      <c r="F37" t="s" s="2376">
        <v>178</v>
      </c>
      <c r="G37" s="2382">
        <f>D37*F37</f>
      </c>
      <c r="H37" s="2374"/>
      <c r="I37" s="2383"/>
      <c r="J37" s="2385">
        <f>G37</f>
      </c>
      <c r="K37" t="s" s="2375">
        <v>170</v>
      </c>
      <c r="L37" s="2386">
        <f>IF(+K37=T3,W3,IF(K37=T4,W4,if(K37=T5,W5,if(K37=T6,W6,if(K37=T7,W7,(0))))))</f>
      </c>
      <c r="M37" s="2388">
        <f>((E37-L37)/E37)*100 </f>
      </c>
      <c r="N37" s="2390">
        <f>((G37-L37)/G37)*100 </f>
      </c>
      <c r="O37" t="n" s="2391">
        <v>2.0</v>
      </c>
      <c r="P37" s="2396" t="n">
        <v>3.0</v>
      </c>
      <c r="Q37" s="2397" t="s">
        <v>206</v>
      </c>
    </row>
    <row r="38" s="2399" customFormat="true">
      <c r="A38" t="s" s="2402">
        <v>57</v>
      </c>
      <c r="B38" t="s" s="2403">
        <v>59</v>
      </c>
      <c r="C38" t="s" s="2404">
        <v>195</v>
      </c>
      <c r="D38" t="n" s="2405">
        <v>152.0</v>
      </c>
      <c r="E38" t="s" s="2406">
        <v>180</v>
      </c>
      <c r="F38" t="s" s="2401">
        <v>178</v>
      </c>
      <c r="G38" s="2407">
        <f>D38*F38</f>
      </c>
      <c r="H38" s="2398"/>
      <c r="I38" s="2408"/>
      <c r="J38" s="2410">
        <f>G38</f>
      </c>
      <c r="K38" t="s" s="2400">
        <v>191</v>
      </c>
      <c r="L38" s="2411">
        <f>IF(+K38=T3,W3,IF(K38=T4,W4,if(K38=T5,W5,if(K38=T6,W6,if(K38=T7,W7,(0))))))</f>
      </c>
      <c r="M38" s="2413">
        <f>((E38-L38)/E38)*100 </f>
      </c>
      <c r="N38" s="2415">
        <f>((G38-L38)/G38)*100 </f>
      </c>
      <c r="O38" t="n" s="2416">
        <v>2.0</v>
      </c>
      <c r="P38" s="2453" t="n">
        <v>3.0</v>
      </c>
      <c r="Q38" s="2454" t="s">
        <v>207</v>
      </c>
    </row>
    <row r="39">
      <c r="A39" t="s" s="2420">
        <v>57</v>
      </c>
      <c r="B39" t="s" s="2421">
        <v>60</v>
      </c>
      <c r="C39" t="s" s="2422">
        <v>181</v>
      </c>
      <c r="D39" t="n" s="2423">
        <v>152.0</v>
      </c>
      <c r="E39" t="s" s="2424">
        <v>180</v>
      </c>
      <c r="F39" t="s" s="2419">
        <v>178</v>
      </c>
      <c r="G39" s="2425">
        <f>D39*F39</f>
      </c>
      <c r="H39" s="2417"/>
      <c r="I39" s="2426"/>
      <c r="J39" s="2428">
        <f>G39</f>
      </c>
      <c r="K39" t="s" s="2418">
        <v>170</v>
      </c>
      <c r="L39" s="2429">
        <f>IF(+K39=T3,W3,IF(K39=T4,W4,if(K39=T5,W5,if(K39=T6,W6,if(K39=T7,W7,(0))))))</f>
      </c>
      <c r="M39" s="2431">
        <f>((E39-L39)/E39)*100 </f>
      </c>
      <c r="N39" s="2433">
        <f>((G39-L39)/G39)*100 </f>
      </c>
      <c r="O39" t="n" s="2434">
        <v>2.0</v>
      </c>
      <c r="P39" s="2455" t="n">
        <v>3.0</v>
      </c>
      <c r="Q39" s="2456" t="s">
        <v>207</v>
      </c>
    </row>
    <row r="40">
      <c r="A40" t="s" s="2438">
        <v>57</v>
      </c>
      <c r="B40" t="s" s="2439">
        <v>61</v>
      </c>
      <c r="C40" t="s" s="2440">
        <v>181</v>
      </c>
      <c r="D40" t="n" s="2441">
        <v>152.0</v>
      </c>
      <c r="E40" t="s" s="2442">
        <v>180</v>
      </c>
      <c r="F40" t="s" s="2437">
        <v>178</v>
      </c>
      <c r="G40" s="2443">
        <f>D40*F40</f>
      </c>
      <c r="H40" s="2435"/>
      <c r="I40" s="2444"/>
      <c r="J40" s="2446">
        <f>G40</f>
      </c>
      <c r="K40" t="s" s="2436">
        <v>152</v>
      </c>
      <c r="L40" s="2447">
        <f>IF(+K40=T3,W3,IF(K40=T4,W4,if(K40=T5,W5,if(K40=T6,W6,if(K40=T7,W7,(0))))))</f>
      </c>
      <c r="M40" s="2449">
        <f>((E40-L40)/E40)*100 </f>
      </c>
      <c r="N40" s="2451">
        <f>((G40-L40)/G40)*100 </f>
      </c>
      <c r="O40" t="n" s="2452">
        <v>3.0</v>
      </c>
      <c r="P40" s="2457" t="n">
        <v>3.0</v>
      </c>
      <c r="Q40" s="2458" t="s">
        <v>207</v>
      </c>
    </row>
    <row r="41">
      <c r="A41" t="s" s="2462">
        <v>63</v>
      </c>
      <c r="B41" t="s" s="2463">
        <v>64</v>
      </c>
      <c r="C41" t="s" s="2464">
        <v>192</v>
      </c>
      <c r="D41" t="n" s="2465">
        <v>152.0</v>
      </c>
      <c r="E41" t="s" s="2466">
        <v>180</v>
      </c>
      <c r="F41" t="s" s="2461">
        <v>178</v>
      </c>
      <c r="G41" s="2467">
        <f>D41*F41</f>
      </c>
      <c r="H41" s="2459"/>
      <c r="I41" s="2468"/>
      <c r="J41" s="2470">
        <f>G41</f>
      </c>
      <c r="K41" t="s" s="2460">
        <v>152</v>
      </c>
      <c r="L41" s="2471">
        <f>IF(+K41=T3,W3,IF(K41=T4,W4,if(K41=T5,W5,if(K41=T6,W6,if(K41=T7,W7,(0))))))</f>
      </c>
      <c r="M41" s="2473">
        <f>((E41-L41)/E41)*100 </f>
      </c>
      <c r="N41" s="2475">
        <f>((G41-L41)/G41)*100 </f>
      </c>
      <c r="O41" t="n" s="2476">
        <v>3.0</v>
      </c>
      <c r="P41" s="2477" t="n">
        <v>1.0</v>
      </c>
      <c r="Q41" s="2478" t="s">
        <v>184</v>
      </c>
    </row>
    <row r="42">
      <c r="A42" t="s" s="2482">
        <v>66</v>
      </c>
      <c r="B42" t="s" s="2483">
        <v>67</v>
      </c>
      <c r="C42" t="s" s="2484">
        <v>181</v>
      </c>
      <c r="D42" t="n" s="2485">
        <v>152.0</v>
      </c>
      <c r="E42" t="s" s="2486">
        <v>180</v>
      </c>
      <c r="F42" t="s" s="2481">
        <v>178</v>
      </c>
      <c r="G42" s="2487">
        <f>D42*F42</f>
      </c>
      <c r="H42" s="2479"/>
      <c r="I42" s="2488"/>
      <c r="J42" s="2490">
        <f>G42</f>
      </c>
      <c r="K42" t="s" s="2480">
        <v>170</v>
      </c>
      <c r="L42" s="2491">
        <f>IF(+K42=T3,W3,IF(K42=T4,W4,if(K42=T5,W5,if(K42=T6,W6,if(K42=T7,W7,(0))))))</f>
      </c>
      <c r="M42" s="2493">
        <f>((E42-L42)/E42)*100 </f>
      </c>
      <c r="N42" s="2495">
        <f>((G42-L42)/G42)*100 </f>
      </c>
      <c r="O42" t="n" s="2496">
        <v>2.0</v>
      </c>
      <c r="P42" s="2515" t="n">
        <v>2.0</v>
      </c>
      <c r="Q42" s="2516" t="s">
        <v>182</v>
      </c>
    </row>
    <row r="43">
      <c r="A43" t="s" s="2500">
        <v>66</v>
      </c>
      <c r="B43" t="s" s="2501">
        <v>68</v>
      </c>
      <c r="C43" t="s" s="2502">
        <v>195</v>
      </c>
      <c r="D43" t="n" s="2503">
        <v>152.0</v>
      </c>
      <c r="E43" t="s" s="2504">
        <v>180</v>
      </c>
      <c r="F43" t="s" s="2499">
        <v>178</v>
      </c>
      <c r="G43" s="2505">
        <f>D43*F43</f>
      </c>
      <c r="H43" s="2497"/>
      <c r="I43" s="2506"/>
      <c r="J43" s="2508">
        <f>G43</f>
      </c>
      <c r="K43" t="s" s="2498">
        <v>152</v>
      </c>
      <c r="L43" s="2509">
        <f>IF(+K43=T3,W3,IF(K43=T4,W4,if(K43=T5,W5,if(K43=T6,W6,if(K43=T7,W7,(0))))))</f>
      </c>
      <c r="M43" s="2511">
        <f>((E43-L43)/E43)*100 </f>
      </c>
      <c r="N43" s="2513">
        <f>((G43-L43)/G43)*100 </f>
      </c>
      <c r="O43" t="n" s="2514">
        <v>3.0</v>
      </c>
      <c r="P43" s="2517" t="n">
        <v>2.0</v>
      </c>
      <c r="Q43" s="2518" t="s">
        <v>182</v>
      </c>
    </row>
    <row r="44">
      <c r="A44" t="s" s="2522">
        <v>70</v>
      </c>
      <c r="B44" t="s" s="2523">
        <v>71</v>
      </c>
      <c r="C44" t="s" s="2524">
        <v>181</v>
      </c>
      <c r="D44" t="n" s="2525">
        <v>152.0</v>
      </c>
      <c r="E44" t="s" s="2526">
        <v>180</v>
      </c>
      <c r="F44" t="s" s="2521">
        <v>178</v>
      </c>
      <c r="G44" s="2527">
        <f>D44*F44</f>
      </c>
      <c r="H44" s="2519"/>
      <c r="I44" s="2528"/>
      <c r="J44" s="2530">
        <f>G44</f>
      </c>
      <c r="K44" t="s" s="2520">
        <v>152</v>
      </c>
      <c r="L44" s="2531">
        <f>IF(+K44=T3,W3,IF(K44=T4,W4,if(K44=T5,W5,if(K44=T6,W6,if(K44=T7,W7,(0))))))</f>
      </c>
      <c r="M44" s="2533">
        <f>((E44-L44)/E44)*100 </f>
      </c>
      <c r="N44" s="2535">
        <f>((G44-L44)/G44)*100 </f>
      </c>
      <c r="O44" t="n" s="2536">
        <v>3.0</v>
      </c>
      <c r="P44" s="2571" t="n">
        <v>3.0</v>
      </c>
      <c r="Q44" s="2572" t="s">
        <v>207</v>
      </c>
    </row>
    <row r="45">
      <c r="A45" t="s" s="2540">
        <v>70</v>
      </c>
      <c r="B45" t="s" s="2541">
        <v>72</v>
      </c>
      <c r="C45" t="s" s="2542">
        <v>181</v>
      </c>
      <c r="D45" t="n" s="2543">
        <v>152.0</v>
      </c>
      <c r="E45" t="s" s="2544">
        <v>180</v>
      </c>
      <c r="F45" t="s" s="2539">
        <v>178</v>
      </c>
      <c r="G45" s="2545">
        <f>D45*F45</f>
      </c>
      <c r="H45" s="2537"/>
      <c r="I45" s="2546" t="s">
        <v>189</v>
      </c>
      <c r="J45" s="2547" t="s">
        <v>180</v>
      </c>
      <c r="K45" t="s" s="2538">
        <v>170</v>
      </c>
      <c r="L45" s="2548">
        <f>IF(+K45=T3,W3,IF(K45=T4,W4,if(K45=T5,W5,if(K45=T6,W6,if(K45=T7,W7,(0))))))</f>
      </c>
      <c r="M45" s="2550">
        <f>((E45-L45)/E45)*100 </f>
      </c>
      <c r="N45" s="2552">
        <f>((G45-L45)/G45)*100 </f>
      </c>
      <c r="O45" t="n" s="2553">
        <v>2.0</v>
      </c>
      <c r="P45" s="2573" t="n">
        <v>3.0</v>
      </c>
      <c r="Q45" s="2574" t="s">
        <v>207</v>
      </c>
    </row>
    <row r="46">
      <c r="A46" t="s" s="2557">
        <v>70</v>
      </c>
      <c r="B46" t="s" s="2558">
        <v>73</v>
      </c>
      <c r="C46" t="s" s="2559">
        <v>183</v>
      </c>
      <c r="D46" t="n" s="2560">
        <v>152.0</v>
      </c>
      <c r="E46" t="s" s="2561">
        <v>180</v>
      </c>
      <c r="F46" t="s" s="2556">
        <v>178</v>
      </c>
      <c r="G46" s="2562">
        <f>D46*F46</f>
      </c>
      <c r="H46" s="2554"/>
      <c r="I46" s="2563" t="s">
        <v>189</v>
      </c>
      <c r="J46" s="2564" t="s">
        <v>180</v>
      </c>
      <c r="K46" t="s" s="2555">
        <v>170</v>
      </c>
      <c r="L46" s="2565">
        <f>IF(+K46=T3,W3,IF(K46=T4,W4,if(K46=T5,W5,if(K46=T6,W6,if(K46=T7,W7,(0))))))</f>
      </c>
      <c r="M46" s="2567">
        <f>((E46-L46)/E46)*100 </f>
      </c>
      <c r="N46" s="2569">
        <f>((G46-L46)/G46)*100 </f>
      </c>
      <c r="O46" t="n" s="2570">
        <v>2.0</v>
      </c>
      <c r="P46" s="2575" t="n">
        <v>3.0</v>
      </c>
      <c r="Q46" s="2576" t="s">
        <v>207</v>
      </c>
    </row>
    <row r="47">
      <c r="A47" t="s" s="2580">
        <v>75</v>
      </c>
      <c r="B47" t="s" s="2581">
        <v>76</v>
      </c>
      <c r="C47" t="s" s="2582">
        <v>208</v>
      </c>
      <c r="D47" t="n" s="2583">
        <v>152.0</v>
      </c>
      <c r="E47" t="s" s="2584">
        <v>180</v>
      </c>
      <c r="F47" t="s" s="2579">
        <v>178</v>
      </c>
      <c r="G47" s="2585">
        <f>D47*F47</f>
      </c>
      <c r="H47" s="2577"/>
      <c r="I47" s="2586"/>
      <c r="J47" s="2588">
        <f>G47</f>
      </c>
      <c r="K47" t="s" s="2578">
        <v>170</v>
      </c>
      <c r="L47" s="2589">
        <f>IF(+K47=T3,W3,IF(K47=T4,W4,if(K47=T5,W5,if(K47=T6,W6,if(K47=T7,W7,(0))))))</f>
      </c>
      <c r="M47" s="2591">
        <f>((E47-L47)/E47)*100 </f>
      </c>
      <c r="N47" s="2593">
        <f>((G47-L47)/G47)*100 </f>
      </c>
      <c r="O47" t="n" s="2594">
        <v>2.0</v>
      </c>
      <c r="P47" s="2595" t="n">
        <v>1.0</v>
      </c>
      <c r="Q47" s="2596" t="s">
        <v>204</v>
      </c>
    </row>
    <row r="48">
      <c r="A48" t="s" s="2600">
        <v>77</v>
      </c>
      <c r="B48" t="s" s="2601">
        <v>78</v>
      </c>
      <c r="C48" t="s" s="2602">
        <v>181</v>
      </c>
      <c r="D48" t="n" s="2603">
        <v>152.0</v>
      </c>
      <c r="E48" t="s" s="2604">
        <v>180</v>
      </c>
      <c r="F48" t="s" s="2599">
        <v>178</v>
      </c>
      <c r="G48" s="2605">
        <f>D48*F48</f>
      </c>
      <c r="H48" s="2597"/>
      <c r="I48" s="2606"/>
      <c r="J48" s="2608">
        <f>G48</f>
      </c>
      <c r="K48" t="s" s="2598">
        <v>170</v>
      </c>
      <c r="L48" s="2609">
        <f>IF(+K48=T3,W3,IF(K48=T4,W4,if(K48=T5,W5,if(K48=T6,W6,if(K48=T7,W7,(0))))))</f>
      </c>
      <c r="M48" s="2611">
        <f>((E48-L48)/E48)*100 </f>
      </c>
      <c r="N48" s="2613">
        <f>((G48-L48)/G48)*100 </f>
      </c>
      <c r="O48" t="n" s="2614">
        <v>2.0</v>
      </c>
      <c r="P48" s="2615" t="n">
        <v>1.0</v>
      </c>
      <c r="Q48" s="2616" t="s">
        <v>204</v>
      </c>
    </row>
    <row r="49">
      <c r="A49" t="s" s="2620">
        <v>80</v>
      </c>
      <c r="B49" t="s" s="2621">
        <v>81</v>
      </c>
      <c r="C49" t="s" s="2622">
        <v>181</v>
      </c>
      <c r="D49" t="n" s="2623">
        <v>152.0</v>
      </c>
      <c r="E49" t="s" s="2624">
        <v>180</v>
      </c>
      <c r="F49" t="s" s="2619">
        <v>178</v>
      </c>
      <c r="G49" s="2625">
        <f>D49*F49</f>
      </c>
      <c r="H49" s="2617"/>
      <c r="I49" s="2626"/>
      <c r="J49" s="2628">
        <f>G49</f>
      </c>
      <c r="K49" t="s" s="2618">
        <v>152</v>
      </c>
      <c r="L49" s="2629">
        <f>IF(+K49=T3,W3,IF(K49=T4,W4,if(K49=T5,W5,if(K49=T6,W6,if(K49=T7,W7,(0))))))</f>
      </c>
      <c r="M49" s="2631">
        <f>((E49-L49)/E49)*100 </f>
      </c>
      <c r="N49" s="2633">
        <f>((G49-L49)/G49)*100 </f>
      </c>
      <c r="O49" t="n" s="2634">
        <v>3.0</v>
      </c>
      <c r="P49" s="2671" t="n">
        <v>3.0</v>
      </c>
      <c r="Q49" s="2672" t="s">
        <v>204</v>
      </c>
    </row>
    <row r="50">
      <c r="A50" t="s" s="2638">
        <v>80</v>
      </c>
      <c r="B50" t="s" s="2639">
        <v>82</v>
      </c>
      <c r="C50" t="s" s="2640">
        <v>181</v>
      </c>
      <c r="D50" t="n" s="2641">
        <v>152.0</v>
      </c>
      <c r="E50" t="s" s="2642">
        <v>180</v>
      </c>
      <c r="F50" t="s" s="2637">
        <v>178</v>
      </c>
      <c r="G50" s="2643">
        <f>D50*F50</f>
      </c>
      <c r="H50" s="2635"/>
      <c r="I50" s="2644"/>
      <c r="J50" s="2646">
        <f>G50</f>
      </c>
      <c r="K50" t="s" s="2636">
        <v>170</v>
      </c>
      <c r="L50" s="2647">
        <f>IF(+K50=T3,W3,IF(K50=T4,W4,if(K50=T5,W5,if(K50=T6,W6,if(K50=T7,W7,(0))))))</f>
      </c>
      <c r="M50" s="2649">
        <f>((E50-L50)/E50)*100 </f>
      </c>
      <c r="N50" s="2651">
        <f>((G50-L50)/G50)*100 </f>
      </c>
      <c r="O50" t="n" s="2652">
        <v>2.0</v>
      </c>
      <c r="P50" s="2673" t="n">
        <v>3.0</v>
      </c>
      <c r="Q50" s="2674" t="s">
        <v>204</v>
      </c>
    </row>
    <row r="51">
      <c r="A51" t="s" s="2656">
        <v>80</v>
      </c>
      <c r="B51" t="s" s="2657">
        <v>83</v>
      </c>
      <c r="C51" t="s" s="2658">
        <v>209</v>
      </c>
      <c r="D51" t="n" s="2659">
        <v>152.0</v>
      </c>
      <c r="E51" t="s" s="2660">
        <v>180</v>
      </c>
      <c r="F51" t="s" s="2655">
        <v>178</v>
      </c>
      <c r="G51" s="2661">
        <f>D51*F51</f>
      </c>
      <c r="H51" s="2653"/>
      <c r="I51" s="2662"/>
      <c r="J51" s="2664">
        <f>G51</f>
      </c>
      <c r="K51" t="s" s="2654">
        <v>171</v>
      </c>
      <c r="L51" s="2665">
        <f>IF(+K51=T3,W3,IF(K51=T4,W4,if(K51=T5,W5,if(K51=T6,W6,if(K51=T7,W7,(0))))))</f>
      </c>
      <c r="M51" s="2667">
        <f>((E51-L51)/E51)*100 </f>
      </c>
      <c r="N51" s="2669">
        <f>((G51-L51)/G51)*100 </f>
      </c>
      <c r="O51" t="n" s="2670">
        <v>1.0</v>
      </c>
      <c r="P51" s="2675" t="n">
        <v>3.0</v>
      </c>
      <c r="Q51" s="2676" t="s">
        <v>204</v>
      </c>
    </row>
    <row r="52">
      <c r="A52" t="s" s="2680">
        <v>84</v>
      </c>
      <c r="B52" t="s" s="2681">
        <v>85</v>
      </c>
      <c r="C52" t="s" s="2682">
        <v>181</v>
      </c>
      <c r="D52" t="n" s="2683">
        <v>152.0</v>
      </c>
      <c r="E52" t="s" s="2684">
        <v>180</v>
      </c>
      <c r="F52" t="s" s="2679">
        <v>178</v>
      </c>
      <c r="G52" s="2685">
        <f>D52*F52</f>
      </c>
      <c r="H52" s="2677"/>
      <c r="I52" s="2686"/>
      <c r="J52" s="2688">
        <f>G52</f>
      </c>
      <c r="K52" t="s" s="2678">
        <v>152</v>
      </c>
      <c r="L52" s="2689">
        <f>IF(+K52=T3,W3,IF(K52=T4,W4,if(K52=T5,W5,if(K52=T6,W6,if(K52=T7,W7,(0))))))</f>
      </c>
      <c r="M52" s="2691">
        <f>((E52-L52)/E52)*100 </f>
      </c>
      <c r="N52" s="2693">
        <f>((G52-L52)/G52)*100 </f>
      </c>
      <c r="O52" t="n" s="2694">
        <v>3.0</v>
      </c>
      <c r="P52" s="2713" t="n">
        <v>2.0</v>
      </c>
      <c r="Q52" s="2714" t="s">
        <v>182</v>
      </c>
    </row>
    <row r="53">
      <c r="A53" t="s" s="2698">
        <v>84</v>
      </c>
      <c r="B53" t="s" s="2699">
        <v>86</v>
      </c>
      <c r="C53" t="s" s="2700">
        <v>181</v>
      </c>
      <c r="D53" t="n" s="2701">
        <v>152.0</v>
      </c>
      <c r="E53" t="s" s="2702">
        <v>180</v>
      </c>
      <c r="F53" t="s" s="2697">
        <v>178</v>
      </c>
      <c r="G53" s="2703">
        <f>D53*F53</f>
      </c>
      <c r="H53" s="2695"/>
      <c r="I53" s="2704"/>
      <c r="J53" s="2706">
        <f>G53</f>
      </c>
      <c r="K53" t="s" s="2696">
        <v>170</v>
      </c>
      <c r="L53" s="2707">
        <f>IF(+K53=T3,W3,IF(K53=T4,W4,if(K53=T5,W5,if(K53=T6,W6,if(K53=T7,W7,(0))))))</f>
      </c>
      <c r="M53" s="2709">
        <f>((E53-L53)/E53)*100 </f>
      </c>
      <c r="N53" s="2711">
        <f>((G53-L53)/G53)*100 </f>
      </c>
      <c r="O53" t="n" s="2712">
        <v>2.0</v>
      </c>
      <c r="P53" s="2715" t="n">
        <v>2.0</v>
      </c>
      <c r="Q53" s="2716" t="s">
        <v>182</v>
      </c>
    </row>
    <row r="54">
      <c r="A54" t="s" s="2720">
        <v>88</v>
      </c>
      <c r="B54" t="s" s="2721">
        <v>89</v>
      </c>
      <c r="C54" t="s" s="2722">
        <v>181</v>
      </c>
      <c r="D54" t="n" s="2723">
        <v>152.0</v>
      </c>
      <c r="E54" t="s" s="2724">
        <v>180</v>
      </c>
      <c r="F54" t="s" s="2719">
        <v>178</v>
      </c>
      <c r="G54" s="2725">
        <f>D54*F54</f>
      </c>
      <c r="H54" s="2717"/>
      <c r="I54" s="2726"/>
      <c r="J54" s="2728">
        <f>G54</f>
      </c>
      <c r="K54" t="s" s="2718">
        <v>152</v>
      </c>
      <c r="L54" s="2729">
        <f>IF(+K54=T3,W3,IF(K54=T4,W4,if(K54=T5,W5,if(K54=T6,W6,if(K54=T7,W7,(0))))))</f>
      </c>
      <c r="M54" s="2731">
        <f>((E54-L54)/E54)*100 </f>
      </c>
      <c r="N54" s="2733">
        <f>((G54-L54)/G54)*100 </f>
      </c>
      <c r="O54" t="n" s="2734">
        <v>3.0</v>
      </c>
      <c r="P54" s="2841" t="n">
        <v>7.0</v>
      </c>
      <c r="Q54" s="2842" t="s">
        <v>210</v>
      </c>
    </row>
    <row r="55">
      <c r="A55" t="s" s="2738">
        <v>88</v>
      </c>
      <c r="B55" t="s" s="2739">
        <v>90</v>
      </c>
      <c r="C55" t="s" s="2740">
        <v>192</v>
      </c>
      <c r="D55" t="n" s="2741">
        <v>152.0</v>
      </c>
      <c r="E55" t="s" s="2742">
        <v>180</v>
      </c>
      <c r="F55" t="s" s="2737">
        <v>178</v>
      </c>
      <c r="G55" s="2743">
        <f>D55*F55</f>
      </c>
      <c r="H55" s="2735"/>
      <c r="I55" s="2744" t="s">
        <v>189</v>
      </c>
      <c r="J55" s="2745" t="s">
        <v>180</v>
      </c>
      <c r="K55" t="s" s="2736">
        <v>170</v>
      </c>
      <c r="L55" s="2746">
        <f>IF(+K55=T3,W3,IF(K55=T4,W4,if(K55=T5,W5,if(K55=T6,W6,if(K55=T7,W7,(0))))))</f>
      </c>
      <c r="M55" s="2748">
        <f>((E55-L55)/E55)*100 </f>
      </c>
      <c r="N55" s="2750">
        <f>((G55-L55)/G55)*100 </f>
      </c>
      <c r="O55" t="n" s="2751">
        <v>2.0</v>
      </c>
      <c r="P55" s="2843" t="n">
        <v>7.0</v>
      </c>
      <c r="Q55" s="2844" t="s">
        <v>210</v>
      </c>
    </row>
    <row r="56">
      <c r="A56" t="s" s="2755">
        <v>88</v>
      </c>
      <c r="B56" t="s" s="2756">
        <v>91</v>
      </c>
      <c r="C56" t="s" s="2757">
        <v>183</v>
      </c>
      <c r="D56" t="n" s="2758">
        <v>152.0</v>
      </c>
      <c r="E56" t="s" s="2759">
        <v>180</v>
      </c>
      <c r="F56" t="s" s="2754">
        <v>178</v>
      </c>
      <c r="G56" s="2760">
        <f>D56*F56</f>
      </c>
      <c r="H56" s="2752"/>
      <c r="I56" s="2761" t="s">
        <v>189</v>
      </c>
      <c r="J56" s="2762" t="s">
        <v>180</v>
      </c>
      <c r="K56" t="s" s="2753">
        <v>170</v>
      </c>
      <c r="L56" s="2763">
        <f>IF(+K56=T3,W3,IF(K56=T4,W4,if(K56=T5,W5,if(K56=T6,W6,if(K56=T7,W7,(0))))))</f>
      </c>
      <c r="M56" s="2765">
        <f>((E56-L56)/E56)*100 </f>
      </c>
      <c r="N56" s="2767">
        <f>((G56-L56)/G56)*100 </f>
      </c>
      <c r="O56" t="n" s="2768">
        <v>2.0</v>
      </c>
      <c r="P56" s="2845" t="n">
        <v>7.0</v>
      </c>
      <c r="Q56" s="2846" t="s">
        <v>210</v>
      </c>
    </row>
    <row r="57">
      <c r="A57" t="s" s="2772">
        <v>88</v>
      </c>
      <c r="B57" t="s" s="2773">
        <v>92</v>
      </c>
      <c r="C57" t="s" s="2774">
        <v>183</v>
      </c>
      <c r="D57" t="n" s="2775">
        <v>152.0</v>
      </c>
      <c r="E57" t="s" s="2776">
        <v>180</v>
      </c>
      <c r="F57" t="s" s="2771">
        <v>178</v>
      </c>
      <c r="G57" s="2777">
        <f>D57*F57</f>
      </c>
      <c r="H57" s="2769"/>
      <c r="I57" s="2778"/>
      <c r="J57" s="2780">
        <f>G57</f>
      </c>
      <c r="K57" t="s" s="2770">
        <v>170</v>
      </c>
      <c r="L57" s="2781">
        <f>IF(+K57=T3,W3,IF(K57=T4,W4,if(K57=T5,W5,if(K57=T6,W6,if(K57=T7,W7,(0))))))</f>
      </c>
      <c r="M57" s="2783">
        <f>((E57-L57)/E57)*100 </f>
      </c>
      <c r="N57" s="2785">
        <f>((G57-L57)/G57)*100 </f>
      </c>
      <c r="O57" t="n" s="2786">
        <v>2.0</v>
      </c>
      <c r="P57" s="2847" t="n">
        <v>7.0</v>
      </c>
      <c r="Q57" s="2848" t="s">
        <v>210</v>
      </c>
    </row>
    <row r="58">
      <c r="A58" t="s" s="2790">
        <v>88</v>
      </c>
      <c r="B58" t="s" s="2791">
        <v>93</v>
      </c>
      <c r="C58" t="s" s="2792">
        <v>183</v>
      </c>
      <c r="D58" t="n" s="2793">
        <v>152.0</v>
      </c>
      <c r="E58" t="s" s="2794">
        <v>180</v>
      </c>
      <c r="F58" t="s" s="2789">
        <v>178</v>
      </c>
      <c r="G58" s="2795">
        <f>D58*F58</f>
      </c>
      <c r="H58" s="2787"/>
      <c r="I58" s="2796"/>
      <c r="J58" s="2798">
        <f>G58</f>
      </c>
      <c r="K58" t="s" s="2788">
        <v>170</v>
      </c>
      <c r="L58" s="2799">
        <f>IF(+K58=T3,W3,IF(K58=T4,W4,if(K58=T5,W5,if(K58=T6,W6,if(K58=T7,W7,(0))))))</f>
      </c>
      <c r="M58" s="2801">
        <f>((E58-L58)/E58)*100 </f>
      </c>
      <c r="N58" s="2803">
        <f>((G58-L58)/G58)*100 </f>
      </c>
      <c r="O58" t="n" s="2804">
        <v>2.0</v>
      </c>
      <c r="P58" s="2849" t="n">
        <v>7.0</v>
      </c>
      <c r="Q58" s="2850" t="s">
        <v>210</v>
      </c>
    </row>
    <row r="59">
      <c r="A59" t="s" s="2808">
        <v>88</v>
      </c>
      <c r="B59" t="s" s="2809">
        <v>94</v>
      </c>
      <c r="C59" t="s" s="2810">
        <v>181</v>
      </c>
      <c r="D59" t="n" s="2811">
        <v>152.0</v>
      </c>
      <c r="E59" t="s" s="2812">
        <v>180</v>
      </c>
      <c r="F59" t="s" s="2807">
        <v>178</v>
      </c>
      <c r="G59" s="2813">
        <f>D59*F59</f>
      </c>
      <c r="H59" s="2805"/>
      <c r="I59" s="2814"/>
      <c r="J59" s="2816">
        <f>G59</f>
      </c>
      <c r="K59" t="s" s="2806">
        <v>173</v>
      </c>
      <c r="L59" s="2817">
        <f>IF(+K59=T3,W3,IF(K59=T4,W4,if(K59=T5,W5,if(K59=T6,W6,if(K59=T7,W7,(0))))))</f>
      </c>
      <c r="M59" s="2819">
        <f>((E59-L59)/E59)*100 </f>
      </c>
      <c r="N59" s="2821">
        <f>((G59-L59)/G59)*100 </f>
      </c>
      <c r="O59" t="n" s="2822">
        <v>4.0</v>
      </c>
      <c r="P59" s="2851" t="n">
        <v>7.0</v>
      </c>
      <c r="Q59" s="2852" t="s">
        <v>210</v>
      </c>
    </row>
    <row r="60">
      <c r="A60" t="s" s="2826">
        <v>88</v>
      </c>
      <c r="B60" t="s" s="2827">
        <v>95</v>
      </c>
      <c r="C60" t="s" s="2828">
        <v>181</v>
      </c>
      <c r="D60" t="n" s="2829">
        <v>152.0</v>
      </c>
      <c r="E60" t="s" s="2830">
        <v>180</v>
      </c>
      <c r="F60" t="s" s="2825">
        <v>178</v>
      </c>
      <c r="G60" s="2831">
        <f>D60*F60</f>
      </c>
      <c r="H60" s="2823"/>
      <c r="I60" s="2832"/>
      <c r="J60" s="2834">
        <f>G60</f>
      </c>
      <c r="K60" t="s" s="2824">
        <v>170</v>
      </c>
      <c r="L60" s="2835">
        <f>IF(+K60=T3,W3,IF(K60=T4,W4,if(K60=T5,W5,if(K60=T6,W6,if(K60=T7,W7,(0))))))</f>
      </c>
      <c r="M60" s="2837">
        <f>((E60-L60)/E60)*100 </f>
      </c>
      <c r="N60" s="2839">
        <f>((G60-L60)/G60)*100 </f>
      </c>
      <c r="O60" t="n" s="2840">
        <v>2.0</v>
      </c>
      <c r="P60" s="2853" t="n">
        <v>7.0</v>
      </c>
      <c r="Q60" s="2854" t="s">
        <v>210</v>
      </c>
    </row>
    <row r="61" s="2856" customFormat="true">
      <c r="A61" t="s" s="2859">
        <v>97</v>
      </c>
      <c r="B61" t="s" s="2860">
        <v>98</v>
      </c>
      <c r="C61" t="s" s="2861">
        <v>183</v>
      </c>
      <c r="D61" t="n" s="2862">
        <v>152.0</v>
      </c>
      <c r="E61" t="s" s="2863">
        <v>180</v>
      </c>
      <c r="F61" t="s" s="2858">
        <v>178</v>
      </c>
      <c r="G61" s="2864">
        <f>D61*F61</f>
      </c>
      <c r="H61" s="2855"/>
      <c r="I61" s="2865"/>
      <c r="J61" s="2867">
        <f>G61</f>
      </c>
      <c r="K61" t="s" s="2857">
        <v>191</v>
      </c>
      <c r="L61" s="2868">
        <f>IF(+K61=T3,W3,IF(K61=T4,W4,if(K61=T5,W5,if(K61=T6,W6,if(K61=T7,W7,(0))))))</f>
      </c>
      <c r="M61" s="2870">
        <f>((E61-L61)/E61)*100 </f>
      </c>
      <c r="N61" s="2872">
        <f>((G61-L61)/G61)*100 </f>
      </c>
      <c r="O61" t="n" s="2873">
        <v>2.0</v>
      </c>
      <c r="P61" s="2908" t="n">
        <v>3.0</v>
      </c>
      <c r="Q61" s="2909" t="s">
        <v>204</v>
      </c>
    </row>
    <row r="62">
      <c r="A62" t="s" s="2877">
        <v>97</v>
      </c>
      <c r="B62" t="s" s="2878">
        <v>99</v>
      </c>
      <c r="C62" t="s" s="2879">
        <v>183</v>
      </c>
      <c r="D62" t="n" s="2880">
        <v>152.0</v>
      </c>
      <c r="E62" t="s" s="2881">
        <v>180</v>
      </c>
      <c r="F62" t="s" s="2876">
        <v>178</v>
      </c>
      <c r="G62" s="2882">
        <f>D62*F62</f>
      </c>
      <c r="H62" s="2874"/>
      <c r="I62" s="2883" t="s">
        <v>189</v>
      </c>
      <c r="J62" s="2884" t="s">
        <v>180</v>
      </c>
      <c r="K62" t="s" s="2875">
        <v>170</v>
      </c>
      <c r="L62" s="2885">
        <f>IF(+K62=T3,W3,IF(K62=T4,W4,if(K62=T5,W5,if(K62=T6,W6,if(K62=T7,W7,(0))))))</f>
      </c>
      <c r="M62" s="2887">
        <f>((E62-L62)/E62)*100 </f>
      </c>
      <c r="N62" s="2889">
        <f>((G62-L62)/G62)*100 </f>
      </c>
      <c r="O62" t="n" s="2890">
        <v>2.0</v>
      </c>
      <c r="P62" s="2910" t="n">
        <v>3.0</v>
      </c>
      <c r="Q62" s="2911" t="s">
        <v>204</v>
      </c>
    </row>
    <row r="63">
      <c r="A63" t="s" s="2894">
        <v>97</v>
      </c>
      <c r="B63" t="s" s="2895">
        <v>100</v>
      </c>
      <c r="C63" t="s" s="2896">
        <v>192</v>
      </c>
      <c r="D63" t="n" s="2897">
        <v>152.0</v>
      </c>
      <c r="E63" t="s" s="2898">
        <v>180</v>
      </c>
      <c r="F63" t="s" s="2893">
        <v>178</v>
      </c>
      <c r="G63" s="2899">
        <f>D63*F63</f>
      </c>
      <c r="H63" s="2891"/>
      <c r="I63" s="2900" t="s">
        <v>189</v>
      </c>
      <c r="J63" s="2901" t="s">
        <v>180</v>
      </c>
      <c r="K63" t="s" s="2892">
        <v>170</v>
      </c>
      <c r="L63" s="2902">
        <f>IF(+K63=T3,W3,IF(K63=T4,W4,if(K63=T5,W5,if(K63=T6,W6,if(K63=T7,W7,(0))))))</f>
      </c>
      <c r="M63" s="2904">
        <f>((E63-L63)/E63)*100 </f>
      </c>
      <c r="N63" s="2906">
        <f>((G63-L63)/G63)*100 </f>
      </c>
      <c r="O63" t="n" s="2907">
        <v>2.0</v>
      </c>
      <c r="P63" s="2912" t="n">
        <v>3.0</v>
      </c>
      <c r="Q63" s="2913" t="s">
        <v>204</v>
      </c>
    </row>
    <row r="64">
      <c r="A64" t="s" s="2917">
        <v>102</v>
      </c>
      <c r="B64" t="s" s="2918">
        <v>103</v>
      </c>
      <c r="C64" t="s" s="2919">
        <v>181</v>
      </c>
      <c r="D64" t="n" s="2920">
        <v>152.0</v>
      </c>
      <c r="E64" t="s" s="2921">
        <v>180</v>
      </c>
      <c r="F64" t="s" s="2916">
        <v>178</v>
      </c>
      <c r="G64" s="2922">
        <f>D64*F64</f>
      </c>
      <c r="H64" s="2914"/>
      <c r="I64" s="2923"/>
      <c r="J64" s="2925">
        <f>G64</f>
      </c>
      <c r="K64" t="s" s="2915">
        <v>170</v>
      </c>
      <c r="L64" s="2926">
        <f>IF(+K64=T3,W3,IF(K64=T4,W4,if(K64=T5,W5,if(K64=T6,W6,if(K64=T7,W7,(0))))))</f>
      </c>
      <c r="M64" s="2928">
        <f>((E64-L64)/E64)*100 </f>
      </c>
      <c r="N64" s="2930">
        <f>((G64-L64)/G64)*100 </f>
      </c>
      <c r="O64" t="n" s="2931">
        <v>2.0</v>
      </c>
      <c r="P64" s="2932" t="n">
        <v>1.0</v>
      </c>
      <c r="Q64" s="2933" t="s">
        <v>204</v>
      </c>
    </row>
    <row r="65">
      <c r="A65" t="s" s="2937">
        <v>105</v>
      </c>
      <c r="B65" t="s" s="2938">
        <v>106</v>
      </c>
      <c r="C65" t="s" s="2939">
        <v>183</v>
      </c>
      <c r="D65" t="n" s="2940">
        <v>152.0</v>
      </c>
      <c r="E65" t="s" s="2941">
        <v>180</v>
      </c>
      <c r="F65" t="s" s="2936">
        <v>178</v>
      </c>
      <c r="G65" s="2942">
        <f>D65*F65</f>
      </c>
      <c r="H65" s="2934"/>
      <c r="I65" s="2943" t="s">
        <v>189</v>
      </c>
      <c r="J65" s="2944" t="s">
        <v>180</v>
      </c>
      <c r="K65" t="s" s="2935">
        <v>170</v>
      </c>
      <c r="L65" s="2945">
        <f>IF(+K65=T3,W3,IF(K65=T4,W4,if(K65=T5,W5,if(K65=T6,W6,if(K65=T7,W7,(0))))))</f>
      </c>
      <c r="M65" s="2947">
        <f>((E65-L65)/E65)*100 </f>
      </c>
      <c r="N65" s="2949">
        <f>((G65-L65)/G65)*100 </f>
      </c>
      <c r="O65" t="n" s="2950">
        <v>2.0</v>
      </c>
      <c r="P65" s="2968" t="n">
        <v>2.0</v>
      </c>
      <c r="Q65" s="2969" t="s">
        <v>204</v>
      </c>
    </row>
    <row r="66">
      <c r="A66" t="s" s="2954">
        <v>105</v>
      </c>
      <c r="B66" t="s" s="2955">
        <v>107</v>
      </c>
      <c r="C66" t="s" s="2956">
        <v>211</v>
      </c>
      <c r="D66" t="n" s="2957">
        <v>152.0</v>
      </c>
      <c r="E66" t="s" s="2958">
        <v>180</v>
      </c>
      <c r="F66" t="s" s="2953">
        <v>178</v>
      </c>
      <c r="G66" s="2959">
        <f>D66*F66</f>
      </c>
      <c r="H66" s="2951"/>
      <c r="I66" s="2960" t="s">
        <v>189</v>
      </c>
      <c r="J66" s="2961" t="s">
        <v>180</v>
      </c>
      <c r="K66" t="s" s="2952">
        <v>170</v>
      </c>
      <c r="L66" s="2962">
        <f>IF(+K66=T3,W3,IF(K66=T4,W4,if(K66=T5,W5,if(K66=T6,W6,if(K66=T7,W7,(0))))))</f>
      </c>
      <c r="M66" s="2964">
        <f>((E66-L66)/E66)*100 </f>
      </c>
      <c r="N66" s="2966">
        <f>((G66-L66)/G66)*100 </f>
      </c>
      <c r="O66" t="n" s="2967">
        <v>2.0</v>
      </c>
      <c r="P66" s="2970" t="n">
        <v>2.0</v>
      </c>
      <c r="Q66" s="2971" t="s">
        <v>204</v>
      </c>
    </row>
    <row r="67">
      <c r="A67" t="s" s="2975">
        <v>109</v>
      </c>
      <c r="B67" t="s" s="2976">
        <v>110</v>
      </c>
      <c r="C67" t="s" s="2977">
        <v>181</v>
      </c>
      <c r="D67" t="n" s="2978">
        <v>152.0</v>
      </c>
      <c r="E67" t="s" s="2979">
        <v>180</v>
      </c>
      <c r="F67" t="s" s="2974">
        <v>178</v>
      </c>
      <c r="G67" s="2980">
        <f>D67*F67</f>
      </c>
      <c r="H67" s="2972"/>
      <c r="I67" s="2981"/>
      <c r="J67" s="2983">
        <f>G67</f>
      </c>
      <c r="K67" t="s" s="2973">
        <v>152</v>
      </c>
      <c r="L67" s="2984">
        <f>IF(+K67=T3,W3,IF(K67=T4,W4,if(K67=T5,W5,if(K67=T6,W6,if(K67=T7,W7,(0))))))</f>
      </c>
      <c r="M67" s="2986">
        <f>((E67-L67)/E67)*100 </f>
      </c>
      <c r="N67" s="2988">
        <f>((G67-L67)/G67)*100 </f>
      </c>
      <c r="O67" t="n" s="2989">
        <v>3.0</v>
      </c>
      <c r="P67" s="2990" t="n">
        <v>1.0</v>
      </c>
      <c r="Q67" s="2991" t="s">
        <v>184</v>
      </c>
    </row>
    <row r="68" s="2993" customFormat="true">
      <c r="A68" t="s" s="2996">
        <v>112</v>
      </c>
      <c r="B68" t="s" s="2997">
        <v>113</v>
      </c>
      <c r="C68" t="s" s="2998">
        <v>181</v>
      </c>
      <c r="D68" t="n" s="2999">
        <v>152.0</v>
      </c>
      <c r="E68" t="s" s="3000">
        <v>180</v>
      </c>
      <c r="F68" t="s" s="2995">
        <v>178</v>
      </c>
      <c r="G68" s="3001">
        <f>D68*F68</f>
      </c>
      <c r="H68" s="2992"/>
      <c r="I68" s="3002"/>
      <c r="J68" s="3004">
        <f>G68</f>
      </c>
      <c r="K68" t="s" s="2994">
        <v>191</v>
      </c>
      <c r="L68" s="3005">
        <f>IF(+K68=T3,W3,IF(K68=T4,W4,if(K68=T5,W5,if(K68=T6,W6,if(K68=T7,W7,(0))))))</f>
      </c>
      <c r="M68" s="3007">
        <f>((E68-L68)/E68)*100 </f>
      </c>
      <c r="N68" s="3009">
        <f>((G68-L68)/G68)*100 </f>
      </c>
      <c r="O68" t="n" s="3010">
        <v>3.0</v>
      </c>
      <c r="P68" s="3029" t="n">
        <v>2.0</v>
      </c>
      <c r="Q68" s="3030" t="s">
        <v>204</v>
      </c>
    </row>
    <row r="69">
      <c r="A69" t="s" s="3014">
        <v>112</v>
      </c>
      <c r="B69" t="s" s="3015">
        <v>114</v>
      </c>
      <c r="C69" t="s" s="3016">
        <v>181</v>
      </c>
      <c r="D69" t="n" s="3017">
        <v>152.0</v>
      </c>
      <c r="E69" t="s" s="3018">
        <v>180</v>
      </c>
      <c r="F69" t="s" s="3013">
        <v>178</v>
      </c>
      <c r="G69" s="3019">
        <f>D69*F69</f>
      </c>
      <c r="H69" s="3011"/>
      <c r="I69" s="3020"/>
      <c r="J69" s="3022">
        <f>G69</f>
      </c>
      <c r="K69" t="s" s="3012">
        <v>171</v>
      </c>
      <c r="L69" s="3023">
        <f>IF(+K69=T3,W3,IF(K69=T4,W4,if(K69=T5,W5,if(K69=T6,W6,if(K69=T7,W7,(0))))))</f>
      </c>
      <c r="M69" s="3025">
        <f>((E69-L69)/E69)*100 </f>
      </c>
      <c r="N69" s="3027">
        <f>((G69-L69)/G69)*100 </f>
      </c>
      <c r="O69" t="n" s="3028">
        <v>1.0</v>
      </c>
      <c r="P69" s="3031" t="n">
        <v>2.0</v>
      </c>
      <c r="Q69" s="3032" t="s">
        <v>204</v>
      </c>
    </row>
    <row r="70">
      <c r="A70" t="s" s="3036">
        <v>115</v>
      </c>
      <c r="B70" t="s" s="3037">
        <v>116</v>
      </c>
      <c r="C70" t="s" s="3038">
        <v>192</v>
      </c>
      <c r="D70" t="n" s="3039">
        <v>152.0</v>
      </c>
      <c r="E70" t="s" s="3040">
        <v>180</v>
      </c>
      <c r="F70" t="s" s="3035">
        <v>178</v>
      </c>
      <c r="G70" s="3041">
        <f>D70*F70</f>
      </c>
      <c r="H70" s="3033"/>
      <c r="I70" s="3042" t="s">
        <v>189</v>
      </c>
      <c r="J70" s="3043" t="s">
        <v>180</v>
      </c>
      <c r="K70" t="s" s="3034">
        <v>170</v>
      </c>
      <c r="L70" s="3044">
        <f>IF(+K70=T3,W3,IF(K70=T4,W4,if(K70=T5,W5,if(K70=T6,W6,if(K70=T7,W7,(0))))))</f>
      </c>
      <c r="M70" s="3046">
        <f>((E70-L70)/E70)*100 </f>
      </c>
      <c r="N70" s="3048">
        <f>((G70-L70)/G70)*100 </f>
      </c>
      <c r="O70" t="n" s="3049">
        <v>2.0</v>
      </c>
      <c r="P70" s="3067" t="n">
        <v>2.0</v>
      </c>
      <c r="Q70" s="3068" t="s">
        <v>204</v>
      </c>
    </row>
    <row r="71">
      <c r="A71" t="s" s="3053">
        <v>115</v>
      </c>
      <c r="B71" t="s" s="3054">
        <v>117</v>
      </c>
      <c r="C71" t="s" s="3055">
        <v>183</v>
      </c>
      <c r="D71" t="n" s="3056">
        <v>152.0</v>
      </c>
      <c r="E71" t="s" s="3057">
        <v>180</v>
      </c>
      <c r="F71" t="s" s="3052">
        <v>178</v>
      </c>
      <c r="G71" s="3058">
        <f>D71*F71</f>
      </c>
      <c r="H71" s="3050"/>
      <c r="I71" s="3059" t="s">
        <v>189</v>
      </c>
      <c r="J71" s="3060" t="s">
        <v>180</v>
      </c>
      <c r="K71" t="s" s="3051">
        <v>170</v>
      </c>
      <c r="L71" s="3061">
        <f>IF(+K71=T3,W3,IF(K71=T4,W4,if(K71=T5,W5,if(K71=T6,W6,if(K71=T7,W7,(0))))))</f>
      </c>
      <c r="M71" s="3063">
        <f>((E71-L71)/E71)*100 </f>
      </c>
      <c r="N71" s="3065">
        <f>((G71-L71)/G71)*100 </f>
      </c>
      <c r="O71" t="n" s="3066">
        <v>2.0</v>
      </c>
      <c r="P71" s="3069" t="n">
        <v>2.0</v>
      </c>
      <c r="Q71" s="3070" t="s">
        <v>204</v>
      </c>
    </row>
    <row r="72">
      <c r="A72" t="s" s="3074">
        <v>118</v>
      </c>
      <c r="B72" t="s" s="3075">
        <v>119</v>
      </c>
      <c r="C72" t="s" s="3076">
        <v>183</v>
      </c>
      <c r="D72" t="n" s="3077">
        <v>152.0</v>
      </c>
      <c r="E72" t="s" s="3078">
        <v>180</v>
      </c>
      <c r="F72" t="s" s="3073">
        <v>178</v>
      </c>
      <c r="G72" s="3079">
        <f>D72*F72</f>
      </c>
      <c r="H72" s="3071"/>
      <c r="I72" s="3080"/>
      <c r="J72" s="3082">
        <f>G72</f>
      </c>
      <c r="K72" t="s" s="3072">
        <v>152</v>
      </c>
      <c r="L72" s="3083">
        <f>IF(+K72=T3,W3,IF(K72=T4,W4,if(K72=T5,W5,if(K72=T6,W6,if(K72=T7,W7,(0))))))</f>
      </c>
      <c r="M72" s="3085">
        <f>((E72-L72)/E72)*100 </f>
      </c>
      <c r="N72" s="3087">
        <f>((G72-L72)/G72)*100 </f>
      </c>
      <c r="O72" t="n" s="3088">
        <v>3.0</v>
      </c>
      <c r="P72" s="3107" t="n">
        <v>2.0</v>
      </c>
      <c r="Q72" s="3108" t="s">
        <v>204</v>
      </c>
    </row>
    <row r="73">
      <c r="A73" t="s" s="3092">
        <v>118</v>
      </c>
      <c r="B73" t="s" s="3093">
        <v>120</v>
      </c>
      <c r="C73" t="s" s="3094">
        <v>212</v>
      </c>
      <c r="D73" t="n" s="3095">
        <v>152.0</v>
      </c>
      <c r="E73" t="s" s="3096">
        <v>180</v>
      </c>
      <c r="F73" t="s" s="3091">
        <v>178</v>
      </c>
      <c r="G73" s="3097">
        <f>D73*F73</f>
      </c>
      <c r="H73" s="3089"/>
      <c r="I73" s="3098"/>
      <c r="J73" s="3100">
        <f>G73</f>
      </c>
      <c r="K73" t="s" s="3090">
        <v>171</v>
      </c>
      <c r="L73" s="3101">
        <f>IF(+K73=T3,W3,IF(K73=T4,W4,if(K73=T5,W5,if(K73=T6,W6,if(K73=T7,W7,(0))))))</f>
      </c>
      <c r="M73" s="3103">
        <f>((E73-L73)/E73)*100 </f>
      </c>
      <c r="N73" s="3105">
        <f>((G73-L73)/G73)*100 </f>
      </c>
      <c r="O73" t="n" s="3106">
        <v>1.0</v>
      </c>
      <c r="P73" s="3109" t="n">
        <v>2.0</v>
      </c>
      <c r="Q73" s="3110" t="s">
        <v>204</v>
      </c>
    </row>
    <row r="74">
      <c r="A74" t="s" s="3114">
        <v>121</v>
      </c>
      <c r="B74" t="s" s="3115">
        <v>122</v>
      </c>
      <c r="C74" t="s" s="3116">
        <v>213</v>
      </c>
      <c r="D74" t="n" s="3117">
        <v>152.0</v>
      </c>
      <c r="E74" t="s" s="3118">
        <v>180</v>
      </c>
      <c r="F74" t="s" s="3113">
        <v>178</v>
      </c>
      <c r="G74" s="3119">
        <f>D74*F74</f>
      </c>
      <c r="H74" s="3111"/>
      <c r="I74" s="3120"/>
      <c r="J74" s="3122">
        <f>G74</f>
      </c>
      <c r="K74" t="s" s="3112">
        <v>170</v>
      </c>
      <c r="L74" s="3123">
        <f>IF(+K74=T3,W3,IF(K74=T4,W4,if(K74=T5,W5,if(K74=T6,W6,if(K74=T7,W7,(0))))))</f>
      </c>
      <c r="M74" s="3125">
        <f>((E74-L74)/E74)*100 </f>
      </c>
      <c r="N74" s="3127">
        <f>((G74-L74)/G74)*100 </f>
      </c>
      <c r="O74" t="n" s="3128">
        <v>2.0</v>
      </c>
      <c r="P74" s="3163" t="n">
        <v>3.0</v>
      </c>
      <c r="Q74" s="3164" t="s">
        <v>214</v>
      </c>
    </row>
    <row r="75">
      <c r="A75" t="s" s="3132">
        <v>121</v>
      </c>
      <c r="B75" t="s" s="3133">
        <v>123</v>
      </c>
      <c r="C75" t="s" s="3134">
        <v>192</v>
      </c>
      <c r="D75" t="n" s="3135">
        <v>152.0</v>
      </c>
      <c r="E75" t="s" s="3136">
        <v>180</v>
      </c>
      <c r="F75" t="s" s="3131">
        <v>178</v>
      </c>
      <c r="G75" s="3137">
        <f>D75*F75</f>
      </c>
      <c r="H75" s="3129"/>
      <c r="I75" s="3138" t="s">
        <v>189</v>
      </c>
      <c r="J75" s="3139" t="s">
        <v>180</v>
      </c>
      <c r="K75" t="s" s="3130">
        <v>171</v>
      </c>
      <c r="L75" s="3140">
        <f>IF(+K75=T3,W3,IF(K75=T4,W4,if(K75=T5,W5,if(K75=T6,W6,if(K75=T7,W7,(0))))))</f>
      </c>
      <c r="M75" s="3142">
        <f>((E75-L75)/E75)*100 </f>
      </c>
      <c r="N75" s="3144">
        <f>((G75-L75)/G75)*100 </f>
      </c>
      <c r="O75" t="n" s="3145">
        <v>1.0</v>
      </c>
      <c r="P75" s="3165" t="n">
        <v>3.0</v>
      </c>
      <c r="Q75" s="3166" t="s">
        <v>214</v>
      </c>
    </row>
    <row r="76">
      <c r="A76" t="s" s="3149">
        <v>121</v>
      </c>
      <c r="B76" t="s" s="3150">
        <v>124</v>
      </c>
      <c r="C76" t="s" s="3151">
        <v>183</v>
      </c>
      <c r="D76" t="n" s="3152">
        <v>152.0</v>
      </c>
      <c r="E76" t="s" s="3153">
        <v>180</v>
      </c>
      <c r="F76" t="s" s="3148">
        <v>178</v>
      </c>
      <c r="G76" s="3154">
        <f>D76*F76</f>
      </c>
      <c r="H76" s="3146"/>
      <c r="I76" s="3155" t="s">
        <v>189</v>
      </c>
      <c r="J76" s="3156" t="s">
        <v>180</v>
      </c>
      <c r="K76" t="s" s="3147">
        <v>171</v>
      </c>
      <c r="L76" s="3157">
        <f>IF(+K76=T3,W3,IF(K76=T4,W4,if(K76=T5,W5,if(K76=T6,W6,if(K76=T7,W7,(0))))))</f>
      </c>
      <c r="M76" s="3159">
        <f>((E76-L76)/E76)*100 </f>
      </c>
      <c r="N76" s="3161">
        <f>((G76-L76)/G76)*100 </f>
      </c>
      <c r="O76" t="n" s="3162">
        <v>1.0</v>
      </c>
      <c r="P76" s="3167" t="n">
        <v>3.0</v>
      </c>
      <c r="Q76" s="3168" t="s">
        <v>214</v>
      </c>
    </row>
    <row r="77" s="3170" customFormat="true">
      <c r="A77" t="s" s="3173">
        <v>125</v>
      </c>
      <c r="B77" t="s" s="3174">
        <v>126</v>
      </c>
      <c r="C77" t="s" s="3175">
        <v>181</v>
      </c>
      <c r="D77" t="n" s="3176">
        <v>152.0</v>
      </c>
      <c r="E77" t="s" s="3177">
        <v>180</v>
      </c>
      <c r="F77" t="s" s="3172">
        <v>178</v>
      </c>
      <c r="G77" s="3178">
        <f>D77*F77</f>
      </c>
      <c r="H77" s="3169"/>
      <c r="I77" s="3179"/>
      <c r="J77" s="3181">
        <f>G77</f>
      </c>
      <c r="K77" t="s" s="3171">
        <v>191</v>
      </c>
      <c r="L77" s="3182">
        <f>IF(+K77=T3,W3,IF(K77=T4,W4,if(K77=T5,W5,if(K77=T6,W6,if(K77=T7,W7,(0))))))</f>
      </c>
      <c r="M77" s="3184">
        <f>((E77-L77)/E77)*100 </f>
      </c>
      <c r="N77" s="3186">
        <f>((G77-L77)/G77)*100 </f>
      </c>
      <c r="O77" t="n" s="3187">
        <v>1.0</v>
      </c>
      <c r="P77" s="3206" t="n">
        <v>2.0</v>
      </c>
      <c r="Q77" s="3207" t="s">
        <v>202</v>
      </c>
    </row>
    <row r="78">
      <c r="A78" t="s" s="3191">
        <v>125</v>
      </c>
      <c r="B78" t="s" s="3192">
        <v>127</v>
      </c>
      <c r="C78" t="s" s="3193">
        <v>183</v>
      </c>
      <c r="D78" t="n" s="3194">
        <v>152.0</v>
      </c>
      <c r="E78" t="s" s="3195">
        <v>180</v>
      </c>
      <c r="F78" t="s" s="3190">
        <v>178</v>
      </c>
      <c r="G78" s="3196">
        <f>D78*F78</f>
      </c>
      <c r="H78" s="3188"/>
      <c r="I78" s="3197"/>
      <c r="J78" s="3199">
        <f>G78</f>
      </c>
      <c r="K78" t="s" s="3189">
        <v>170</v>
      </c>
      <c r="L78" s="3200">
        <f>IF(+K78=T3,W3,IF(K78=T4,W4,if(K78=T5,W5,if(K78=T6,W6,if(K78=T7,W7,(0))))))</f>
      </c>
      <c r="M78" s="3202">
        <f>((E78-L78)/E78)*100 </f>
      </c>
      <c r="N78" s="3204">
        <f>((G78-L78)/G78)*100 </f>
      </c>
      <c r="O78" t="n" s="3205">
        <v>2.0</v>
      </c>
      <c r="P78" s="3208" t="n">
        <v>2.0</v>
      </c>
      <c r="Q78" s="3209" t="s">
        <v>202</v>
      </c>
    </row>
    <row r="79">
      <c r="A79" t="s" s="3213">
        <v>128</v>
      </c>
      <c r="B79" t="s" s="3214">
        <v>129</v>
      </c>
      <c r="C79" t="s" s="3215">
        <v>183</v>
      </c>
      <c r="D79" t="n" s="3216">
        <v>152.0</v>
      </c>
      <c r="E79" t="s" s="3217">
        <v>180</v>
      </c>
      <c r="F79" t="s" s="3212">
        <v>178</v>
      </c>
      <c r="G79" s="3218">
        <f>D79*F79</f>
      </c>
      <c r="H79" s="3210"/>
      <c r="I79" s="3219"/>
      <c r="J79" s="3221">
        <f>G79</f>
      </c>
      <c r="K79" t="s" s="3211">
        <v>170</v>
      </c>
      <c r="L79" s="3222">
        <f>IF(+K79=T3,W3,IF(K79=T4,W4,if(K79=T5,W5,if(K79=T6,W6,if(K79=T7,W7,(0))))))</f>
      </c>
      <c r="M79" s="3224">
        <f>((E79-L79)/E79)*100 </f>
      </c>
      <c r="N79" s="3226">
        <f>((G79-L79)/G79)*100 </f>
      </c>
      <c r="O79" t="n" s="3227">
        <v>2.0</v>
      </c>
      <c r="P79" s="3228" t="n">
        <v>1.0</v>
      </c>
      <c r="Q79" s="3229" t="s">
        <v>204</v>
      </c>
    </row>
    <row r="80">
      <c r="A80" t="s" s="3233">
        <v>130</v>
      </c>
      <c r="B80" t="s" s="3234">
        <v>131</v>
      </c>
      <c r="C80" t="s" s="3235">
        <v>183</v>
      </c>
      <c r="D80" t="n" s="3236">
        <v>152.0</v>
      </c>
      <c r="E80" t="s" s="3237">
        <v>180</v>
      </c>
      <c r="F80" t="s" s="3232">
        <v>178</v>
      </c>
      <c r="G80" s="3238">
        <f>D80*F80</f>
      </c>
      <c r="H80" s="3230"/>
      <c r="I80" s="3239"/>
      <c r="J80" s="3241">
        <f>G80</f>
      </c>
      <c r="K80" t="s" s="3231">
        <v>170</v>
      </c>
      <c r="L80" s="3242">
        <f>IF(+K80=T3,W3,IF(K80=T4,W4,if(K80=T5,W5,if(K80=T6,W6,if(K80=T7,W7,(0))))))</f>
      </c>
      <c r="M80" s="3244">
        <f>((E80-L80)/E80)*100 </f>
      </c>
      <c r="N80" s="3246">
        <f>((G80-L80)/G80)*100 </f>
      </c>
      <c r="O80" t="n" s="3247">
        <v>2.0</v>
      </c>
      <c r="P80" s="3248" t="n">
        <v>1.0</v>
      </c>
      <c r="Q80" s="3249" t="s">
        <v>204</v>
      </c>
    </row>
    <row r="81" s="3251" customFormat="true">
      <c r="A81" t="s" s="3254">
        <v>133</v>
      </c>
      <c r="B81" t="s" s="3255">
        <v>134</v>
      </c>
      <c r="C81" t="s" s="3256">
        <v>215</v>
      </c>
      <c r="D81" t="n" s="3257">
        <v>152.0</v>
      </c>
      <c r="E81" t="s" s="3258">
        <v>180</v>
      </c>
      <c r="F81" t="s" s="3253">
        <v>178</v>
      </c>
      <c r="G81" s="3259">
        <f>D81*F81</f>
      </c>
      <c r="H81" s="3250"/>
      <c r="I81" s="3260"/>
      <c r="J81" s="3262">
        <f>G81</f>
      </c>
      <c r="K81" t="s" s="3252">
        <v>191</v>
      </c>
      <c r="L81" s="3263">
        <f>IF(+K81=T3,W3,IF(K81=T4,W4,if(K81=T5,W5,if(K81=T6,W6,if(K81=T7,W7,(0))))))</f>
      </c>
      <c r="M81" s="3265">
        <f>((E81-L81)/E81)*100 </f>
      </c>
      <c r="N81" s="3267">
        <f>((G81-L81)/G81)*100 </f>
      </c>
      <c r="O81" t="n" s="3268">
        <v>2.0</v>
      </c>
      <c r="P81" s="3269" t="n">
        <v>1.0</v>
      </c>
      <c r="Q81" s="3270" t="s">
        <v>204</v>
      </c>
    </row>
    <row r="82">
      <c r="A82" t="s" s="3274">
        <v>136</v>
      </c>
      <c r="B82" t="s" s="3275">
        <v>137</v>
      </c>
      <c r="C82" t="s" s="3276">
        <v>216</v>
      </c>
      <c r="D82" t="n" s="3277">
        <v>152.0</v>
      </c>
      <c r="E82" t="s" s="3278">
        <v>180</v>
      </c>
      <c r="F82" t="s" s="3273">
        <v>178</v>
      </c>
      <c r="G82" s="3279">
        <f>D82*F82</f>
      </c>
      <c r="H82" s="3271"/>
      <c r="I82" s="3280"/>
      <c r="J82" s="3282">
        <f>G82</f>
      </c>
      <c r="K82" t="s" s="3272">
        <v>173</v>
      </c>
      <c r="L82" s="3283">
        <f>IF(+K82=T3,W3,IF(K82=T4,W4,if(K82=T5,W5,if(K82=T6,W6,if(K82=T7,W7,(0))))))</f>
      </c>
      <c r="M82" s="3285">
        <f>((E82-L82)/E82)*100 </f>
      </c>
      <c r="N82" s="3287">
        <f>((G82-L82)/G82)*100 </f>
      </c>
      <c r="O82" t="n" s="3288">
        <v>4.0</v>
      </c>
      <c r="P82" s="3307" t="n">
        <v>2.0</v>
      </c>
      <c r="Q82" s="3308" t="s">
        <v>217</v>
      </c>
    </row>
    <row r="83">
      <c r="A83" t="s" s="3292">
        <v>136</v>
      </c>
      <c r="B83" t="s" s="3293">
        <v>138</v>
      </c>
      <c r="C83" t="s" s="3294">
        <v>216</v>
      </c>
      <c r="D83" t="n" s="3295">
        <v>152.0</v>
      </c>
      <c r="E83" t="s" s="3296">
        <v>180</v>
      </c>
      <c r="F83" t="s" s="3291">
        <v>178</v>
      </c>
      <c r="G83" s="3297">
        <f>D83*F83</f>
      </c>
      <c r="H83" s="3289"/>
      <c r="I83" s="3298"/>
      <c r="J83" s="3300">
        <f>G83</f>
      </c>
      <c r="K83" t="s" s="3290">
        <v>152</v>
      </c>
      <c r="L83" s="3301">
        <f>IF(+K83=T3,W3,IF(K83=T4,W4,if(K83=T5,W5,if(K83=T6,W6,if(K83=T7,W7,(0))))))</f>
      </c>
      <c r="M83" s="3303">
        <f>((E83-L83)/E83)*100 </f>
      </c>
      <c r="N83" s="3305">
        <f>((G83-L83)/G83)*100 </f>
      </c>
      <c r="O83" t="n" s="3306">
        <v>3.0</v>
      </c>
      <c r="P83" s="3309" t="n">
        <v>2.0</v>
      </c>
      <c r="Q83" s="3310" t="s">
        <v>217</v>
      </c>
    </row>
    <row r="84">
      <c r="A84" t="s" s="3314">
        <v>140</v>
      </c>
      <c r="B84" t="s" s="3315">
        <v>141</v>
      </c>
      <c r="C84" t="s" s="3316">
        <v>181</v>
      </c>
      <c r="D84" t="n" s="3317">
        <v>152.0</v>
      </c>
      <c r="E84" t="s" s="3318">
        <v>180</v>
      </c>
      <c r="F84" t="s" s="3313">
        <v>178</v>
      </c>
      <c r="G84" s="3319">
        <f>D84*F84</f>
      </c>
      <c r="H84" s="3311"/>
      <c r="I84" s="3320"/>
      <c r="J84" s="3322">
        <f>G84</f>
      </c>
      <c r="K84" t="s" s="3312">
        <v>173</v>
      </c>
      <c r="L84" s="3323">
        <f>IF(+K84=T3,W3,IF(K84=T4,W4,if(K84=T5,W5,if(K84=T6,W6,if(K84=T7,W7,(0))))))</f>
      </c>
      <c r="M84" s="3325">
        <f>((E84-L84)/E84)*100 </f>
      </c>
      <c r="N84" s="3327">
        <f>((G84-L84)/G84)*100 </f>
      </c>
      <c r="O84" t="n" s="3328">
        <v>4.0</v>
      </c>
      <c r="P84" s="3365" t="n">
        <v>3.0</v>
      </c>
      <c r="Q84" s="3366" t="s">
        <v>207</v>
      </c>
    </row>
    <row r="85">
      <c r="A85" t="s" s="3332">
        <v>140</v>
      </c>
      <c r="B85" t="s" s="3333">
        <v>142</v>
      </c>
      <c r="C85" t="s" s="3334">
        <v>194</v>
      </c>
      <c r="D85" t="n" s="3335">
        <v>152.0</v>
      </c>
      <c r="E85" t="s" s="3336">
        <v>180</v>
      </c>
      <c r="F85" t="s" s="3331">
        <v>178</v>
      </c>
      <c r="G85" s="3337">
        <f>D85*F85</f>
      </c>
      <c r="H85" s="3329"/>
      <c r="I85" s="3338"/>
      <c r="J85" s="3340">
        <f>G85</f>
      </c>
      <c r="K85" t="s" s="3330">
        <v>170</v>
      </c>
      <c r="L85" s="3341">
        <f>IF(+K85=T3,W3,IF(K85=T4,W4,if(K85=T5,W5,if(K85=T6,W6,if(K85=T7,W7,(0))))))</f>
      </c>
      <c r="M85" s="3343">
        <f>((E85-L85)/E85)*100 </f>
      </c>
      <c r="N85" s="3345">
        <f>((G85-L85)/G85)*100 </f>
      </c>
      <c r="O85" t="n" s="3346">
        <v>2.0</v>
      </c>
      <c r="P85" s="3367" t="n">
        <v>3.0</v>
      </c>
      <c r="Q85" s="3368" t="s">
        <v>207</v>
      </c>
    </row>
    <row r="86">
      <c r="A86" t="s" s="3350">
        <v>140</v>
      </c>
      <c r="B86" t="s" s="3351">
        <v>143</v>
      </c>
      <c r="C86" t="s" s="3352">
        <v>181</v>
      </c>
      <c r="D86" t="n" s="3353">
        <v>152.0</v>
      </c>
      <c r="E86" t="s" s="3354">
        <v>180</v>
      </c>
      <c r="F86" t="s" s="3349">
        <v>178</v>
      </c>
      <c r="G86" s="3355">
        <f>D86*F86</f>
      </c>
      <c r="H86" s="3347"/>
      <c r="I86" s="3356"/>
      <c r="J86" s="3358">
        <f>G86</f>
      </c>
      <c r="K86" t="s" s="3348">
        <v>171</v>
      </c>
      <c r="L86" s="3359">
        <f>IF(+K86=T3,W3,IF(K86=T4,W4,if(K86=T5,W5,if(K86=T6,W6,if(K86=T7,W7,(0))))))</f>
      </c>
      <c r="M86" s="3361">
        <f>((E86-L86)/E86)*100 </f>
      </c>
      <c r="N86" s="3363">
        <f>((G86-L86)/G86)*100 </f>
      </c>
      <c r="O86" t="n" s="3364">
        <v>1.0</v>
      </c>
      <c r="P86" s="3369" t="n">
        <v>3.0</v>
      </c>
      <c r="Q86" s="3370" t="s">
        <v>207</v>
      </c>
    </row>
    <row r="87">
      <c r="A87" t="s" s="3374">
        <v>145</v>
      </c>
      <c r="B87" t="s" s="3375">
        <v>146</v>
      </c>
      <c r="C87" t="s" s="3376">
        <v>181</v>
      </c>
      <c r="D87" t="n" s="3377">
        <v>152.0</v>
      </c>
      <c r="E87" t="s" s="3378">
        <v>180</v>
      </c>
      <c r="F87" t="s" s="3373">
        <v>178</v>
      </c>
      <c r="G87" s="3379">
        <f>D87*F87</f>
      </c>
      <c r="H87" s="3371"/>
      <c r="I87" s="3380"/>
      <c r="J87" s="3382">
        <f>G87</f>
      </c>
      <c r="K87" t="s" s="3372">
        <v>152</v>
      </c>
      <c r="L87" s="3383">
        <f>IF(+K87=T3,W3,IF(K87=T4,W4,if(K87=T5,W5,if(K87=T6,W6,if(K87=T7,W7,(0))))))</f>
      </c>
      <c r="M87" s="3385">
        <f>((E87-L87)/E87)*100 </f>
      </c>
      <c r="N87" s="3387">
        <f>((G87-L87)/G87)*100 </f>
      </c>
      <c r="O87" t="n" s="3388">
        <v>3.0</v>
      </c>
      <c r="P87" s="3407" t="n">
        <v>2.0</v>
      </c>
      <c r="Q87" s="3408" t="s">
        <v>182</v>
      </c>
    </row>
    <row r="88">
      <c r="A88" t="s" s="3392">
        <v>145</v>
      </c>
      <c r="B88" t="s" s="3393">
        <v>147</v>
      </c>
      <c r="C88" t="s" s="3394">
        <v>183</v>
      </c>
      <c r="D88" t="n" s="3395">
        <v>152.0</v>
      </c>
      <c r="E88" t="s" s="3396">
        <v>180</v>
      </c>
      <c r="F88" t="s" s="3391">
        <v>178</v>
      </c>
      <c r="G88" s="3397">
        <f>D88*F88</f>
      </c>
      <c r="H88" s="3389"/>
      <c r="I88" s="3398"/>
      <c r="J88" s="3400">
        <f>G88</f>
      </c>
      <c r="K88" t="s" s="3390">
        <v>170</v>
      </c>
      <c r="L88" s="3401">
        <f>IF(+K88=T3,W3,IF(K88=T4,W4,if(K88=T5,W5,if(K88=T6,W6,if(K88=T7,W7,(0))))))</f>
      </c>
      <c r="M88" s="3403">
        <f>((E88-L88)/E88)*100 </f>
      </c>
      <c r="N88" s="3405">
        <f>((G88-L88)/G88)*100 </f>
      </c>
      <c r="O88" t="n" s="3406">
        <v>2.0</v>
      </c>
      <c r="P88" s="3409" t="n">
        <v>2.0</v>
      </c>
      <c r="Q88" s="3410" t="s">
        <v>182</v>
      </c>
    </row>
    <row r="89">
      <c r="A89" t="s" s="3411">
        <v>218</v>
      </c>
      <c r="B89" t="s">
        <v>219</v>
      </c>
      <c r="K89" t="s" s="3412">
        <v>220</v>
      </c>
      <c r="L89">
        <f>IF(+K89=T3,W3,IF(K89=T4,W4,if(K89=T5,W5,if(K89=T6,W6,if(K89=T7,W7)))))</f>
      </c>
    </row>
    <row r="90">
      <c r="A90" t="s" s="3413">
        <v>218</v>
      </c>
      <c r="B90" t="s">
        <v>221</v>
      </c>
      <c r="K90" t="s" s="3414">
        <v>222</v>
      </c>
      <c r="L90">
        <f>IF(+K90=T3,W3,IF(K90=T4,W4,if(K90=T5,W5,if(K90=T6,W6,if(K90=T7,W7)))))</f>
      </c>
    </row>
    <row r="91">
      <c r="A91" t="s" s="3415">
        <v>218</v>
      </c>
      <c r="B91" t="s">
        <v>223</v>
      </c>
      <c r="K91" t="s" s="3416">
        <v>224</v>
      </c>
      <c r="L91">
        <f>IF(+K91=T3,W3,IF(K91=T4,W4,if(K91=T5,W5,if(K91=T6,W6,if(K91=T7,W7)))))</f>
      </c>
    </row>
    <row r="92">
      <c r="A92" t="s" s="3417">
        <v>218</v>
      </c>
      <c r="B92" t="s">
        <v>225</v>
      </c>
      <c r="K92" t="s" s="3418">
        <v>222</v>
      </c>
      <c r="L92">
        <f>IF(+K92=T3,W3,IF(K92=T4,W4,if(K92=T5,W5,if(K92=T6,W6,if(K92=T7,W7)))))</f>
      </c>
    </row>
    <row r="93">
      <c r="A93" t="s" s="3419">
        <v>218</v>
      </c>
      <c r="B93" t="s">
        <v>226</v>
      </c>
      <c r="K93" t="s" s="3420">
        <v>222</v>
      </c>
      <c r="L93">
        <f>IF(+K93=T3,W3,IF(K93=T4,W4,if(K93=T5,W5,if(K93=T6,W6,if(K93=T7,W7)))))</f>
      </c>
    </row>
    <row r="94">
      <c r="A94" t="s" s="3421">
        <v>218</v>
      </c>
      <c r="B94" t="s">
        <v>227</v>
      </c>
      <c r="K94" t="s" s="3422">
        <v>228</v>
      </c>
      <c r="L94">
        <f>IF(+K94=T3,W3,IF(K94=T4,W4,if(K94=T5,W5,if(K94=T6,W6,if(K94=T7,W7)))))</f>
      </c>
    </row>
    <row r="95">
      <c r="A95" t="s" s="3423">
        <v>218</v>
      </c>
      <c r="B95" t="s">
        <v>229</v>
      </c>
      <c r="K95" t="s" s="3424">
        <v>230</v>
      </c>
      <c r="L95">
        <f>IF(+K95=T3,W3,IF(K95=T4,W4,if(K95=T5,W5,if(K95=T6,W6,if(K95=T7,W7)))))</f>
      </c>
    </row>
    <row r="96">
      <c r="A96" t="s" s="3425">
        <v>218</v>
      </c>
      <c r="B96" t="s">
        <v>231</v>
      </c>
      <c r="K96" t="s" s="3426">
        <v>224</v>
      </c>
      <c r="L96">
        <f>IF(+K96=T3,W3,IF(K96=T4,W4,if(K96=T5,W5,if(K96=T6,W6,if(K96=T7,W7)))))</f>
      </c>
    </row>
    <row r="97">
      <c r="A97" t="s" s="3427">
        <v>218</v>
      </c>
      <c r="B97" t="s">
        <v>232</v>
      </c>
      <c r="K97" t="s" s="3428">
        <v>222</v>
      </c>
      <c r="L97">
        <f>IF(+K97=T3,W3,IF(K97=T4,W4,if(K97=T5,W5,if(K97=T6,W6,if(K97=T7,W7)))))</f>
      </c>
    </row>
    <row r="98">
      <c r="A98" t="s" s="3429">
        <v>218</v>
      </c>
      <c r="B98" t="s">
        <v>233</v>
      </c>
      <c r="K98" t="s" s="3430">
        <v>222</v>
      </c>
      <c r="L98">
        <f>IF(+K98=T3,W3,IF(K98=T4,W4,if(K98=T5,W5,if(K98=T6,W6,if(K98=T7,W7)))))</f>
      </c>
    </row>
    <row r="99">
      <c r="A99" t="s" s="3431">
        <v>218</v>
      </c>
      <c r="B99" t="s">
        <v>234</v>
      </c>
      <c r="K99" t="s" s="3432">
        <v>220</v>
      </c>
      <c r="L99">
        <f>IF(+K99=T3,W3,IF(K99=T4,W4,if(K99=T5,W5,if(K99=T6,W6,if(K99=T7,W7)))))</f>
      </c>
    </row>
    <row r="100">
      <c r="A100" t="s" s="3433">
        <v>235</v>
      </c>
      <c r="E100" t="n" s="3434">
        <v>609000.0</v>
      </c>
      <c r="G100" s="3435">
        <f>SUM(G2:G99)</f>
      </c>
      <c r="H100" s="3436">
        <f>SUM(H2:H99)</f>
      </c>
      <c r="J100" s="3437">
        <f>SUM(J2:J99)</f>
      </c>
      <c r="L100" s="3438">
        <f>SUM(L2:L99)</f>
      </c>
      <c r="O100" t="s">
        <v>236</v>
      </c>
      <c r="P100" t="n">
        <v>87.0</v>
      </c>
    </row>
    <row r="105">
      <c r="E105" t="s" s="3439">
        <v>237</v>
      </c>
      <c r="F105" t="n" s="3440">
        <v>609000.0</v>
      </c>
    </row>
    <row r="106">
      <c r="E106" t="s" s="3441">
        <v>238</v>
      </c>
      <c r="F106" s="3442">
        <f>SUM(G2:G99)</f>
      </c>
    </row>
    <row r="107">
      <c r="E107" t="s" s="3443">
        <v>239</v>
      </c>
      <c r="F107" s="3444">
        <f>SUM(H2:H99)</f>
      </c>
    </row>
    <row r="108">
      <c r="E108" t="s" s="3445">
        <v>240</v>
      </c>
      <c r="F108" s="3446">
        <f>SUM(J2:J99)+SUM(H2:H99)</f>
      </c>
    </row>
    <row r="109">
      <c r="E109" t="s" s="3447">
        <v>241</v>
      </c>
      <c r="F109" s="3448">
        <f>SUM(L2:L99)</f>
      </c>
    </row>
    <row r="110">
      <c r="E110" t="s" s="3449">
        <v>163</v>
      </c>
      <c r="F110" s="3450">
        <f>(609000.0-SUM(L2:L99))/(609000.0)*100</f>
      </c>
    </row>
    <row r="111">
      <c r="E111" t="s" s="3451">
        <v>242</v>
      </c>
      <c r="F111" s="3452">
        <f>(SUM(G2:G99)-SUM(L2:L99))/(SUM(G2:G99))*100</f>
      </c>
    </row>
    <row r="112">
      <c r="E112" t="s" s="3453">
        <v>243</v>
      </c>
      <c r="F112" s="3454">
        <f>(609000.0+SUM(H2:H99)-SUM(L2:L99))/(609000.0+SUM(H2:H99))*100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"/>
  <sheetViews>
    <sheetView workbookViewId="0">
      <selection activeCell="B39" sqref="B39"/>
    </sheetView>
  </sheetViews>
  <sheetFormatPr defaultRowHeight="15" x14ac:dyDescent="0.25"/>
  <cols>
    <col min="5" max="5" customWidth="true" width="12.140625" collapsed="true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1643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1643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9"/>
  <sheetViews>
    <sheetView workbookViewId="0">
      <selection activeCell="O15" sqref="O15"/>
    </sheetView>
  </sheetViews>
  <sheetFormatPr defaultRowHeight="15" x14ac:dyDescent="0.25"/>
  <sheetData>
    <row ht="60.75" r="1" spans="1:31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ht="15.75" r="2" spans="1:31" thickBot="1" x14ac:dyDescent="0.3">
      <c r="A2" s="1656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1658">
        <f>100*(1-SUM(L2:L3)/SUM(E2:E3))</f>
        <v>-19.999999999999996</v>
      </c>
      <c r="N2" s="1660">
        <f>100*(1-SUM(L2:L3)/(SUM(H2:H3)+SUM(J2:J3)))</f>
        <v>73.684210526315795</v>
      </c>
      <c r="O2" s="54">
        <v>3</v>
      </c>
      <c r="P2" s="1650">
        <f>COUNT(O2:O3)</f>
        <v>2</v>
      </c>
      <c r="Q2" s="1653">
        <f>AVERAGE(O2:O3)</f>
        <v>2.5</v>
      </c>
      <c r="AD2">
        <v>50</v>
      </c>
    </row>
    <row ht="15.75" r="3" spans="1:31" thickBot="1" x14ac:dyDescent="0.3">
      <c r="A3" s="1657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ref="G3:G19" si="0" t="shared">D3*F3</f>
        <v>760</v>
      </c>
      <c r="H3" s="29"/>
      <c r="I3" s="35"/>
      <c r="J3" s="39">
        <f ref="J3:J19" si="1" t="shared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1659"/>
      <c r="N3" s="1661"/>
      <c r="O3" s="55">
        <v>2</v>
      </c>
      <c r="P3" s="1652"/>
      <c r="Q3" s="1655"/>
      <c r="AA3" t="s">
        <v>171</v>
      </c>
      <c r="AB3">
        <v>100</v>
      </c>
      <c r="AC3">
        <v>50</v>
      </c>
      <c r="AD3">
        <f>AB3+AC3</f>
        <v>150</v>
      </c>
    </row>
    <row ht="15.75" r="4" spans="1:31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si="0" t="shared"/>
        <v>1520</v>
      </c>
      <c r="H4" s="30"/>
      <c r="I4" s="36"/>
      <c r="J4" s="39">
        <f si="1" t="shared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ht="15.75" r="5" spans="1:31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si="1" t="shared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ht="15.75" r="6" spans="1:31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si="0" t="shared"/>
        <v>760</v>
      </c>
      <c r="H6" s="30"/>
      <c r="I6" s="36"/>
      <c r="J6" s="39">
        <f si="1" t="shared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ht="15.75" r="7" spans="1:31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si="0" t="shared"/>
        <v>1064</v>
      </c>
      <c r="H7" s="28"/>
      <c r="I7" s="34"/>
      <c r="J7" s="28">
        <f si="1" t="shared"/>
        <v>1064</v>
      </c>
      <c r="K7" s="42" t="s">
        <v>173</v>
      </c>
      <c r="L7" s="46">
        <f ref="L7:L19" si="2" t="shared">_xlfn.IFS(K7=$AA$2, $AD$2, K7=$AA$3, $AD$3, K7=$AA$4, $AD$4,K7=$AA$5, $AD$5,K7=$AA$6, $AD$6,K7=$AA$7, $AD$7 )</f>
        <v>450</v>
      </c>
      <c r="M7" s="1644">
        <f>100*(1-SUM(L7:L19)/SUM(E7:E19))</f>
        <v>8.6419753086419799</v>
      </c>
      <c r="N7" s="1647">
        <f>100*(1-SUM(L7:L19)/SUM(G7:G19))</f>
        <v>75.412014885699094</v>
      </c>
      <c r="O7" s="54">
        <v>4</v>
      </c>
      <c r="P7" s="1650">
        <f>COUNT(O7:O19)</f>
        <v>13</v>
      </c>
      <c r="Q7" s="1653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ht="15.75" r="8" spans="1:31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si="0" t="shared"/>
        <v>1216</v>
      </c>
      <c r="H8" s="32"/>
      <c r="I8" s="37"/>
      <c r="J8" s="28">
        <f si="1" t="shared"/>
        <v>1216</v>
      </c>
      <c r="K8" s="42" t="s">
        <v>152</v>
      </c>
      <c r="L8" s="47">
        <f si="2" t="shared"/>
        <v>350</v>
      </c>
      <c r="M8" s="1645"/>
      <c r="N8" s="1648"/>
      <c r="O8" s="58">
        <v>3</v>
      </c>
      <c r="P8" s="1651"/>
      <c r="Q8" s="1654"/>
    </row>
    <row ht="15.75" r="9" spans="1:31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si="0" t="shared"/>
        <v>1368</v>
      </c>
      <c r="H9" s="32"/>
      <c r="I9" s="37"/>
      <c r="J9" s="28">
        <f si="1" t="shared"/>
        <v>1368</v>
      </c>
      <c r="K9" s="42" t="s">
        <v>152</v>
      </c>
      <c r="L9" s="47">
        <f si="2" t="shared"/>
        <v>350</v>
      </c>
      <c r="M9" s="1645"/>
      <c r="N9" s="1648"/>
      <c r="O9" s="58">
        <v>3</v>
      </c>
      <c r="P9" s="1651"/>
      <c r="Q9" s="1654"/>
    </row>
    <row ht="15.75" r="10" spans="1:31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si="0" t="shared"/>
        <v>1520</v>
      </c>
      <c r="H10" s="32"/>
      <c r="I10" s="37"/>
      <c r="J10" s="28">
        <f si="1" t="shared"/>
        <v>1520</v>
      </c>
      <c r="K10" s="42" t="s">
        <v>152</v>
      </c>
      <c r="L10" s="47">
        <f si="2" t="shared"/>
        <v>350</v>
      </c>
      <c r="M10" s="1645"/>
      <c r="N10" s="1648"/>
      <c r="O10" s="58">
        <v>3</v>
      </c>
      <c r="P10" s="1651"/>
      <c r="Q10" s="1654"/>
    </row>
    <row ht="15.75" r="11" spans="1:31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1645"/>
      <c r="N11" s="1648"/>
      <c r="O11" s="58">
        <v>2</v>
      </c>
      <c r="P11" s="1651"/>
      <c r="Q11" s="1654"/>
    </row>
    <row ht="15.75" r="12" spans="1:31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si="0" t="shared"/>
        <v>1520</v>
      </c>
      <c r="H12" s="32"/>
      <c r="I12" s="37"/>
      <c r="J12" s="28">
        <f si="1" t="shared"/>
        <v>1520</v>
      </c>
      <c r="K12" s="42" t="s">
        <v>170</v>
      </c>
      <c r="L12" s="47">
        <f si="2" t="shared"/>
        <v>250</v>
      </c>
      <c r="M12" s="1645"/>
      <c r="N12" s="1648"/>
      <c r="O12" s="58">
        <v>2</v>
      </c>
      <c r="P12" s="1651"/>
      <c r="Q12" s="1654"/>
    </row>
    <row ht="15.75" r="13" spans="1:31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si="0" t="shared"/>
        <v>2280</v>
      </c>
      <c r="H13" s="32"/>
      <c r="I13" s="37"/>
      <c r="J13" s="28">
        <f si="1" t="shared"/>
        <v>2280</v>
      </c>
      <c r="K13" s="42" t="s">
        <v>173</v>
      </c>
      <c r="L13" s="47">
        <f si="2" t="shared"/>
        <v>450</v>
      </c>
      <c r="M13" s="1645"/>
      <c r="N13" s="1648"/>
      <c r="O13" s="58">
        <v>4</v>
      </c>
      <c r="P13" s="1651"/>
      <c r="Q13" s="1654"/>
    </row>
    <row ht="15.75" r="14" spans="1:31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si="0" t="shared"/>
        <v>1520</v>
      </c>
      <c r="H14" s="32"/>
      <c r="I14" s="37"/>
      <c r="J14" s="28">
        <f si="1" t="shared"/>
        <v>1520</v>
      </c>
      <c r="K14" s="42" t="s">
        <v>170</v>
      </c>
      <c r="L14" s="47">
        <f si="2" t="shared"/>
        <v>250</v>
      </c>
      <c r="M14" s="1645"/>
      <c r="N14" s="1648"/>
      <c r="O14" s="58">
        <v>2</v>
      </c>
      <c r="P14" s="1651"/>
      <c r="Q14" s="1654"/>
    </row>
    <row ht="15.75" r="15" spans="1:31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si="0" t="shared"/>
        <v>1216</v>
      </c>
      <c r="H15" s="32"/>
      <c r="I15" s="37"/>
      <c r="J15" s="28">
        <f si="1" t="shared"/>
        <v>1216</v>
      </c>
      <c r="K15" s="42" t="s">
        <v>170</v>
      </c>
      <c r="L15" s="47">
        <f si="2" t="shared"/>
        <v>250</v>
      </c>
      <c r="M15" s="1645"/>
      <c r="N15" s="1648"/>
      <c r="O15" s="58">
        <v>2</v>
      </c>
      <c r="P15" s="1651"/>
      <c r="Q15" s="1654"/>
    </row>
    <row ht="15.75" r="16" spans="1:31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si="0" t="shared"/>
        <v>1064</v>
      </c>
      <c r="H16" s="32"/>
      <c r="I16" s="37"/>
      <c r="J16" s="28">
        <f si="1" t="shared"/>
        <v>1064</v>
      </c>
      <c r="K16" s="42" t="s">
        <v>171</v>
      </c>
      <c r="L16" s="47">
        <f si="2" t="shared"/>
        <v>150</v>
      </c>
      <c r="M16" s="1645"/>
      <c r="N16" s="1648"/>
      <c r="O16" s="58">
        <v>1</v>
      </c>
      <c r="P16" s="1651"/>
      <c r="Q16" s="1654"/>
    </row>
    <row ht="15.75" r="17" spans="1:17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si="0" t="shared"/>
        <v>912</v>
      </c>
      <c r="H17" s="32"/>
      <c r="I17" s="37"/>
      <c r="J17" s="28">
        <f si="1" t="shared"/>
        <v>912</v>
      </c>
      <c r="K17" s="42" t="s">
        <v>170</v>
      </c>
      <c r="L17" s="47">
        <f si="2" t="shared"/>
        <v>250</v>
      </c>
      <c r="M17" s="1645"/>
      <c r="N17" s="1648"/>
      <c r="O17" s="58">
        <v>2</v>
      </c>
      <c r="P17" s="1651"/>
      <c r="Q17" s="1654"/>
    </row>
    <row ht="15.75" r="18" spans="1:17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si="0" t="shared"/>
        <v>760</v>
      </c>
      <c r="H18" s="32"/>
      <c r="I18" s="37"/>
      <c r="J18" s="28">
        <f si="1" t="shared"/>
        <v>760</v>
      </c>
      <c r="K18" s="42" t="s">
        <v>152</v>
      </c>
      <c r="L18" s="47">
        <f si="2" t="shared"/>
        <v>350</v>
      </c>
      <c r="M18" s="1645"/>
      <c r="N18" s="1648"/>
      <c r="O18" s="58">
        <v>3</v>
      </c>
      <c r="P18" s="1651"/>
      <c r="Q18" s="1654"/>
    </row>
    <row ht="15.75" r="19" spans="1:17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si="0" t="shared"/>
        <v>608</v>
      </c>
      <c r="H19" s="29"/>
      <c r="I19" s="35"/>
      <c r="J19" s="28">
        <f si="1" t="shared"/>
        <v>608</v>
      </c>
      <c r="K19" s="42" t="s">
        <v>170</v>
      </c>
      <c r="L19" s="48">
        <f si="2" t="shared"/>
        <v>250</v>
      </c>
      <c r="M19" s="1646"/>
      <c r="N19" s="1649"/>
      <c r="O19" s="55">
        <v>2</v>
      </c>
      <c r="P19" s="1652"/>
      <c r="Q19" s="1655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dxfId="0" operator="equal" priority="1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29" sqref="H29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Revenue</vt:lpstr>
      <vt:lpstr>Sheet2</vt:lpstr>
      <vt:lpstr>Sheet3</vt:lpstr>
      <vt:lpstr>Sheet4</vt:lpstr>
      <vt:lpstr>CreatedSheet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2018-04-13T13:20:55Z</dcterms:created>
  <dcterms:modified xsi:type="dcterms:W3CDTF">2018-05-28T18:17:24Z</dcterms:modified>
</cp:coreProperties>
</file>