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iGarden\"/>
    </mc:Choice>
  </mc:AlternateContent>
  <xr:revisionPtr revIDLastSave="0" documentId="8_{11471B90-A365-4AFB-9EE8-BD5DFA454E93}" xr6:coauthVersionLast="47" xr6:coauthVersionMax="47" xr10:uidLastSave="{00000000-0000-0000-0000-000000000000}"/>
  <bookViews>
    <workbookView xWindow="-108" yWindow="-108" windowWidth="23256" windowHeight="12456" activeTab="4" xr2:uid="{B26A46FA-A533-4CDE-AA22-28B320C74292}"/>
  </bookViews>
  <sheets>
    <sheet name="Users" sheetId="1" r:id="rId1"/>
    <sheet name="Devices" sheetId="2" r:id="rId2"/>
    <sheet name="Sensors" sheetId="3" r:id="rId3"/>
    <sheet name="ControlUnits" sheetId="4" r:id="rId4"/>
    <sheet name="Stock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5" l="1"/>
  <c r="H3" i="5"/>
  <c r="H4" i="5"/>
  <c r="H5" i="5"/>
  <c r="H6" i="5"/>
  <c r="H7" i="5"/>
  <c r="H2" i="5"/>
  <c r="H1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" i="3"/>
  <c r="AF2" i="1"/>
  <c r="AF3" i="1"/>
  <c r="AF4" i="1"/>
  <c r="AF5" i="1"/>
  <c r="AF6" i="1"/>
  <c r="AF7" i="1"/>
  <c r="AF8" i="1"/>
  <c r="AF9" i="1"/>
  <c r="AF10" i="1"/>
  <c r="AF1" i="1"/>
  <c r="J2" i="2"/>
  <c r="J3" i="2"/>
  <c r="J4" i="2"/>
  <c r="J5" i="2"/>
  <c r="J6" i="2"/>
  <c r="J1" i="2"/>
  <c r="H2" i="1"/>
  <c r="H3" i="1"/>
  <c r="H4" i="1"/>
  <c r="H5" i="1"/>
  <c r="H6" i="1"/>
  <c r="H7" i="1"/>
  <c r="H8" i="1"/>
  <c r="H9" i="1"/>
  <c r="H10" i="1"/>
  <c r="H1" i="1"/>
</calcChain>
</file>

<file path=xl/sharedStrings.xml><?xml version="1.0" encoding="utf-8"?>
<sst xmlns="http://schemas.openxmlformats.org/spreadsheetml/2006/main" count="578" uniqueCount="136">
  <si>
    <t>3aefd1e5-d8bf-4757-ab43-795dccd43aa0</t>
  </si>
  <si>
    <t>7ecdc8ef-1bd6-40ca-9c2a-3c804312caa1</t>
  </si>
  <si>
    <t>3b925ddd-1300-4464-ad9c-1f0ec91f21cd</t>
  </si>
  <si>
    <t>076c6de2-23fa-4c05-b36e-5457b7177d3c</t>
  </si>
  <si>
    <t>0eb8cef2-d447-4f37-8a12-8465f7745183</t>
  </si>
  <si>
    <t>9ac85853-dbd0-4635-ac56-49f273271c05</t>
  </si>
  <si>
    <t>c6f15848-ee3e-4ffa-ba99-aaaab118237a</t>
  </si>
  <si>
    <t>a63c8a07-54cc-4f3f-81c2-3ebdd7ec194b</t>
  </si>
  <si>
    <t>39f74ad3-b299-41ad-b255-f6263ae39e47</t>
  </si>
  <si>
    <t>8839cccf-1a28-4b8a-9aa0-a85687436bb9</t>
  </si>
  <si>
    <t>MeoAhihi</t>
  </si>
  <si>
    <t>FoqAhihi</t>
  </si>
  <si>
    <t>Kagaku</t>
  </si>
  <si>
    <t>NhienLee</t>
  </si>
  <si>
    <t>JohnDoe</t>
  </si>
  <si>
    <t>Parisma</t>
  </si>
  <si>
    <t>a.ninh_</t>
  </si>
  <si>
    <t>t.duong_</t>
  </si>
  <si>
    <t>MyLeeUyen</t>
  </si>
  <si>
    <t>q_khanh</t>
  </si>
  <si>
    <t>0835607205</t>
  </si>
  <si>
    <t>phong28042003</t>
  </si>
  <si>
    <t>hoc21112003</t>
  </si>
  <si>
    <t>nhien08012001</t>
  </si>
  <si>
    <t>admin</t>
  </si>
  <si>
    <t>operator</t>
  </si>
  <si>
    <t>moderator</t>
  </si>
  <si>
    <t>supporter</t>
  </si>
  <si>
    <t>user</t>
  </si>
  <si>
    <t>John</t>
  </si>
  <si>
    <t>Doe</t>
  </si>
  <si>
    <t>Jakhishamis</t>
  </si>
  <si>
    <t>Trần</t>
  </si>
  <si>
    <t>Quốc Khánh</t>
  </si>
  <si>
    <t>Vĩ Phong</t>
  </si>
  <si>
    <t>Lý</t>
  </si>
  <si>
    <t>Lưu</t>
  </si>
  <si>
    <t>Khoa Học</t>
  </si>
  <si>
    <t>Hồng Nhiên</t>
  </si>
  <si>
    <t>Bùi</t>
  </si>
  <si>
    <t>Ninh Anh</t>
  </si>
  <si>
    <t>Lê</t>
  </si>
  <si>
    <t>Tùng Dương</t>
  </si>
  <si>
    <t>Uyển My</t>
  </si>
  <si>
    <t>male</t>
  </si>
  <si>
    <t>female</t>
  </si>
  <si>
    <t>0835607206</t>
  </si>
  <si>
    <t>0778978372</t>
  </si>
  <si>
    <t>0776700839</t>
  </si>
  <si>
    <t>0340725586</t>
  </si>
  <si>
    <t>0993984080</t>
  </si>
  <si>
    <t>0971376184</t>
  </si>
  <si>
    <t>0587770071</t>
  </si>
  <si>
    <t>0593845418</t>
  </si>
  <si>
    <t>0559583878</t>
  </si>
  <si>
    <t>708/1/1 Hồng Bàng, Phường 1</t>
  </si>
  <si>
    <t>Hồ Chí Minh</t>
  </si>
  <si>
    <t>Việt Nam</t>
  </si>
  <si>
    <t>41 Phan Đình Phùng</t>
  </si>
  <si>
    <t>1 Yersin, Phường 10</t>
  </si>
  <si>
    <t>Đà Lạt</t>
  </si>
  <si>
    <t>Phan ĐÌnh Phùng</t>
  </si>
  <si>
    <t>Nam Định</t>
  </si>
  <si>
    <t>123 Cù Luyển</t>
  </si>
  <si>
    <t>Long An</t>
  </si>
  <si>
    <t>81A Thoại Ngọc Hầu, phường Hiệp Tân</t>
  </si>
  <si>
    <t>Tân Phú</t>
  </si>
  <si>
    <t>135/1 Lê Văn Quới, phường Bình Trị Đông</t>
  </si>
  <si>
    <t>Bình Tân</t>
  </si>
  <si>
    <t>Trần Phú</t>
  </si>
  <si>
    <t>Bắc Giang</t>
  </si>
  <si>
    <t>Lý Thái Tổ</t>
  </si>
  <si>
    <t>Tân Khai</t>
  </si>
  <si>
    <t>Bình Long</t>
  </si>
  <si>
    <t>Bình Phước</t>
  </si>
  <si>
    <t>Hòa Thuận Đông</t>
  </si>
  <si>
    <t>Hải Châu</t>
  </si>
  <si>
    <t>Đà Nẵng</t>
  </si>
  <si>
    <t>Hồng Bàng</t>
  </si>
  <si>
    <t>Hải Phòng</t>
  </si>
  <si>
    <t>68-70 Điện Biên Phủ</t>
  </si>
  <si>
    <t>{ id: "</t>
  </si>
  <si>
    <t>", username: "</t>
  </si>
  <si>
    <t>", passwordHash: "</t>
  </si>
  <si>
    <t>", email: "</t>
  </si>
  <si>
    <t>", role: "</t>
  </si>
  <si>
    <t>", firstName: "</t>
  </si>
  <si>
    <t>", lastName: "</t>
  </si>
  <si>
    <t>", dateOfBirth: "</t>
  </si>
  <si>
    <t>", gender: "</t>
  </si>
  <si>
    <t>", phoneNumber: "</t>
  </si>
  <si>
    <t>", address: "</t>
  </si>
  <si>
    <t>", district: "</t>
  </si>
  <si>
    <t>", city: "</t>
  </si>
  <si>
    <t>", country: "</t>
  </si>
  <si>
    <t>", postalCode: "</t>
  </si>
  <si>
    <t>{ UserId: "</t>
  </si>
  <si>
    <t>", name: "</t>
  </si>
  <si>
    <t>A device</t>
  </si>
  <si>
    <t>F device</t>
  </si>
  <si>
    <t>B device</t>
  </si>
  <si>
    <t>C device</t>
  </si>
  <si>
    <t>D device</t>
  </si>
  <si>
    <t>E device</t>
  </si>
  <si>
    <t>schedule</t>
  </si>
  <si>
    <t xml:space="preserve">", StockId: </t>
  </si>
  <si>
    <t>", BSmode: "</t>
  </si>
  <si>
    <t>", createdAt: new Date(), updatedAt: new Date() },</t>
  </si>
  <si>
    <t>, createdAt: new Date(), updatedAt: new Date() },</t>
  </si>
  <si>
    <t>thermometer</t>
  </si>
  <si>
    <t>humidity sensor</t>
  </si>
  <si>
    <t>light sensor</t>
  </si>
  <si>
    <t>{ DeviceId:</t>
  </si>
  <si>
    <t>, name: "</t>
  </si>
  <si>
    <t>, createdAt: new Date(), updatedAt: new Date()},</t>
  </si>
  <si>
    <t>LED Light</t>
  </si>
  <si>
    <t>Fan 1</t>
  </si>
  <si>
    <t>Fan 2</t>
  </si>
  <si>
    <t>Pump</t>
  </si>
  <si>
    <t>Hydroponics Primary Frame</t>
  </si>
  <si>
    <t>Thermometer DHT11a</t>
  </si>
  <si>
    <t>Himid sensor DHT11b</t>
  </si>
  <si>
    <t>Light sensor PDLS</t>
  </si>
  <si>
    <t>LED strip</t>
  </si>
  <si>
    <t>Square Fan 80mm</t>
  </si>
  <si>
    <t>Water pump 12V</t>
  </si>
  <si>
    <t>Basic frame for hydroponics set</t>
  </si>
  <si>
    <t>measure temperature</t>
  </si>
  <si>
    <t>mearsure humidity</t>
  </si>
  <si>
    <t>mearsure light level</t>
  </si>
  <si>
    <t>LED light</t>
  </si>
  <si>
    <t>Fan</t>
  </si>
  <si>
    <t>Small water pump</t>
  </si>
  <si>
    <t>{ id:</t>
  </si>
  <si>
    <t>", description: "</t>
  </si>
  <si>
    <t>", quantity: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</si>
</sst>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\-mm\-dd;@"/>
  </numFmts>
  <fonts count="5" x14ac:knownFonts="1">
    <font>
      <sz val="11"/>
      <color theme="1"/>
      <name val="Calibri"/>
      <family val="2"/>
      <charset val="163"/>
      <scheme val="minor"/>
    </font>
    <font>
      <b/>
      <sz val="9"/>
      <color rgb="FF000000"/>
      <name val="Consolas"/>
      <family val="3"/>
    </font>
    <font>
      <b/>
      <sz val="10"/>
      <color rgb="FF004085"/>
      <name val="Segoe UI"/>
      <family val="2"/>
    </font>
    <font>
      <sz val="8"/>
      <name val="Calibri"/>
      <family val="2"/>
      <charset val="163"/>
      <scheme val="minor"/>
    </font>
    <font>
      <b/>
      <sz val="7"/>
      <color rgb="FF2125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quotePrefix="1"/>
    <xf numFmtId="14" fontId="0" fillId="0" borderId="0" xfId="0" applyNumberFormat="1"/>
    <xf numFmtId="0" fontId="2" fillId="0" borderId="0" xfId="0" quotePrefix="1" applyFont="1"/>
    <xf numFmtId="0" fontId="4" fillId="0" borderId="0" xfId="0" applyFont="1" applyAlignment="1">
      <alignment horizontal="left" vertic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F8FF-B4E4-4DF2-8514-406D6E96EA86}">
  <dimension ref="A1:AF10"/>
  <sheetViews>
    <sheetView topLeftCell="W1" workbookViewId="0">
      <selection activeCell="AE1" sqref="AE1"/>
    </sheetView>
  </sheetViews>
  <sheetFormatPr defaultRowHeight="14.4" x14ac:dyDescent="0.3"/>
  <cols>
    <col min="2" max="2" width="35.6640625" customWidth="1"/>
    <col min="3" max="3" width="14.6640625" bestFit="1" customWidth="1"/>
    <col min="4" max="4" width="10.6640625" bestFit="1" customWidth="1"/>
    <col min="5" max="5" width="16.33203125" bestFit="1" customWidth="1"/>
    <col min="6" max="6" width="14.109375" bestFit="1" customWidth="1"/>
    <col min="7" max="7" width="8.88671875" bestFit="1" customWidth="1"/>
    <col min="8" max="8" width="21.109375" bestFit="1" customWidth="1"/>
    <col min="9" max="9" width="7.6640625" bestFit="1" customWidth="1"/>
    <col min="10" max="10" width="9.77734375" bestFit="1" customWidth="1"/>
    <col min="11" max="11" width="9.77734375" customWidth="1"/>
    <col min="12" max="12" width="10.5546875" bestFit="1" customWidth="1"/>
    <col min="13" max="13" width="10.5546875" customWidth="1"/>
    <col min="14" max="14" width="10.77734375" bestFit="1" customWidth="1"/>
    <col min="15" max="15" width="10.77734375" customWidth="1"/>
    <col min="16" max="16" width="10.5546875" style="6" bestFit="1" customWidth="1"/>
    <col min="17" max="17" width="10.5546875" customWidth="1"/>
    <col min="19" max="19" width="16.21875" bestFit="1" customWidth="1"/>
    <col min="20" max="20" width="12.109375" bestFit="1" customWidth="1"/>
    <col min="21" max="21" width="12.109375" customWidth="1"/>
    <col min="22" max="22" width="22.109375" bestFit="1" customWidth="1"/>
    <col min="23" max="23" width="22.109375" customWidth="1"/>
    <col min="26" max="26" width="10.88671875" bestFit="1" customWidth="1"/>
    <col min="27" max="27" width="10.88671875" customWidth="1"/>
    <col min="29" max="29" width="13.77734375" bestFit="1" customWidth="1"/>
    <col min="30" max="30" width="6" bestFit="1" customWidth="1"/>
  </cols>
  <sheetData>
    <row r="1" spans="1:32" ht="20.399999999999999" customHeight="1" x14ac:dyDescent="0.35">
      <c r="A1" t="s">
        <v>81</v>
      </c>
      <c r="B1" s="1" t="s">
        <v>0</v>
      </c>
      <c r="C1" s="1" t="s">
        <v>82</v>
      </c>
      <c r="D1" t="s">
        <v>10</v>
      </c>
      <c r="E1" t="s">
        <v>83</v>
      </c>
      <c r="F1" s="2" t="s">
        <v>20</v>
      </c>
      <c r="G1" s="2" t="s">
        <v>84</v>
      </c>
      <c r="H1" t="str">
        <f>D1&amp;"@gmail.com"</f>
        <v>MeoAhihi@gmail.com</v>
      </c>
      <c r="I1" t="s">
        <v>85</v>
      </c>
      <c r="J1" t="s">
        <v>24</v>
      </c>
      <c r="K1" t="s">
        <v>86</v>
      </c>
      <c r="L1" t="s">
        <v>35</v>
      </c>
      <c r="M1" t="s">
        <v>87</v>
      </c>
      <c r="N1" t="s">
        <v>34</v>
      </c>
      <c r="O1" t="s">
        <v>88</v>
      </c>
      <c r="P1" s="6">
        <v>37739</v>
      </c>
      <c r="Q1" s="3" t="s">
        <v>89</v>
      </c>
      <c r="R1" t="s">
        <v>44</v>
      </c>
      <c r="S1" t="s">
        <v>90</v>
      </c>
      <c r="T1" s="4" t="s">
        <v>20</v>
      </c>
      <c r="U1" s="4" t="s">
        <v>91</v>
      </c>
      <c r="V1" s="5" t="s">
        <v>55</v>
      </c>
      <c r="W1" s="5" t="s">
        <v>92</v>
      </c>
      <c r="X1">
        <v>11</v>
      </c>
      <c r="Y1" t="s">
        <v>93</v>
      </c>
      <c r="Z1" t="s">
        <v>56</v>
      </c>
      <c r="AA1" t="s">
        <v>94</v>
      </c>
      <c r="AB1" t="s">
        <v>57</v>
      </c>
      <c r="AC1" t="s">
        <v>95</v>
      </c>
      <c r="AD1">
        <v>70000</v>
      </c>
      <c r="AE1" t="s">
        <v>107</v>
      </c>
      <c r="AF1" t="str">
        <f>CONCATENATE(A1,B1,C1,D1,E1,F1,G1,H1,I1,J1,K1,L1,M1,N1,O1,TEXT(P1,"YYYY-MM-DD"),Q1,R1,S1,T1,U1,V1,W1,X1,Y1,Z1,AA1,AB1,AC1,AD1,AE1)</f>
        <v>{ id: "3aefd1e5-d8bf-4757-ab43-795dccd43aa0", username: "MeoAhihi", passwordHash: "0835607205", email: "MeoAhihi@gmail.com", role: "admin", firstName: "Lý", lastName: "Vĩ Phong", dateOfBirth: "2003-04-28", gender: "male", phoneNumber: "0835607205", address: "708/1/1 Hồng Bàng, Phường 1", district: "11", city: "Hồ Chí Minh", country: "Việt Nam", postalCode: "70000", createdAt: new Date(), updatedAt: new Date() },</v>
      </c>
    </row>
    <row r="2" spans="1:32" ht="20.399999999999999" customHeight="1" x14ac:dyDescent="0.35">
      <c r="A2" t="s">
        <v>81</v>
      </c>
      <c r="B2" s="1" t="s">
        <v>1</v>
      </c>
      <c r="C2" s="1" t="s">
        <v>82</v>
      </c>
      <c r="D2" t="s">
        <v>11</v>
      </c>
      <c r="E2" t="s">
        <v>83</v>
      </c>
      <c r="F2" t="s">
        <v>21</v>
      </c>
      <c r="G2" s="2" t="s">
        <v>84</v>
      </c>
      <c r="H2" t="str">
        <f t="shared" ref="H2:H10" si="0">D2&amp;"@gmail.com"</f>
        <v>FoqAhihi@gmail.com</v>
      </c>
      <c r="I2" t="s">
        <v>85</v>
      </c>
      <c r="J2" t="s">
        <v>25</v>
      </c>
      <c r="K2" t="s">
        <v>86</v>
      </c>
      <c r="L2" t="s">
        <v>35</v>
      </c>
      <c r="M2" t="s">
        <v>87</v>
      </c>
      <c r="N2" t="s">
        <v>34</v>
      </c>
      <c r="O2" t="s">
        <v>88</v>
      </c>
      <c r="P2" s="6">
        <v>37740</v>
      </c>
      <c r="Q2" s="3" t="s">
        <v>89</v>
      </c>
      <c r="R2" t="s">
        <v>44</v>
      </c>
      <c r="S2" t="s">
        <v>90</v>
      </c>
      <c r="T2" s="4" t="s">
        <v>46</v>
      </c>
      <c r="U2" s="4" t="s">
        <v>91</v>
      </c>
      <c r="V2" s="5" t="s">
        <v>59</v>
      </c>
      <c r="W2" s="5" t="s">
        <v>92</v>
      </c>
      <c r="Y2" t="s">
        <v>93</v>
      </c>
      <c r="Z2" t="s">
        <v>60</v>
      </c>
      <c r="AA2" t="s">
        <v>94</v>
      </c>
      <c r="AB2" t="s">
        <v>57</v>
      </c>
      <c r="AC2" t="s">
        <v>95</v>
      </c>
      <c r="AD2">
        <v>70000</v>
      </c>
      <c r="AE2" t="s">
        <v>107</v>
      </c>
      <c r="AF2" t="str">
        <f t="shared" ref="AF2:AF10" si="1">CONCATENATE(A2,B2,C2,D2,E2,F2,G2,H2,I2,J2,K2,L2,M2,N2,O2,TEXT(P2,"YYYY-MM-DD"),Q2,R2,S2,T2,U2,V2,W2,X2,Y2,Z2,AA2,AB2,AC2,AD2,AE2)</f>
        <v>{ id: "7ecdc8ef-1bd6-40ca-9c2a-3c804312caa1", username: "FoqAhihi", passwordHash: "phong28042003", email: "FoqAhihi@gmail.com", role: "operator", firstName: "Lý", lastName: "Vĩ Phong", dateOfBirth: "2003-04-29", gender: "male", phoneNumber: "0835607206", address: "1 Yersin, Phường 10", district: "", city: "Đà Lạt", country: "Việt Nam", postalCode: "70000", createdAt: new Date(), updatedAt: new Date() },</v>
      </c>
    </row>
    <row r="3" spans="1:32" ht="20.399999999999999" customHeight="1" x14ac:dyDescent="0.35">
      <c r="A3" t="s">
        <v>81</v>
      </c>
      <c r="B3" s="1" t="s">
        <v>2</v>
      </c>
      <c r="C3" s="1" t="s">
        <v>82</v>
      </c>
      <c r="D3" t="s">
        <v>12</v>
      </c>
      <c r="E3" t="s">
        <v>83</v>
      </c>
      <c r="F3" t="s">
        <v>22</v>
      </c>
      <c r="G3" s="2" t="s">
        <v>84</v>
      </c>
      <c r="H3" t="str">
        <f t="shared" si="0"/>
        <v>Kagaku@gmail.com</v>
      </c>
      <c r="I3" t="s">
        <v>85</v>
      </c>
      <c r="J3" t="s">
        <v>26</v>
      </c>
      <c r="K3" t="s">
        <v>86</v>
      </c>
      <c r="L3" t="s">
        <v>36</v>
      </c>
      <c r="M3" t="s">
        <v>87</v>
      </c>
      <c r="N3" t="s">
        <v>37</v>
      </c>
      <c r="O3" t="s">
        <v>88</v>
      </c>
      <c r="P3" s="6">
        <v>37946</v>
      </c>
      <c r="Q3" s="3" t="s">
        <v>89</v>
      </c>
      <c r="R3" t="s">
        <v>44</v>
      </c>
      <c r="S3" t="s">
        <v>90</v>
      </c>
      <c r="T3" s="2" t="s">
        <v>47</v>
      </c>
      <c r="U3" s="4" t="s">
        <v>91</v>
      </c>
      <c r="V3" s="5" t="s">
        <v>58</v>
      </c>
      <c r="W3" s="5" t="s">
        <v>92</v>
      </c>
      <c r="X3" t="s">
        <v>61</v>
      </c>
      <c r="Y3" t="s">
        <v>93</v>
      </c>
      <c r="Z3" t="s">
        <v>62</v>
      </c>
      <c r="AA3" t="s">
        <v>94</v>
      </c>
      <c r="AB3" t="s">
        <v>57</v>
      </c>
      <c r="AC3" t="s">
        <v>95</v>
      </c>
      <c r="AD3">
        <v>70000</v>
      </c>
      <c r="AE3" t="s">
        <v>107</v>
      </c>
      <c r="AF3" t="str">
        <f t="shared" si="1"/>
        <v>{ id: "3b925ddd-1300-4464-ad9c-1f0ec91f21cd", username: "Kagaku", passwordHash: "hoc21112003", email: "Kagaku@gmail.com", role: "moderator", firstName: "Lưu", lastName: "Khoa Học", dateOfBirth: "2003-11-21", gender: "male", phoneNumber: "0778978372", address: "41 Phan Đình Phùng", district: "Phan ĐÌnh Phùng", city: "Nam Định", country: "Việt Nam", postalCode: "70000", createdAt: new Date(), updatedAt: new Date() },</v>
      </c>
    </row>
    <row r="4" spans="1:32" ht="20.399999999999999" customHeight="1" x14ac:dyDescent="0.35">
      <c r="A4" t="s">
        <v>81</v>
      </c>
      <c r="B4" s="1" t="s">
        <v>3</v>
      </c>
      <c r="C4" s="1" t="s">
        <v>82</v>
      </c>
      <c r="D4" t="s">
        <v>13</v>
      </c>
      <c r="E4" t="s">
        <v>83</v>
      </c>
      <c r="F4" t="s">
        <v>23</v>
      </c>
      <c r="G4" s="2" t="s">
        <v>84</v>
      </c>
      <c r="H4" t="str">
        <f t="shared" si="0"/>
        <v>NhienLee@gmail.com</v>
      </c>
      <c r="I4" t="s">
        <v>85</v>
      </c>
      <c r="J4" t="s">
        <v>27</v>
      </c>
      <c r="K4" t="s">
        <v>86</v>
      </c>
      <c r="L4" t="s">
        <v>35</v>
      </c>
      <c r="M4" t="s">
        <v>87</v>
      </c>
      <c r="N4" t="s">
        <v>38</v>
      </c>
      <c r="O4" t="s">
        <v>88</v>
      </c>
      <c r="P4" s="6">
        <v>36899</v>
      </c>
      <c r="Q4" s="3" t="s">
        <v>89</v>
      </c>
      <c r="R4" t="s">
        <v>45</v>
      </c>
      <c r="S4" t="s">
        <v>90</v>
      </c>
      <c r="T4" s="2" t="s">
        <v>48</v>
      </c>
      <c r="U4" s="4" t="s">
        <v>91</v>
      </c>
      <c r="V4" s="5" t="s">
        <v>63</v>
      </c>
      <c r="W4" s="5" t="s">
        <v>92</v>
      </c>
      <c r="X4">
        <v>5</v>
      </c>
      <c r="Y4" t="s">
        <v>93</v>
      </c>
      <c r="Z4" t="s">
        <v>64</v>
      </c>
      <c r="AA4" t="s">
        <v>94</v>
      </c>
      <c r="AB4" t="s">
        <v>57</v>
      </c>
      <c r="AC4" t="s">
        <v>95</v>
      </c>
      <c r="AD4">
        <v>70000</v>
      </c>
      <c r="AE4" t="s">
        <v>107</v>
      </c>
      <c r="AF4" t="str">
        <f t="shared" si="1"/>
        <v>{ id: "076c6de2-23fa-4c05-b36e-5457b7177d3c", username: "NhienLee", passwordHash: "nhien08012001", email: "NhienLee@gmail.com", role: "supporter", firstName: "Lý", lastName: "Hồng Nhiên", dateOfBirth: "2001-01-08", gender: "female", phoneNumber: "0776700839", address: "123 Cù Luyển", district: "5", city: "Long An", country: "Việt Nam", postalCode: "70000", createdAt: new Date(), updatedAt: new Date() },</v>
      </c>
    </row>
    <row r="5" spans="1:32" ht="20.399999999999999" customHeight="1" x14ac:dyDescent="0.35">
      <c r="A5" t="s">
        <v>81</v>
      </c>
      <c r="B5" s="1" t="s">
        <v>4</v>
      </c>
      <c r="C5" s="1" t="s">
        <v>82</v>
      </c>
      <c r="D5" t="s">
        <v>14</v>
      </c>
      <c r="E5" t="s">
        <v>83</v>
      </c>
      <c r="F5">
        <v>11111111</v>
      </c>
      <c r="G5" s="2" t="s">
        <v>84</v>
      </c>
      <c r="H5" t="str">
        <f t="shared" si="0"/>
        <v>JohnDoe@gmail.com</v>
      </c>
      <c r="I5" t="s">
        <v>85</v>
      </c>
      <c r="J5" t="s">
        <v>28</v>
      </c>
      <c r="K5" t="s">
        <v>86</v>
      </c>
      <c r="L5" t="s">
        <v>29</v>
      </c>
      <c r="M5" t="s">
        <v>87</v>
      </c>
      <c r="N5" t="s">
        <v>30</v>
      </c>
      <c r="O5" t="s">
        <v>88</v>
      </c>
      <c r="P5" s="6">
        <v>35917</v>
      </c>
      <c r="Q5" s="3" t="s">
        <v>89</v>
      </c>
      <c r="R5" t="s">
        <v>44</v>
      </c>
      <c r="S5" t="s">
        <v>90</v>
      </c>
      <c r="T5" s="2" t="s">
        <v>49</v>
      </c>
      <c r="U5" s="4" t="s">
        <v>91</v>
      </c>
      <c r="V5" s="5" t="s">
        <v>65</v>
      </c>
      <c r="W5" s="5" t="s">
        <v>92</v>
      </c>
      <c r="X5" t="s">
        <v>66</v>
      </c>
      <c r="Y5" t="s">
        <v>93</v>
      </c>
      <c r="Z5" t="s">
        <v>56</v>
      </c>
      <c r="AA5" t="s">
        <v>94</v>
      </c>
      <c r="AB5" t="s">
        <v>57</v>
      </c>
      <c r="AC5" t="s">
        <v>95</v>
      </c>
      <c r="AD5">
        <v>70000</v>
      </c>
      <c r="AE5" t="s">
        <v>107</v>
      </c>
      <c r="AF5" t="str">
        <f t="shared" si="1"/>
        <v>{ id: "0eb8cef2-d447-4f37-8a12-8465f7745183", username: "JohnDoe", passwordHash: "11111111", email: "JohnDoe@gmail.com", role: "user", firstName: "John", lastName: "Doe", dateOfBirth: "1998-05-02", gender: "male", phoneNumber: "0340725586", address: "81A Thoại Ngọc Hầu, phường Hiệp Tân", district: "Tân Phú", city: "Hồ Chí Minh", country: "Việt Nam", postalCode: "70000", createdAt: new Date(), updatedAt: new Date() },</v>
      </c>
    </row>
    <row r="6" spans="1:32" ht="20.399999999999999" customHeight="1" x14ac:dyDescent="0.35">
      <c r="A6" t="s">
        <v>81</v>
      </c>
      <c r="B6" s="1" t="s">
        <v>5</v>
      </c>
      <c r="C6" s="1" t="s">
        <v>82</v>
      </c>
      <c r="D6" t="s">
        <v>15</v>
      </c>
      <c r="E6" t="s">
        <v>83</v>
      </c>
      <c r="F6">
        <v>22222222</v>
      </c>
      <c r="G6" s="2" t="s">
        <v>84</v>
      </c>
      <c r="H6" t="str">
        <f t="shared" si="0"/>
        <v>Parisma@gmail.com</v>
      </c>
      <c r="I6" t="s">
        <v>85</v>
      </c>
      <c r="J6" t="s">
        <v>28</v>
      </c>
      <c r="K6" t="s">
        <v>86</v>
      </c>
      <c r="L6" t="s">
        <v>31</v>
      </c>
      <c r="M6" t="s">
        <v>87</v>
      </c>
      <c r="N6" t="s">
        <v>15</v>
      </c>
      <c r="O6" t="s">
        <v>88</v>
      </c>
      <c r="P6" s="6">
        <v>30197</v>
      </c>
      <c r="Q6" s="3" t="s">
        <v>89</v>
      </c>
      <c r="R6" t="s">
        <v>45</v>
      </c>
      <c r="S6" t="s">
        <v>90</v>
      </c>
      <c r="T6" s="2" t="s">
        <v>54</v>
      </c>
      <c r="U6" s="4" t="s">
        <v>91</v>
      </c>
      <c r="V6" s="5" t="s">
        <v>67</v>
      </c>
      <c r="W6" s="5" t="s">
        <v>92</v>
      </c>
      <c r="X6" t="s">
        <v>68</v>
      </c>
      <c r="Y6" t="s">
        <v>93</v>
      </c>
      <c r="Z6" t="s">
        <v>56</v>
      </c>
      <c r="AA6" t="s">
        <v>94</v>
      </c>
      <c r="AB6" t="s">
        <v>57</v>
      </c>
      <c r="AC6" t="s">
        <v>95</v>
      </c>
      <c r="AD6">
        <v>70000</v>
      </c>
      <c r="AE6" t="s">
        <v>107</v>
      </c>
      <c r="AF6" t="str">
        <f t="shared" si="1"/>
        <v>{ id: "9ac85853-dbd0-4635-ac56-49f273271c05", username: "Parisma", passwordHash: "22222222", email: "Parisma@gmail.com", role: "user", firstName: "Jakhishamis", lastName: "Parisma", dateOfBirth: "1982-09-03", gender: "female", phoneNumber: "0559583878", address: "135/1 Lê Văn Quới, phường Bình Trị Đông", district: "Bình Tân", city: "Hồ Chí Minh", country: "Việt Nam", postalCode: "70000", createdAt: new Date(), updatedAt: new Date() },</v>
      </c>
    </row>
    <row r="7" spans="1:32" ht="20.399999999999999" customHeight="1" x14ac:dyDescent="0.35">
      <c r="A7" t="s">
        <v>81</v>
      </c>
      <c r="B7" s="1" t="s">
        <v>6</v>
      </c>
      <c r="C7" s="1" t="s">
        <v>82</v>
      </c>
      <c r="D7" t="s">
        <v>16</v>
      </c>
      <c r="E7" t="s">
        <v>83</v>
      </c>
      <c r="F7">
        <v>33333333</v>
      </c>
      <c r="G7" s="2" t="s">
        <v>84</v>
      </c>
      <c r="H7" t="str">
        <f t="shared" si="0"/>
        <v>a.ninh_@gmail.com</v>
      </c>
      <c r="I7" t="s">
        <v>85</v>
      </c>
      <c r="J7" t="s">
        <v>28</v>
      </c>
      <c r="K7" t="s">
        <v>86</v>
      </c>
      <c r="L7" t="s">
        <v>39</v>
      </c>
      <c r="M7" t="s">
        <v>87</v>
      </c>
      <c r="N7" t="s">
        <v>40</v>
      </c>
      <c r="O7" t="s">
        <v>88</v>
      </c>
      <c r="P7" s="6">
        <v>34442</v>
      </c>
      <c r="Q7" s="3" t="s">
        <v>89</v>
      </c>
      <c r="R7" t="s">
        <v>44</v>
      </c>
      <c r="S7" t="s">
        <v>90</v>
      </c>
      <c r="T7" s="2" t="s">
        <v>50</v>
      </c>
      <c r="U7" s="4" t="s">
        <v>91</v>
      </c>
      <c r="V7" s="5" t="s">
        <v>71</v>
      </c>
      <c r="W7" s="5" t="s">
        <v>92</v>
      </c>
      <c r="X7" t="s">
        <v>69</v>
      </c>
      <c r="Y7" t="s">
        <v>93</v>
      </c>
      <c r="Z7" t="s">
        <v>70</v>
      </c>
      <c r="AA7" t="s">
        <v>94</v>
      </c>
      <c r="AB7" t="s">
        <v>57</v>
      </c>
      <c r="AC7" t="s">
        <v>95</v>
      </c>
      <c r="AD7">
        <v>70000</v>
      </c>
      <c r="AE7" t="s">
        <v>107</v>
      </c>
      <c r="AF7" t="str">
        <f t="shared" si="1"/>
        <v>{ id: "c6f15848-ee3e-4ffa-ba99-aaaab118237a", username: "a.ninh_", passwordHash: "33333333", email: "a.ninh_@gmail.com", role: "user", firstName: "Bùi", lastName: "Ninh Anh", dateOfBirth: "1994-04-18", gender: "male", phoneNumber: "0993984080", address: "Lý Thái Tổ", district: "Trần Phú", city: "Bắc Giang", country: "Việt Nam", postalCode: "70000", createdAt: new Date(), updatedAt: new Date() },</v>
      </c>
    </row>
    <row r="8" spans="1:32" ht="20.399999999999999" customHeight="1" x14ac:dyDescent="0.35">
      <c r="A8" t="s">
        <v>81</v>
      </c>
      <c r="B8" s="1" t="s">
        <v>7</v>
      </c>
      <c r="C8" s="1" t="s">
        <v>82</v>
      </c>
      <c r="D8" t="s">
        <v>17</v>
      </c>
      <c r="E8" t="s">
        <v>83</v>
      </c>
      <c r="F8">
        <v>44444444</v>
      </c>
      <c r="G8" s="2" t="s">
        <v>84</v>
      </c>
      <c r="H8" t="str">
        <f t="shared" si="0"/>
        <v>t.duong_@gmail.com</v>
      </c>
      <c r="I8" t="s">
        <v>85</v>
      </c>
      <c r="J8" t="s">
        <v>28</v>
      </c>
      <c r="K8" t="s">
        <v>86</v>
      </c>
      <c r="L8" t="s">
        <v>41</v>
      </c>
      <c r="M8" t="s">
        <v>87</v>
      </c>
      <c r="N8" t="s">
        <v>42</v>
      </c>
      <c r="O8" t="s">
        <v>88</v>
      </c>
      <c r="P8" s="6">
        <v>35571</v>
      </c>
      <c r="Q8" s="3" t="s">
        <v>89</v>
      </c>
      <c r="R8" t="s">
        <v>44</v>
      </c>
      <c r="S8" t="s">
        <v>90</v>
      </c>
      <c r="T8" s="2" t="s">
        <v>51</v>
      </c>
      <c r="U8" s="4" t="s">
        <v>91</v>
      </c>
      <c r="V8" s="5" t="s">
        <v>72</v>
      </c>
      <c r="W8" s="5" t="s">
        <v>92</v>
      </c>
      <c r="X8" t="s">
        <v>73</v>
      </c>
      <c r="Y8" t="s">
        <v>93</v>
      </c>
      <c r="Z8" t="s">
        <v>74</v>
      </c>
      <c r="AA8" t="s">
        <v>94</v>
      </c>
      <c r="AB8" t="s">
        <v>57</v>
      </c>
      <c r="AC8" t="s">
        <v>95</v>
      </c>
      <c r="AD8">
        <v>70000</v>
      </c>
      <c r="AE8" t="s">
        <v>107</v>
      </c>
      <c r="AF8" t="str">
        <f t="shared" si="1"/>
        <v>{ id: "a63c8a07-54cc-4f3f-81c2-3ebdd7ec194b", username: "t.duong_", passwordHash: "44444444", email: "t.duong_@gmail.com", role: "user", firstName: "Lê", lastName: "Tùng Dương", dateOfBirth: "1997-05-21", gender: "male", phoneNumber: "0971376184", address: "Tân Khai", district: "Bình Long", city: "Bình Phước", country: "Việt Nam", postalCode: "70000", createdAt: new Date(), updatedAt: new Date() },</v>
      </c>
    </row>
    <row r="9" spans="1:32" ht="20.399999999999999" customHeight="1" x14ac:dyDescent="0.35">
      <c r="A9" t="s">
        <v>81</v>
      </c>
      <c r="B9" s="1" t="s">
        <v>8</v>
      </c>
      <c r="C9" s="1" t="s">
        <v>82</v>
      </c>
      <c r="D9" t="s">
        <v>18</v>
      </c>
      <c r="E9" t="s">
        <v>83</v>
      </c>
      <c r="F9">
        <v>55555555</v>
      </c>
      <c r="G9" s="2" t="s">
        <v>84</v>
      </c>
      <c r="H9" t="str">
        <f t="shared" si="0"/>
        <v>MyLeeUyen@gmail.com</v>
      </c>
      <c r="I9" t="s">
        <v>85</v>
      </c>
      <c r="J9" t="s">
        <v>28</v>
      </c>
      <c r="K9" t="s">
        <v>86</v>
      </c>
      <c r="L9" t="s">
        <v>35</v>
      </c>
      <c r="M9" t="s">
        <v>87</v>
      </c>
      <c r="N9" t="s">
        <v>43</v>
      </c>
      <c r="O9" t="s">
        <v>88</v>
      </c>
      <c r="P9" s="6">
        <v>41208</v>
      </c>
      <c r="Q9" s="3" t="s">
        <v>89</v>
      </c>
      <c r="R9" t="s">
        <v>45</v>
      </c>
      <c r="S9" t="s">
        <v>90</v>
      </c>
      <c r="T9" s="2" t="s">
        <v>52</v>
      </c>
      <c r="U9" s="4" t="s">
        <v>91</v>
      </c>
      <c r="V9" s="5" t="s">
        <v>75</v>
      </c>
      <c r="W9" s="5" t="s">
        <v>92</v>
      </c>
      <c r="X9" t="s">
        <v>76</v>
      </c>
      <c r="Y9" t="s">
        <v>93</v>
      </c>
      <c r="Z9" t="s">
        <v>77</v>
      </c>
      <c r="AA9" t="s">
        <v>94</v>
      </c>
      <c r="AB9" t="s">
        <v>57</v>
      </c>
      <c r="AC9" t="s">
        <v>95</v>
      </c>
      <c r="AD9">
        <v>70000</v>
      </c>
      <c r="AE9" t="s">
        <v>107</v>
      </c>
      <c r="AF9" t="str">
        <f t="shared" si="1"/>
        <v>{ id: "39f74ad3-b299-41ad-b255-f6263ae39e47", username: "MyLeeUyen", passwordHash: "55555555", email: "MyLeeUyen@gmail.com", role: "user", firstName: "Lý", lastName: "Uyển My", dateOfBirth: "2012-10-26", gender: "female", phoneNumber: "0587770071", address: "Hòa Thuận Đông", district: "Hải Châu", city: "Đà Nẵng", country: "Việt Nam", postalCode: "70000", createdAt: new Date(), updatedAt: new Date() },</v>
      </c>
    </row>
    <row r="10" spans="1:32" ht="20.399999999999999" customHeight="1" x14ac:dyDescent="0.35">
      <c r="A10" t="s">
        <v>81</v>
      </c>
      <c r="B10" s="1" t="s">
        <v>9</v>
      </c>
      <c r="C10" s="1" t="s">
        <v>82</v>
      </c>
      <c r="D10" t="s">
        <v>19</v>
      </c>
      <c r="E10" t="s">
        <v>83</v>
      </c>
      <c r="F10">
        <v>66666666</v>
      </c>
      <c r="G10" s="2" t="s">
        <v>84</v>
      </c>
      <c r="H10" t="str">
        <f t="shared" si="0"/>
        <v>q_khanh@gmail.com</v>
      </c>
      <c r="I10" t="s">
        <v>85</v>
      </c>
      <c r="J10" t="s">
        <v>28</v>
      </c>
      <c r="K10" t="s">
        <v>86</v>
      </c>
      <c r="L10" t="s">
        <v>32</v>
      </c>
      <c r="M10" t="s">
        <v>87</v>
      </c>
      <c r="N10" t="s">
        <v>33</v>
      </c>
      <c r="O10" t="s">
        <v>88</v>
      </c>
      <c r="P10" s="6">
        <v>37748</v>
      </c>
      <c r="Q10" s="3" t="s">
        <v>89</v>
      </c>
      <c r="R10" t="s">
        <v>44</v>
      </c>
      <c r="S10" t="s">
        <v>90</v>
      </c>
      <c r="T10" s="2" t="s">
        <v>53</v>
      </c>
      <c r="U10" s="4" t="s">
        <v>91</v>
      </c>
      <c r="V10" s="5" t="s">
        <v>80</v>
      </c>
      <c r="W10" s="5" t="s">
        <v>92</v>
      </c>
      <c r="X10" t="s">
        <v>78</v>
      </c>
      <c r="Y10" t="s">
        <v>93</v>
      </c>
      <c r="Z10" t="s">
        <v>79</v>
      </c>
      <c r="AA10" t="s">
        <v>94</v>
      </c>
      <c r="AB10" t="s">
        <v>57</v>
      </c>
      <c r="AC10" t="s">
        <v>95</v>
      </c>
      <c r="AD10">
        <v>70000</v>
      </c>
      <c r="AE10" t="s">
        <v>107</v>
      </c>
      <c r="AF10" t="str">
        <f t="shared" si="1"/>
        <v>{ id: "8839cccf-1a28-4b8a-9aa0-a85687436bb9", username: "q_khanh", passwordHash: "66666666", email: "q_khanh@gmail.com", role: "user", firstName: "Trần", lastName: "Quốc Khánh", dateOfBirth: "2003-05-07", gender: "male", phoneNumber: "0593845418", address: "68-70 Điện Biên Phủ", district: "Hồng Bàng", city: "Hải Phòng", country: "Việt Nam", postalCode: "70000", createdAt: new Date(), updatedAt: new Date() },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CDC6-3A62-4EC0-875A-10AEDB1C71F3}">
  <dimension ref="A1:J6"/>
  <sheetViews>
    <sheetView topLeftCell="A2" workbookViewId="0">
      <selection activeCell="J1" sqref="J1:J6"/>
    </sheetView>
  </sheetViews>
  <sheetFormatPr defaultRowHeight="14.4" x14ac:dyDescent="0.3"/>
  <cols>
    <col min="2" max="2" width="35.109375" customWidth="1"/>
  </cols>
  <sheetData>
    <row r="1" spans="1:10" ht="72" x14ac:dyDescent="0.3">
      <c r="A1" t="s">
        <v>96</v>
      </c>
      <c r="B1" s="1" t="s">
        <v>4</v>
      </c>
      <c r="C1" t="s">
        <v>97</v>
      </c>
      <c r="D1" t="s">
        <v>98</v>
      </c>
      <c r="E1" t="s">
        <v>106</v>
      </c>
      <c r="F1" t="s">
        <v>104</v>
      </c>
      <c r="G1" t="s">
        <v>105</v>
      </c>
      <c r="H1">
        <v>1</v>
      </c>
      <c r="I1" t="s">
        <v>108</v>
      </c>
      <c r="J1" t="str">
        <f>CONCATENATE(A1,B1,C1,D1,E1,F1,G1,H1,I1)</f>
        <v>{ UserId: "0eb8cef2-d447-4f37-8a12-8465f7745183", name: "A device", BSmode: "schedule", StockId: 1, createdAt: new Date(), updatedAt: new Date() },</v>
      </c>
    </row>
    <row r="2" spans="1:10" ht="72" x14ac:dyDescent="0.3">
      <c r="A2" t="s">
        <v>96</v>
      </c>
      <c r="B2" s="1" t="s">
        <v>5</v>
      </c>
      <c r="C2" t="s">
        <v>97</v>
      </c>
      <c r="D2" t="s">
        <v>100</v>
      </c>
      <c r="E2" t="s">
        <v>106</v>
      </c>
      <c r="F2" t="s">
        <v>104</v>
      </c>
      <c r="G2" t="s">
        <v>105</v>
      </c>
      <c r="H2">
        <v>1</v>
      </c>
      <c r="I2" t="s">
        <v>108</v>
      </c>
      <c r="J2" t="str">
        <f t="shared" ref="J2:J6" si="0">CONCATENATE(A2,B2,C2,D2,E2,F2,G2,H2,I2)</f>
        <v>{ UserId: "9ac85853-dbd0-4635-ac56-49f273271c05", name: "B device", BSmode: "schedule", StockId: 1, createdAt: new Date(), updatedAt: new Date() },</v>
      </c>
    </row>
    <row r="3" spans="1:10" ht="72" x14ac:dyDescent="0.3">
      <c r="A3" t="s">
        <v>96</v>
      </c>
      <c r="B3" s="1" t="s">
        <v>6</v>
      </c>
      <c r="C3" t="s">
        <v>97</v>
      </c>
      <c r="D3" t="s">
        <v>101</v>
      </c>
      <c r="E3" t="s">
        <v>106</v>
      </c>
      <c r="F3" t="s">
        <v>104</v>
      </c>
      <c r="G3" t="s">
        <v>105</v>
      </c>
      <c r="H3">
        <v>1</v>
      </c>
      <c r="I3" t="s">
        <v>108</v>
      </c>
      <c r="J3" t="str">
        <f t="shared" si="0"/>
        <v>{ UserId: "c6f15848-ee3e-4ffa-ba99-aaaab118237a", name: "C device", BSmode: "schedule", StockId: 1, createdAt: new Date(), updatedAt: new Date() },</v>
      </c>
    </row>
    <row r="4" spans="1:10" ht="72" x14ac:dyDescent="0.3">
      <c r="A4" t="s">
        <v>96</v>
      </c>
      <c r="B4" s="1" t="s">
        <v>7</v>
      </c>
      <c r="C4" t="s">
        <v>97</v>
      </c>
      <c r="D4" t="s">
        <v>102</v>
      </c>
      <c r="E4" t="s">
        <v>106</v>
      </c>
      <c r="F4" t="s">
        <v>104</v>
      </c>
      <c r="G4" t="s">
        <v>105</v>
      </c>
      <c r="H4">
        <v>1</v>
      </c>
      <c r="I4" t="s">
        <v>108</v>
      </c>
      <c r="J4" t="str">
        <f t="shared" si="0"/>
        <v>{ UserId: "a63c8a07-54cc-4f3f-81c2-3ebdd7ec194b", name: "D device", BSmode: "schedule", StockId: 1, createdAt: new Date(), updatedAt: new Date() },</v>
      </c>
    </row>
    <row r="5" spans="1:10" ht="72" x14ac:dyDescent="0.3">
      <c r="A5" t="s">
        <v>96</v>
      </c>
      <c r="B5" s="1" t="s">
        <v>8</v>
      </c>
      <c r="C5" t="s">
        <v>97</v>
      </c>
      <c r="D5" t="s">
        <v>103</v>
      </c>
      <c r="E5" t="s">
        <v>106</v>
      </c>
      <c r="F5" t="s">
        <v>104</v>
      </c>
      <c r="G5" t="s">
        <v>105</v>
      </c>
      <c r="H5">
        <v>1</v>
      </c>
      <c r="I5" t="s">
        <v>108</v>
      </c>
      <c r="J5" t="str">
        <f t="shared" si="0"/>
        <v>{ UserId: "39f74ad3-b299-41ad-b255-f6263ae39e47", name: "E device", BSmode: "schedule", StockId: 1, createdAt: new Date(), updatedAt: new Date() },</v>
      </c>
    </row>
    <row r="6" spans="1:10" ht="72" x14ac:dyDescent="0.3">
      <c r="A6" t="s">
        <v>96</v>
      </c>
      <c r="B6" s="1" t="s">
        <v>9</v>
      </c>
      <c r="C6" t="s">
        <v>97</v>
      </c>
      <c r="D6" t="s">
        <v>99</v>
      </c>
      <c r="E6" t="s">
        <v>106</v>
      </c>
      <c r="F6" t="s">
        <v>104</v>
      </c>
      <c r="G6" t="s">
        <v>105</v>
      </c>
      <c r="H6">
        <v>1</v>
      </c>
      <c r="I6" t="s">
        <v>108</v>
      </c>
      <c r="J6" t="str">
        <f t="shared" si="0"/>
        <v>{ UserId: "8839cccf-1a28-4b8a-9aa0-a85687436bb9", name: "F device", BSmode: "schedule", StockId: 1, createdAt: new Date(), updatedAt: new Date() 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C413-C540-46CE-BDB6-E2E874FD2C92}">
  <dimension ref="A1:H18"/>
  <sheetViews>
    <sheetView workbookViewId="0">
      <selection activeCell="G1" sqref="G1:H1"/>
    </sheetView>
  </sheetViews>
  <sheetFormatPr defaultRowHeight="14.4" x14ac:dyDescent="0.3"/>
  <cols>
    <col min="4" max="4" width="13.88671875" bestFit="1" customWidth="1"/>
  </cols>
  <sheetData>
    <row r="1" spans="1:8" x14ac:dyDescent="0.3">
      <c r="A1" t="s">
        <v>112</v>
      </c>
      <c r="B1">
        <v>1</v>
      </c>
      <c r="C1" t="s">
        <v>113</v>
      </c>
      <c r="D1" t="s">
        <v>109</v>
      </c>
      <c r="E1" t="s">
        <v>105</v>
      </c>
      <c r="F1">
        <v>2</v>
      </c>
      <c r="G1" t="s">
        <v>114</v>
      </c>
      <c r="H1" t="str">
        <f>CONCATENATE(A1,B1,C1,D1,E1,F1,G1)</f>
        <v>{ DeviceId:1, name: "thermometer", StockId: 2, createdAt: new Date(), updatedAt: new Date()},</v>
      </c>
    </row>
    <row r="2" spans="1:8" x14ac:dyDescent="0.3">
      <c r="A2" t="s">
        <v>112</v>
      </c>
      <c r="B2">
        <v>2</v>
      </c>
      <c r="C2" t="s">
        <v>113</v>
      </c>
      <c r="D2" t="s">
        <v>109</v>
      </c>
      <c r="E2" t="s">
        <v>105</v>
      </c>
      <c r="F2">
        <v>2</v>
      </c>
      <c r="G2" t="s">
        <v>114</v>
      </c>
      <c r="H2" t="str">
        <f t="shared" ref="H2:H18" si="0">CONCATENATE(A2,B2,C2,D2,E2,F2,G2)</f>
        <v>{ DeviceId:2, name: "thermometer", StockId: 2, createdAt: new Date(), updatedAt: new Date()},</v>
      </c>
    </row>
    <row r="3" spans="1:8" x14ac:dyDescent="0.3">
      <c r="A3" t="s">
        <v>112</v>
      </c>
      <c r="B3">
        <v>3</v>
      </c>
      <c r="C3" t="s">
        <v>113</v>
      </c>
      <c r="D3" t="s">
        <v>109</v>
      </c>
      <c r="E3" t="s">
        <v>105</v>
      </c>
      <c r="F3">
        <v>2</v>
      </c>
      <c r="G3" t="s">
        <v>114</v>
      </c>
      <c r="H3" t="str">
        <f t="shared" si="0"/>
        <v>{ DeviceId:3, name: "thermometer", StockId: 2, createdAt: new Date(), updatedAt: new Date()},</v>
      </c>
    </row>
    <row r="4" spans="1:8" x14ac:dyDescent="0.3">
      <c r="A4" t="s">
        <v>112</v>
      </c>
      <c r="B4">
        <v>4</v>
      </c>
      <c r="C4" t="s">
        <v>113</v>
      </c>
      <c r="D4" t="s">
        <v>109</v>
      </c>
      <c r="E4" t="s">
        <v>105</v>
      </c>
      <c r="F4">
        <v>2</v>
      </c>
      <c r="G4" t="s">
        <v>114</v>
      </c>
      <c r="H4" t="str">
        <f t="shared" si="0"/>
        <v>{ DeviceId:4, name: "thermometer", StockId: 2, createdAt: new Date(), updatedAt: new Date()},</v>
      </c>
    </row>
    <row r="5" spans="1:8" x14ac:dyDescent="0.3">
      <c r="A5" t="s">
        <v>112</v>
      </c>
      <c r="B5">
        <v>5</v>
      </c>
      <c r="C5" t="s">
        <v>113</v>
      </c>
      <c r="D5" t="s">
        <v>109</v>
      </c>
      <c r="E5" t="s">
        <v>105</v>
      </c>
      <c r="F5">
        <v>2</v>
      </c>
      <c r="G5" t="s">
        <v>114</v>
      </c>
      <c r="H5" t="str">
        <f t="shared" si="0"/>
        <v>{ DeviceId:5, name: "thermometer", StockId: 2, createdAt: new Date(), updatedAt: new Date()},</v>
      </c>
    </row>
    <row r="6" spans="1:8" x14ac:dyDescent="0.3">
      <c r="A6" t="s">
        <v>112</v>
      </c>
      <c r="B6">
        <v>6</v>
      </c>
      <c r="C6" t="s">
        <v>113</v>
      </c>
      <c r="D6" t="s">
        <v>109</v>
      </c>
      <c r="E6" t="s">
        <v>105</v>
      </c>
      <c r="F6">
        <v>2</v>
      </c>
      <c r="G6" t="s">
        <v>114</v>
      </c>
      <c r="H6" t="str">
        <f t="shared" si="0"/>
        <v>{ DeviceId:6, name: "thermometer", StockId: 2, createdAt: new Date(), updatedAt: new Date()},</v>
      </c>
    </row>
    <row r="7" spans="1:8" x14ac:dyDescent="0.3">
      <c r="A7" t="s">
        <v>112</v>
      </c>
      <c r="B7">
        <v>1</v>
      </c>
      <c r="C7" t="s">
        <v>113</v>
      </c>
      <c r="D7" t="s">
        <v>110</v>
      </c>
      <c r="E7" t="s">
        <v>105</v>
      </c>
      <c r="F7">
        <v>3</v>
      </c>
      <c r="G7" t="s">
        <v>114</v>
      </c>
      <c r="H7" t="str">
        <f t="shared" si="0"/>
        <v>{ DeviceId:1, name: "humidity sensor", StockId: 3, createdAt: new Date(), updatedAt: new Date()},</v>
      </c>
    </row>
    <row r="8" spans="1:8" x14ac:dyDescent="0.3">
      <c r="A8" t="s">
        <v>112</v>
      </c>
      <c r="B8">
        <v>2</v>
      </c>
      <c r="C8" t="s">
        <v>113</v>
      </c>
      <c r="D8" t="s">
        <v>110</v>
      </c>
      <c r="E8" t="s">
        <v>105</v>
      </c>
      <c r="F8">
        <v>3</v>
      </c>
      <c r="G8" t="s">
        <v>114</v>
      </c>
      <c r="H8" t="str">
        <f t="shared" si="0"/>
        <v>{ DeviceId:2, name: "humidity sensor", StockId: 3, createdAt: new Date(), updatedAt: new Date()},</v>
      </c>
    </row>
    <row r="9" spans="1:8" x14ac:dyDescent="0.3">
      <c r="A9" t="s">
        <v>112</v>
      </c>
      <c r="B9">
        <v>3</v>
      </c>
      <c r="C9" t="s">
        <v>113</v>
      </c>
      <c r="D9" t="s">
        <v>110</v>
      </c>
      <c r="E9" t="s">
        <v>105</v>
      </c>
      <c r="F9">
        <v>3</v>
      </c>
      <c r="G9" t="s">
        <v>114</v>
      </c>
      <c r="H9" t="str">
        <f t="shared" si="0"/>
        <v>{ DeviceId:3, name: "humidity sensor", StockId: 3, createdAt: new Date(), updatedAt: new Date()},</v>
      </c>
    </row>
    <row r="10" spans="1:8" x14ac:dyDescent="0.3">
      <c r="A10" t="s">
        <v>112</v>
      </c>
      <c r="B10">
        <v>4</v>
      </c>
      <c r="C10" t="s">
        <v>113</v>
      </c>
      <c r="D10" t="s">
        <v>110</v>
      </c>
      <c r="E10" t="s">
        <v>105</v>
      </c>
      <c r="F10">
        <v>3</v>
      </c>
      <c r="G10" t="s">
        <v>114</v>
      </c>
      <c r="H10" t="str">
        <f t="shared" si="0"/>
        <v>{ DeviceId:4, name: "humidity sensor", StockId: 3, createdAt: new Date(), updatedAt: new Date()},</v>
      </c>
    </row>
    <row r="11" spans="1:8" x14ac:dyDescent="0.3">
      <c r="A11" t="s">
        <v>112</v>
      </c>
      <c r="B11">
        <v>5</v>
      </c>
      <c r="C11" t="s">
        <v>113</v>
      </c>
      <c r="D11" t="s">
        <v>110</v>
      </c>
      <c r="E11" t="s">
        <v>105</v>
      </c>
      <c r="F11">
        <v>3</v>
      </c>
      <c r="G11" t="s">
        <v>114</v>
      </c>
      <c r="H11" t="str">
        <f t="shared" si="0"/>
        <v>{ DeviceId:5, name: "humidity sensor", StockId: 3, createdAt: new Date(), updatedAt: new Date()},</v>
      </c>
    </row>
    <row r="12" spans="1:8" x14ac:dyDescent="0.3">
      <c r="A12" t="s">
        <v>112</v>
      </c>
      <c r="B12">
        <v>6</v>
      </c>
      <c r="C12" t="s">
        <v>113</v>
      </c>
      <c r="D12" t="s">
        <v>110</v>
      </c>
      <c r="E12" t="s">
        <v>105</v>
      </c>
      <c r="F12">
        <v>3</v>
      </c>
      <c r="G12" t="s">
        <v>114</v>
      </c>
      <c r="H12" t="str">
        <f t="shared" si="0"/>
        <v>{ DeviceId:6, name: "humidity sensor", StockId: 3, createdAt: new Date(), updatedAt: new Date()},</v>
      </c>
    </row>
    <row r="13" spans="1:8" x14ac:dyDescent="0.3">
      <c r="A13" t="s">
        <v>112</v>
      </c>
      <c r="B13">
        <v>1</v>
      </c>
      <c r="C13" t="s">
        <v>113</v>
      </c>
      <c r="D13" t="s">
        <v>111</v>
      </c>
      <c r="E13" t="s">
        <v>105</v>
      </c>
      <c r="F13">
        <v>4</v>
      </c>
      <c r="G13" t="s">
        <v>114</v>
      </c>
      <c r="H13" t="str">
        <f t="shared" si="0"/>
        <v>{ DeviceId:1, name: "light sensor", StockId: 4, createdAt: new Date(), updatedAt: new Date()},</v>
      </c>
    </row>
    <row r="14" spans="1:8" x14ac:dyDescent="0.3">
      <c r="A14" t="s">
        <v>112</v>
      </c>
      <c r="B14">
        <v>2</v>
      </c>
      <c r="C14" t="s">
        <v>113</v>
      </c>
      <c r="D14" t="s">
        <v>111</v>
      </c>
      <c r="E14" t="s">
        <v>105</v>
      </c>
      <c r="F14">
        <v>4</v>
      </c>
      <c r="G14" t="s">
        <v>114</v>
      </c>
      <c r="H14" t="str">
        <f t="shared" si="0"/>
        <v>{ DeviceId:2, name: "light sensor", StockId: 4, createdAt: new Date(), updatedAt: new Date()},</v>
      </c>
    </row>
    <row r="15" spans="1:8" x14ac:dyDescent="0.3">
      <c r="A15" t="s">
        <v>112</v>
      </c>
      <c r="B15">
        <v>3</v>
      </c>
      <c r="C15" t="s">
        <v>113</v>
      </c>
      <c r="D15" t="s">
        <v>111</v>
      </c>
      <c r="E15" t="s">
        <v>105</v>
      </c>
      <c r="F15">
        <v>4</v>
      </c>
      <c r="G15" t="s">
        <v>114</v>
      </c>
      <c r="H15" t="str">
        <f t="shared" si="0"/>
        <v>{ DeviceId:3, name: "light sensor", StockId: 4, createdAt: new Date(), updatedAt: new Date()},</v>
      </c>
    </row>
    <row r="16" spans="1:8" x14ac:dyDescent="0.3">
      <c r="A16" t="s">
        <v>112</v>
      </c>
      <c r="B16">
        <v>4</v>
      </c>
      <c r="C16" t="s">
        <v>113</v>
      </c>
      <c r="D16" t="s">
        <v>111</v>
      </c>
      <c r="E16" t="s">
        <v>105</v>
      </c>
      <c r="F16">
        <v>4</v>
      </c>
      <c r="G16" t="s">
        <v>114</v>
      </c>
      <c r="H16" t="str">
        <f t="shared" si="0"/>
        <v>{ DeviceId:4, name: "light sensor", StockId: 4, createdAt: new Date(), updatedAt: new Date()},</v>
      </c>
    </row>
    <row r="17" spans="1:8" x14ac:dyDescent="0.3">
      <c r="A17" t="s">
        <v>112</v>
      </c>
      <c r="B17">
        <v>5</v>
      </c>
      <c r="C17" t="s">
        <v>113</v>
      </c>
      <c r="D17" t="s">
        <v>111</v>
      </c>
      <c r="E17" t="s">
        <v>105</v>
      </c>
      <c r="F17">
        <v>4</v>
      </c>
      <c r="G17" t="s">
        <v>114</v>
      </c>
      <c r="H17" t="str">
        <f t="shared" si="0"/>
        <v>{ DeviceId:5, name: "light sensor", StockId: 4, createdAt: new Date(), updatedAt: new Date()},</v>
      </c>
    </row>
    <row r="18" spans="1:8" x14ac:dyDescent="0.3">
      <c r="A18" t="s">
        <v>112</v>
      </c>
      <c r="B18">
        <v>6</v>
      </c>
      <c r="C18" t="s">
        <v>113</v>
      </c>
      <c r="D18" t="s">
        <v>111</v>
      </c>
      <c r="E18" t="s">
        <v>105</v>
      </c>
      <c r="F18">
        <v>4</v>
      </c>
      <c r="G18" t="s">
        <v>114</v>
      </c>
      <c r="H18" t="str">
        <f t="shared" si="0"/>
        <v>{ DeviceId:6, name: "light sensor", StockId: 4, createdAt: new Date(), updatedAt: new Date()},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F23E-E3FF-431C-A7C6-8B650E9438DB}">
  <dimension ref="A1:H24"/>
  <sheetViews>
    <sheetView topLeftCell="A2" workbookViewId="0">
      <selection activeCell="R17" sqref="R17"/>
    </sheetView>
  </sheetViews>
  <sheetFormatPr defaultRowHeight="14.4" x14ac:dyDescent="0.3"/>
  <sheetData>
    <row r="1" spans="1:8" x14ac:dyDescent="0.3">
      <c r="A1" t="s">
        <v>112</v>
      </c>
      <c r="B1">
        <v>1</v>
      </c>
      <c r="C1" t="s">
        <v>113</v>
      </c>
      <c r="D1" t="s">
        <v>115</v>
      </c>
      <c r="E1" t="s">
        <v>105</v>
      </c>
      <c r="F1">
        <v>5</v>
      </c>
      <c r="G1" t="s">
        <v>114</v>
      </c>
      <c r="H1" t="str">
        <f>CONCATENATE(A1,B1,C1,D1,E1,F1,G1)</f>
        <v>{ DeviceId:1, name: "LED Light", StockId: 5, createdAt: new Date(), updatedAt: new Date()},</v>
      </c>
    </row>
    <row r="2" spans="1:8" x14ac:dyDescent="0.3">
      <c r="A2" t="s">
        <v>112</v>
      </c>
      <c r="B2">
        <v>2</v>
      </c>
      <c r="C2" t="s">
        <v>113</v>
      </c>
      <c r="D2" t="s">
        <v>115</v>
      </c>
      <c r="E2" t="s">
        <v>105</v>
      </c>
      <c r="F2">
        <v>5</v>
      </c>
      <c r="G2" t="s">
        <v>114</v>
      </c>
      <c r="H2" t="str">
        <f t="shared" ref="H2:H24" si="0">CONCATENATE(A2,B2,C2,D2,E2,F2,G2)</f>
        <v>{ DeviceId:2, name: "LED Light", StockId: 5, createdAt: new Date(), updatedAt: new Date()},</v>
      </c>
    </row>
    <row r="3" spans="1:8" x14ac:dyDescent="0.3">
      <c r="A3" t="s">
        <v>112</v>
      </c>
      <c r="B3">
        <v>3</v>
      </c>
      <c r="C3" t="s">
        <v>113</v>
      </c>
      <c r="D3" t="s">
        <v>115</v>
      </c>
      <c r="E3" t="s">
        <v>105</v>
      </c>
      <c r="F3">
        <v>5</v>
      </c>
      <c r="G3" t="s">
        <v>114</v>
      </c>
      <c r="H3" t="str">
        <f t="shared" si="0"/>
        <v>{ DeviceId:3, name: "LED Light", StockId: 5, createdAt: new Date(), updatedAt: new Date()},</v>
      </c>
    </row>
    <row r="4" spans="1:8" x14ac:dyDescent="0.3">
      <c r="A4" t="s">
        <v>112</v>
      </c>
      <c r="B4">
        <v>4</v>
      </c>
      <c r="C4" t="s">
        <v>113</v>
      </c>
      <c r="D4" t="s">
        <v>115</v>
      </c>
      <c r="E4" t="s">
        <v>105</v>
      </c>
      <c r="F4">
        <v>5</v>
      </c>
      <c r="G4" t="s">
        <v>114</v>
      </c>
      <c r="H4" t="str">
        <f t="shared" si="0"/>
        <v>{ DeviceId:4, name: "LED Light", StockId: 5, createdAt: new Date(), updatedAt: new Date()},</v>
      </c>
    </row>
    <row r="5" spans="1:8" x14ac:dyDescent="0.3">
      <c r="A5" t="s">
        <v>112</v>
      </c>
      <c r="B5">
        <v>5</v>
      </c>
      <c r="C5" t="s">
        <v>113</v>
      </c>
      <c r="D5" t="s">
        <v>115</v>
      </c>
      <c r="E5" t="s">
        <v>105</v>
      </c>
      <c r="F5">
        <v>5</v>
      </c>
      <c r="G5" t="s">
        <v>114</v>
      </c>
      <c r="H5" t="str">
        <f t="shared" si="0"/>
        <v>{ DeviceId:5, name: "LED Light", StockId: 5, createdAt: new Date(), updatedAt: new Date()},</v>
      </c>
    </row>
    <row r="6" spans="1:8" x14ac:dyDescent="0.3">
      <c r="A6" t="s">
        <v>112</v>
      </c>
      <c r="B6">
        <v>6</v>
      </c>
      <c r="C6" t="s">
        <v>113</v>
      </c>
      <c r="D6" t="s">
        <v>115</v>
      </c>
      <c r="E6" t="s">
        <v>105</v>
      </c>
      <c r="F6">
        <v>5</v>
      </c>
      <c r="G6" t="s">
        <v>114</v>
      </c>
      <c r="H6" t="str">
        <f t="shared" si="0"/>
        <v>{ DeviceId:6, name: "LED Light", StockId: 5, createdAt: new Date(), updatedAt: new Date()},</v>
      </c>
    </row>
    <row r="7" spans="1:8" x14ac:dyDescent="0.3">
      <c r="A7" t="s">
        <v>112</v>
      </c>
      <c r="B7">
        <v>1</v>
      </c>
      <c r="C7" t="s">
        <v>113</v>
      </c>
      <c r="D7" t="s">
        <v>116</v>
      </c>
      <c r="E7" t="s">
        <v>105</v>
      </c>
      <c r="F7">
        <v>6</v>
      </c>
      <c r="G7" t="s">
        <v>114</v>
      </c>
      <c r="H7" t="str">
        <f t="shared" si="0"/>
        <v>{ DeviceId:1, name: "Fan 1", StockId: 6, createdAt: new Date(), updatedAt: new Date()},</v>
      </c>
    </row>
    <row r="8" spans="1:8" x14ac:dyDescent="0.3">
      <c r="A8" t="s">
        <v>112</v>
      </c>
      <c r="B8">
        <v>2</v>
      </c>
      <c r="C8" t="s">
        <v>113</v>
      </c>
      <c r="D8" t="s">
        <v>116</v>
      </c>
      <c r="E8" t="s">
        <v>105</v>
      </c>
      <c r="F8">
        <v>6</v>
      </c>
      <c r="G8" t="s">
        <v>114</v>
      </c>
      <c r="H8" t="str">
        <f t="shared" si="0"/>
        <v>{ DeviceId:2, name: "Fan 1", StockId: 6, createdAt: new Date(), updatedAt: new Date()},</v>
      </c>
    </row>
    <row r="9" spans="1:8" x14ac:dyDescent="0.3">
      <c r="A9" t="s">
        <v>112</v>
      </c>
      <c r="B9">
        <v>3</v>
      </c>
      <c r="C9" t="s">
        <v>113</v>
      </c>
      <c r="D9" t="s">
        <v>116</v>
      </c>
      <c r="E9" t="s">
        <v>105</v>
      </c>
      <c r="F9">
        <v>6</v>
      </c>
      <c r="G9" t="s">
        <v>114</v>
      </c>
      <c r="H9" t="str">
        <f t="shared" si="0"/>
        <v>{ DeviceId:3, name: "Fan 1", StockId: 6, createdAt: new Date(), updatedAt: new Date()},</v>
      </c>
    </row>
    <row r="10" spans="1:8" x14ac:dyDescent="0.3">
      <c r="A10" t="s">
        <v>112</v>
      </c>
      <c r="B10">
        <v>4</v>
      </c>
      <c r="C10" t="s">
        <v>113</v>
      </c>
      <c r="D10" t="s">
        <v>116</v>
      </c>
      <c r="E10" t="s">
        <v>105</v>
      </c>
      <c r="F10">
        <v>6</v>
      </c>
      <c r="G10" t="s">
        <v>114</v>
      </c>
      <c r="H10" t="str">
        <f t="shared" si="0"/>
        <v>{ DeviceId:4, name: "Fan 1", StockId: 6, createdAt: new Date(), updatedAt: new Date()},</v>
      </c>
    </row>
    <row r="11" spans="1:8" x14ac:dyDescent="0.3">
      <c r="A11" t="s">
        <v>112</v>
      </c>
      <c r="B11">
        <v>5</v>
      </c>
      <c r="C11" t="s">
        <v>113</v>
      </c>
      <c r="D11" t="s">
        <v>116</v>
      </c>
      <c r="E11" t="s">
        <v>105</v>
      </c>
      <c r="F11">
        <v>6</v>
      </c>
      <c r="G11" t="s">
        <v>114</v>
      </c>
      <c r="H11" t="str">
        <f t="shared" si="0"/>
        <v>{ DeviceId:5, name: "Fan 1", StockId: 6, createdAt: new Date(), updatedAt: new Date()},</v>
      </c>
    </row>
    <row r="12" spans="1:8" x14ac:dyDescent="0.3">
      <c r="A12" t="s">
        <v>112</v>
      </c>
      <c r="B12">
        <v>6</v>
      </c>
      <c r="C12" t="s">
        <v>113</v>
      </c>
      <c r="D12" t="s">
        <v>116</v>
      </c>
      <c r="E12" t="s">
        <v>105</v>
      </c>
      <c r="F12">
        <v>6</v>
      </c>
      <c r="G12" t="s">
        <v>114</v>
      </c>
      <c r="H12" t="str">
        <f t="shared" si="0"/>
        <v>{ DeviceId:6, name: "Fan 1", StockId: 6, createdAt: new Date(), updatedAt: new Date()},</v>
      </c>
    </row>
    <row r="13" spans="1:8" x14ac:dyDescent="0.3">
      <c r="A13" t="s">
        <v>112</v>
      </c>
      <c r="B13">
        <v>1</v>
      </c>
      <c r="C13" t="s">
        <v>113</v>
      </c>
      <c r="D13" t="s">
        <v>117</v>
      </c>
      <c r="E13" t="s">
        <v>105</v>
      </c>
      <c r="F13">
        <v>6</v>
      </c>
      <c r="G13" t="s">
        <v>114</v>
      </c>
      <c r="H13" t="str">
        <f t="shared" si="0"/>
        <v>{ DeviceId:1, name: "Fan 2", StockId: 6, createdAt: new Date(), updatedAt: new Date()},</v>
      </c>
    </row>
    <row r="14" spans="1:8" x14ac:dyDescent="0.3">
      <c r="A14" t="s">
        <v>112</v>
      </c>
      <c r="B14">
        <v>2</v>
      </c>
      <c r="C14" t="s">
        <v>113</v>
      </c>
      <c r="D14" t="s">
        <v>117</v>
      </c>
      <c r="E14" t="s">
        <v>105</v>
      </c>
      <c r="F14">
        <v>6</v>
      </c>
      <c r="G14" t="s">
        <v>114</v>
      </c>
      <c r="H14" t="str">
        <f t="shared" si="0"/>
        <v>{ DeviceId:2, name: "Fan 2", StockId: 6, createdAt: new Date(), updatedAt: new Date()},</v>
      </c>
    </row>
    <row r="15" spans="1:8" x14ac:dyDescent="0.3">
      <c r="A15" t="s">
        <v>112</v>
      </c>
      <c r="B15">
        <v>3</v>
      </c>
      <c r="C15" t="s">
        <v>113</v>
      </c>
      <c r="D15" t="s">
        <v>117</v>
      </c>
      <c r="E15" t="s">
        <v>105</v>
      </c>
      <c r="F15">
        <v>6</v>
      </c>
      <c r="G15" t="s">
        <v>114</v>
      </c>
      <c r="H15" t="str">
        <f t="shared" si="0"/>
        <v>{ DeviceId:3, name: "Fan 2", StockId: 6, createdAt: new Date(), updatedAt: new Date()},</v>
      </c>
    </row>
    <row r="16" spans="1:8" x14ac:dyDescent="0.3">
      <c r="A16" t="s">
        <v>112</v>
      </c>
      <c r="B16">
        <v>4</v>
      </c>
      <c r="C16" t="s">
        <v>113</v>
      </c>
      <c r="D16" t="s">
        <v>117</v>
      </c>
      <c r="E16" t="s">
        <v>105</v>
      </c>
      <c r="F16">
        <v>6</v>
      </c>
      <c r="G16" t="s">
        <v>114</v>
      </c>
      <c r="H16" t="str">
        <f t="shared" si="0"/>
        <v>{ DeviceId:4, name: "Fan 2", StockId: 6, createdAt: new Date(), updatedAt: new Date()},</v>
      </c>
    </row>
    <row r="17" spans="1:8" x14ac:dyDescent="0.3">
      <c r="A17" t="s">
        <v>112</v>
      </c>
      <c r="B17">
        <v>5</v>
      </c>
      <c r="C17" t="s">
        <v>113</v>
      </c>
      <c r="D17" t="s">
        <v>117</v>
      </c>
      <c r="E17" t="s">
        <v>105</v>
      </c>
      <c r="F17">
        <v>6</v>
      </c>
      <c r="G17" t="s">
        <v>114</v>
      </c>
      <c r="H17" t="str">
        <f t="shared" si="0"/>
        <v>{ DeviceId:5, name: "Fan 2", StockId: 6, createdAt: new Date(), updatedAt: new Date()},</v>
      </c>
    </row>
    <row r="18" spans="1:8" x14ac:dyDescent="0.3">
      <c r="A18" t="s">
        <v>112</v>
      </c>
      <c r="B18">
        <v>6</v>
      </c>
      <c r="C18" t="s">
        <v>113</v>
      </c>
      <c r="D18" t="s">
        <v>117</v>
      </c>
      <c r="E18" t="s">
        <v>105</v>
      </c>
      <c r="F18">
        <v>6</v>
      </c>
      <c r="G18" t="s">
        <v>114</v>
      </c>
      <c r="H18" t="str">
        <f t="shared" si="0"/>
        <v>{ DeviceId:6, name: "Fan 2", StockId: 6, createdAt: new Date(), updatedAt: new Date()},</v>
      </c>
    </row>
    <row r="19" spans="1:8" x14ac:dyDescent="0.3">
      <c r="A19" t="s">
        <v>112</v>
      </c>
      <c r="B19">
        <v>1</v>
      </c>
      <c r="C19" t="s">
        <v>113</v>
      </c>
      <c r="D19" t="s">
        <v>118</v>
      </c>
      <c r="E19" t="s">
        <v>105</v>
      </c>
      <c r="F19">
        <v>8</v>
      </c>
      <c r="G19" t="s">
        <v>114</v>
      </c>
      <c r="H19" t="str">
        <f t="shared" si="0"/>
        <v>{ DeviceId:1, name: "Pump", StockId: 8, createdAt: new Date(), updatedAt: new Date()},</v>
      </c>
    </row>
    <row r="20" spans="1:8" x14ac:dyDescent="0.3">
      <c r="A20" t="s">
        <v>112</v>
      </c>
      <c r="B20">
        <v>2</v>
      </c>
      <c r="C20" t="s">
        <v>113</v>
      </c>
      <c r="D20" t="s">
        <v>118</v>
      </c>
      <c r="E20" t="s">
        <v>105</v>
      </c>
      <c r="F20">
        <v>8</v>
      </c>
      <c r="G20" t="s">
        <v>114</v>
      </c>
      <c r="H20" t="str">
        <f t="shared" si="0"/>
        <v>{ DeviceId:2, name: "Pump", StockId: 8, createdAt: new Date(), updatedAt: new Date()},</v>
      </c>
    </row>
    <row r="21" spans="1:8" x14ac:dyDescent="0.3">
      <c r="A21" t="s">
        <v>112</v>
      </c>
      <c r="B21">
        <v>3</v>
      </c>
      <c r="C21" t="s">
        <v>113</v>
      </c>
      <c r="D21" t="s">
        <v>118</v>
      </c>
      <c r="E21" t="s">
        <v>105</v>
      </c>
      <c r="F21">
        <v>8</v>
      </c>
      <c r="G21" t="s">
        <v>114</v>
      </c>
      <c r="H21" t="str">
        <f t="shared" si="0"/>
        <v>{ DeviceId:3, name: "Pump", StockId: 8, createdAt: new Date(), updatedAt: new Date()},</v>
      </c>
    </row>
    <row r="22" spans="1:8" x14ac:dyDescent="0.3">
      <c r="A22" t="s">
        <v>112</v>
      </c>
      <c r="B22">
        <v>4</v>
      </c>
      <c r="C22" t="s">
        <v>113</v>
      </c>
      <c r="D22" t="s">
        <v>118</v>
      </c>
      <c r="E22" t="s">
        <v>105</v>
      </c>
      <c r="F22">
        <v>8</v>
      </c>
      <c r="G22" t="s">
        <v>114</v>
      </c>
      <c r="H22" t="str">
        <f t="shared" si="0"/>
        <v>{ DeviceId:4, name: "Pump", StockId: 8, createdAt: new Date(), updatedAt: new Date()},</v>
      </c>
    </row>
    <row r="23" spans="1:8" x14ac:dyDescent="0.3">
      <c r="A23" t="s">
        <v>112</v>
      </c>
      <c r="B23">
        <v>5</v>
      </c>
      <c r="C23" t="s">
        <v>113</v>
      </c>
      <c r="D23" t="s">
        <v>118</v>
      </c>
      <c r="E23" t="s">
        <v>105</v>
      </c>
      <c r="F23">
        <v>8</v>
      </c>
      <c r="G23" t="s">
        <v>114</v>
      </c>
      <c r="H23" t="str">
        <f t="shared" si="0"/>
        <v>{ DeviceId:5, name: "Pump", StockId: 8, createdAt: new Date(), updatedAt: new Date()},</v>
      </c>
    </row>
    <row r="24" spans="1:8" x14ac:dyDescent="0.3">
      <c r="A24" t="s">
        <v>112</v>
      </c>
      <c r="B24">
        <v>6</v>
      </c>
      <c r="C24" t="s">
        <v>113</v>
      </c>
      <c r="D24" t="s">
        <v>118</v>
      </c>
      <c r="E24" t="s">
        <v>105</v>
      </c>
      <c r="F24">
        <v>8</v>
      </c>
      <c r="G24" t="s">
        <v>114</v>
      </c>
      <c r="H24" t="str">
        <f t="shared" si="0"/>
        <v>{ DeviceId:6, name: "Pump", StockId: 8, createdAt: new Date(), updatedAt: new Date()},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47C7-0124-4648-9D76-C2BDF1F27410}">
  <dimension ref="A1:J7"/>
  <sheetViews>
    <sheetView tabSelected="1" workbookViewId="0">
      <selection activeCell="J1" sqref="J1"/>
    </sheetView>
  </sheetViews>
  <sheetFormatPr defaultRowHeight="14.4" x14ac:dyDescent="0.3"/>
  <cols>
    <col min="4" max="4" width="23.6640625" bestFit="1" customWidth="1"/>
    <col min="6" max="6" width="27.109375" bestFit="1" customWidth="1"/>
  </cols>
  <sheetData>
    <row r="1" spans="1:10" x14ac:dyDescent="0.3">
      <c r="A1" t="s">
        <v>133</v>
      </c>
      <c r="B1">
        <v>1</v>
      </c>
      <c r="C1" t="s">
        <v>113</v>
      </c>
      <c r="D1" t="s">
        <v>119</v>
      </c>
      <c r="E1" t="s">
        <v>134</v>
      </c>
      <c r="F1" t="s">
        <v>126</v>
      </c>
      <c r="G1" t="s">
        <v>135</v>
      </c>
      <c r="H1">
        <f ca="1">RANDBETWEEN(50,99)</f>
        <v>62</v>
      </c>
      <c r="I1" t="s">
        <v>114</v>
      </c>
      <c r="J1" t="str">
        <f>CONCATENATE(M11)</f>
        <v/>
      </c>
    </row>
    <row r="2" spans="1:10" x14ac:dyDescent="0.3">
      <c r="A2" t="s">
        <v>133</v>
      </c>
      <c r="B2">
        <v>2</v>
      </c>
      <c r="C2" t="s">
        <v>113</v>
      </c>
      <c r="D2" t="s">
        <v>120</v>
      </c>
      <c r="E2" t="s">
        <v>134</v>
      </c>
      <c r="F2" t="s">
        <v>127</v>
      </c>
      <c r="G2" t="s">
        <v>135</v>
      </c>
      <c r="H2">
        <f ca="1">RANDBETWEEN(50,499)</f>
        <v>107</v>
      </c>
      <c r="I2" t="s">
        <v>114</v>
      </c>
    </row>
    <row r="3" spans="1:10" x14ac:dyDescent="0.3">
      <c r="A3" t="s">
        <v>133</v>
      </c>
      <c r="B3">
        <v>3</v>
      </c>
      <c r="C3" t="s">
        <v>113</v>
      </c>
      <c r="D3" t="s">
        <v>121</v>
      </c>
      <c r="E3" t="s">
        <v>134</v>
      </c>
      <c r="F3" t="s">
        <v>128</v>
      </c>
      <c r="G3" t="s">
        <v>135</v>
      </c>
      <c r="H3">
        <f t="shared" ref="H3:H7" ca="1" si="0">RANDBETWEEN(50,499)</f>
        <v>60</v>
      </c>
      <c r="I3" t="s">
        <v>114</v>
      </c>
    </row>
    <row r="4" spans="1:10" x14ac:dyDescent="0.3">
      <c r="A4" t="s">
        <v>133</v>
      </c>
      <c r="B4">
        <v>4</v>
      </c>
      <c r="C4" t="s">
        <v>113</v>
      </c>
      <c r="D4" t="s">
        <v>122</v>
      </c>
      <c r="E4" t="s">
        <v>134</v>
      </c>
      <c r="F4" t="s">
        <v>129</v>
      </c>
      <c r="G4" t="s">
        <v>135</v>
      </c>
      <c r="H4">
        <f t="shared" ca="1" si="0"/>
        <v>258</v>
      </c>
      <c r="I4" t="s">
        <v>114</v>
      </c>
    </row>
    <row r="5" spans="1:10" x14ac:dyDescent="0.3">
      <c r="A5" t="s">
        <v>133</v>
      </c>
      <c r="B5">
        <v>5</v>
      </c>
      <c r="C5" t="s">
        <v>113</v>
      </c>
      <c r="D5" t="s">
        <v>123</v>
      </c>
      <c r="E5" t="s">
        <v>134</v>
      </c>
      <c r="F5" t="s">
        <v>130</v>
      </c>
      <c r="G5" t="s">
        <v>135</v>
      </c>
      <c r="H5">
        <f t="shared" ca="1" si="0"/>
        <v>114</v>
      </c>
      <c r="I5" t="s">
        <v>114</v>
      </c>
    </row>
    <row r="6" spans="1:10" x14ac:dyDescent="0.3">
      <c r="A6" t="s">
        <v>133</v>
      </c>
      <c r="B6">
        <v>6</v>
      </c>
      <c r="C6" t="s">
        <v>113</v>
      </c>
      <c r="D6" t="s">
        <v>124</v>
      </c>
      <c r="E6" t="s">
        <v>134</v>
      </c>
      <c r="F6" t="s">
        <v>131</v>
      </c>
      <c r="G6" t="s">
        <v>135</v>
      </c>
      <c r="H6">
        <f t="shared" ca="1" si="0"/>
        <v>402</v>
      </c>
      <c r="I6" t="s">
        <v>114</v>
      </c>
    </row>
    <row r="7" spans="1:10" x14ac:dyDescent="0.3">
      <c r="A7" t="s">
        <v>133</v>
      </c>
      <c r="B7">
        <v>8</v>
      </c>
      <c r="C7" t="s">
        <v>113</v>
      </c>
      <c r="D7" t="s">
        <v>125</v>
      </c>
      <c r="E7" t="s">
        <v>134</v>
      </c>
      <c r="F7" t="s">
        <v>132</v>
      </c>
      <c r="G7" t="s">
        <v>135</v>
      </c>
      <c r="H7">
        <f t="shared" ca="1" si="0"/>
        <v>117</v>
      </c>
      <c r="I7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Devices</vt:lpstr>
      <vt:lpstr>Sensors</vt:lpstr>
      <vt:lpstr>ControlUnits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Vĩ Phong Lý</dc:creator>
  <cp:lastModifiedBy>Vĩ Phong Lý</cp:lastModifiedBy>
  <dcterms:created xsi:type="dcterms:W3CDTF">2024-04-05T08:10:27Z</dcterms:created>
  <dcterms:modified xsi:type="dcterms:W3CDTF">2024-04-05T10:58:08Z</dcterms:modified>
</cp:coreProperties>
</file>