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<sst xmlns="http://schemas.openxmlformats.org/spreadsheetml/2006/main" count="14">
  <si>
    <t>单位</t>
  </si>
  <si>
    <t>融资本金</t>
  </si>
  <si>
    <t>融资平均成本</t>
  </si>
  <si>
    <t>占用产业资金</t>
  </si>
  <si>
    <t>合计投入</t>
  </si>
  <si>
    <t>历年费用支出</t>
  </si>
  <si>
    <t>1.自有资金</t>
  </si>
  <si>
    <t>2.长期股权投资</t>
  </si>
  <si>
    <t>3.固定资产</t>
  </si>
  <si>
    <t>小计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</si>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</sst>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theme="0"/>
      </left>
      <right style="medium">
        <color auto="1"/>
      </right>
      <top style="thick">
        <color theme="0"/>
      </top>
      <bottom style="thick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2" borderId="1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3" borderId="2" xfId="31" applyNumberFormat="1" applyFont="1" applyFill="1" applyBorder="1" applyAlignment="1">
      <alignment horizontal="center" vertical="center" wrapText="1" readingOrder="1"/>
    </xf>
    <xf numFmtId="10" fontId="4" fillId="0" borderId="2" xfId="9" applyNumberFormat="1" applyFont="1" applyFill="1" applyBorder="1" applyAlignment="1">
      <alignment horizontal="center" vertical="center" wrapText="1" readingOrder="1"/>
    </xf>
    <xf numFmtId="176" fontId="4" fillId="4" borderId="2" xfId="31" applyNumberFormat="1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4" fillId="5" borderId="2" xfId="31" applyNumberFormat="1" applyFont="1" applyFill="1" applyBorder="1" applyAlignment="1">
      <alignment horizontal="center" vertical="center" wrapText="1" readingOrder="1"/>
    </xf>
    <xf numFmtId="176" fontId="4" fillId="6" borderId="2" xfId="31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Alignment="1">
      <alignment vertical="center"/>
    </xf>
    <xf numFmtId="176" fontId="5" fillId="0" borderId="3" xfId="0" applyNumberFormat="1" applyFont="1" applyBorder="1" applyAlignment="1">
      <alignment horizontal="center" vertical="center" wrapText="1"/>
    </xf>
    <xf numFmtId="176" fontId="4" fillId="7" borderId="4" xfId="31" applyNumberFormat="1" applyFont="1" applyFill="1" applyBorder="1" applyAlignment="1">
      <alignment horizontal="center" vertical="center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I14" sqref="I14"/>
    </sheetView>
  </sheetViews>
  <sheetFormatPr defaultColWidth="11.3571428571429" defaultRowHeight="14.4" customHeight="1" outlineLevelRow="3"/>
  <cols>
    <col min="2" max="2" width="18" style="1"/>
    <col min="3" max="3" width="12.4285714285714" style="1"/>
    <col min="4" max="10" width="18" style="1"/>
    <col min="11" max="11" width="17.3571428571429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 t="s">
        <v>10</v>
      </c>
    </row>
    <row r="2" ht="17.4" customHeight="1" spans="1:11">
      <c r="A2" s="3" t="s">
        <v>11</v>
      </c>
      <c r="B2" s="4">
        <v>363747.499999</v>
      </c>
      <c r="C2" s="5">
        <v>0.095</v>
      </c>
      <c r="D2" s="6">
        <v>196000</v>
      </c>
      <c r="E2" s="11">
        <f>B2+D2</f>
        <v>559747.499999</v>
      </c>
      <c r="F2" s="12">
        <v>256084.595928697</v>
      </c>
      <c r="G2" s="13">
        <v>100000</v>
      </c>
      <c r="H2" s="14">
        <v>20000</v>
      </c>
      <c r="I2" s="11">
        <f>E2-F2</f>
        <v>303662.904070303</v>
      </c>
      <c r="J2" s="11">
        <f>G2+H2+I2</f>
        <v>423662.904070303</v>
      </c>
      <c r="K2" s="16">
        <v>-7689.5666669</v>
      </c>
    </row>
    <row r="3" ht="17.4" customHeight="1" spans="1:11">
      <c r="A3" s="7" t="s">
        <v>12</v>
      </c>
      <c r="B3" s="4">
        <v>178193</v>
      </c>
      <c r="C3" s="5">
        <v>0.096</v>
      </c>
      <c r="D3" s="6">
        <v>0</v>
      </c>
      <c r="E3" s="15">
        <f>B3+D3</f>
        <v>178193</v>
      </c>
      <c r="F3" s="12">
        <v>245336.662505</v>
      </c>
      <c r="G3" s="13">
        <v>50000</v>
      </c>
      <c r="H3" s="14">
        <v>100000</v>
      </c>
      <c r="I3" s="15">
        <v>200</v>
      </c>
      <c r="J3" s="15">
        <f>G3+H3+I3</f>
        <v>150200</v>
      </c>
      <c r="K3" s="16">
        <v>-58606.56222</v>
      </c>
    </row>
    <row r="4" s="1" customFormat="1" ht="17.4" customHeight="1" spans="1:11">
      <c r="A4" s="3" t="s">
        <v>13</v>
      </c>
      <c r="B4" s="8">
        <f>B2+B3</f>
        <v>541940.499999</v>
      </c>
      <c r="C4" s="9"/>
      <c r="D4" s="8">
        <f t="shared" ref="D4:K4" si="0">D2+D3</f>
        <v>196000</v>
      </c>
      <c r="E4" s="8">
        <f t="shared" si="0"/>
        <v>737940.499999</v>
      </c>
      <c r="F4" s="8">
        <f t="shared" si="0"/>
        <v>501421.258433697</v>
      </c>
      <c r="G4" s="8">
        <f t="shared" si="0"/>
        <v>150000</v>
      </c>
      <c r="H4" s="8">
        <f t="shared" si="0"/>
        <v>120000</v>
      </c>
      <c r="I4" s="8">
        <f t="shared" si="0"/>
        <v>303862.904070303</v>
      </c>
      <c r="J4" s="8">
        <f t="shared" si="0"/>
        <v>573862.904070303</v>
      </c>
      <c r="K4" s="8">
        <f t="shared" si="0"/>
        <v>-66296.1288869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2022-02-28T09:04:00Z</dcterms:created>
  <dcterms:modified xsi:type="dcterms:W3CDTF">2022-02-28T01:35:25Z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