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6e168ef6ebf8e9/Escritorio/coipo/"/>
    </mc:Choice>
  </mc:AlternateContent>
  <xr:revisionPtr revIDLastSave="1" documentId="8_{C09D6C00-9E46-4052-8703-FF9D72EDEEA5}" xr6:coauthVersionLast="47" xr6:coauthVersionMax="47" xr10:uidLastSave="{E48C45B5-7455-4A30-A10B-00C0B629AA52}"/>
  <bookViews>
    <workbookView xWindow="-120" yWindow="-120" windowWidth="27870" windowHeight="1506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0" i="2" l="1"/>
  <c r="C27" i="2"/>
  <c r="C26" i="2"/>
  <c r="B30" i="2" s="1"/>
  <c r="C25" i="2"/>
  <c r="C3" i="2"/>
  <c r="E3" i="2" s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7" i="2"/>
  <c r="D6" i="2"/>
  <c r="F3" i="2" l="1"/>
  <c r="D32" i="2" l="1"/>
  <c r="D31" i="2"/>
  <c r="F32" i="2"/>
  <c r="F31" i="2" l="1"/>
</calcChain>
</file>

<file path=xl/sharedStrings.xml><?xml version="1.0" encoding="utf-8"?>
<sst xmlns="http://schemas.openxmlformats.org/spreadsheetml/2006/main" count="61" uniqueCount="59">
  <si>
    <t xml:space="preserve">potencia w </t>
  </si>
  <si>
    <t>175 a 200</t>
  </si>
  <si>
    <t xml:space="preserve">350 a 370 </t>
  </si>
  <si>
    <t>710 a 730</t>
  </si>
  <si>
    <t>890 a 910</t>
  </si>
  <si>
    <t>verano</t>
  </si>
  <si>
    <t>200 a 250</t>
  </si>
  <si>
    <t>450 a 490</t>
  </si>
  <si>
    <t>710 a 740</t>
  </si>
  <si>
    <t>890 a 970</t>
  </si>
  <si>
    <t>990 a 1300</t>
  </si>
  <si>
    <t xml:space="preserve">kwh mensual </t>
  </si>
  <si>
    <t>hora invierno</t>
  </si>
  <si>
    <t>hora verano</t>
  </si>
  <si>
    <t>kva 1,25</t>
  </si>
  <si>
    <t>380 a 450</t>
  </si>
  <si>
    <t>480 a 550</t>
  </si>
  <si>
    <t>220 a 340</t>
  </si>
  <si>
    <t xml:space="preserve">900 a 1000 </t>
  </si>
  <si>
    <t>calculo de potencia para casa</t>
  </si>
  <si>
    <t>off grid</t>
  </si>
  <si>
    <t xml:space="preserve">boleta de luz </t>
  </si>
  <si>
    <t xml:space="preserve">opcional </t>
  </si>
  <si>
    <t>divido en 30 días</t>
  </si>
  <si>
    <t>listado de artefactos conectados</t>
  </si>
  <si>
    <t>Kw/H</t>
  </si>
  <si>
    <t>total por hr/wtts</t>
  </si>
  <si>
    <t>item</t>
  </si>
  <si>
    <t xml:space="preserve">cantidad </t>
  </si>
  <si>
    <t>TV</t>
  </si>
  <si>
    <t>refrigerador</t>
  </si>
  <si>
    <t>congeladora</t>
  </si>
  <si>
    <t>ampolleta led</t>
  </si>
  <si>
    <t>horno microhondas</t>
  </si>
  <si>
    <t>horno electrico</t>
  </si>
  <si>
    <t>hervidor</t>
  </si>
  <si>
    <t xml:space="preserve">secadora de pelo </t>
  </si>
  <si>
    <t>lavadora</t>
  </si>
  <si>
    <t>centrifuga</t>
  </si>
  <si>
    <t>secadora de ropa</t>
  </si>
  <si>
    <t>computador</t>
  </si>
  <si>
    <t>bomba de agua 0,5 hp</t>
  </si>
  <si>
    <t>intercambiador de calor de piscina</t>
  </si>
  <si>
    <t xml:space="preserve">aire acondicionado 3000 btu </t>
  </si>
  <si>
    <t>potencia de consumo  (wtts)</t>
  </si>
  <si>
    <t>potencia total  (wtts)</t>
  </si>
  <si>
    <t>CALCULOS</t>
  </si>
  <si>
    <t>potencia recomendada parcial</t>
  </si>
  <si>
    <t>equipo recomendado minimo</t>
  </si>
  <si>
    <t xml:space="preserve">recomendación </t>
  </si>
  <si>
    <t xml:space="preserve">categoria </t>
  </si>
  <si>
    <t>OFFgrid</t>
  </si>
  <si>
    <t>ongrid</t>
  </si>
  <si>
    <t>desde</t>
  </si>
  <si>
    <t>Kw</t>
  </si>
  <si>
    <t>total de consumo idiario (total hrs)*1000</t>
  </si>
  <si>
    <t>potencia full parcial (kw) critico</t>
  </si>
  <si>
    <t>potencia nominal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</si>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</sst>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80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3" fontId="0" fillId="2" borderId="1" xfId="0" applyNumberFormat="1" applyFill="1" applyBorder="1"/>
    <xf numFmtId="3" fontId="0" fillId="0" borderId="1" xfId="0" applyNumberFormat="1" applyBorder="1"/>
    <xf numFmtId="3" fontId="0" fillId="5" borderId="1" xfId="0" applyNumberFormat="1" applyFill="1" applyBorder="1"/>
    <xf numFmtId="3" fontId="2" fillId="4" borderId="1" xfId="0" applyNumberFormat="1" applyFont="1" applyFill="1" applyBorder="1"/>
    <xf numFmtId="3" fontId="0" fillId="4" borderId="1" xfId="0" applyNumberFormat="1" applyFill="1" applyBorder="1"/>
    <xf numFmtId="3" fontId="2" fillId="0" borderId="1" xfId="0" applyNumberFormat="1" applyFont="1" applyBorder="1"/>
    <xf numFmtId="180" fontId="0" fillId="0" borderId="1" xfId="2" applyNumberFormat="1" applyFont="1" applyBorder="1"/>
    <xf numFmtId="41" fontId="0" fillId="5" borderId="1" xfId="1" applyFont="1" applyFill="1" applyBorder="1"/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D10" sqref="D10"/>
    </sheetView>
  </sheetViews>
  <sheetFormatPr baseColWidth="10" defaultColWidth="10.7109375" defaultRowHeight="15" x14ac:dyDescent="0.25"/>
  <cols>
    <col min="2" max="2" width="12.140625" customWidth="1"/>
    <col min="3" max="3" width="14.7109375" customWidth="1"/>
    <col min="4" max="5" width="21.7109375" customWidth="1"/>
  </cols>
  <sheetData>
    <row r="1" spans="1:6" x14ac:dyDescent="0.25">
      <c r="A1" t="s">
        <v>14</v>
      </c>
      <c r="B1" t="s">
        <v>0</v>
      </c>
      <c r="C1" t="s">
        <v>12</v>
      </c>
      <c r="D1" t="s">
        <v>11</v>
      </c>
      <c r="E1" t="s">
        <v>13</v>
      </c>
      <c r="F1" t="s">
        <v>5</v>
      </c>
    </row>
    <row r="2" spans="1:6" x14ac:dyDescent="0.25">
      <c r="A2">
        <v>1.25</v>
      </c>
      <c r="B2">
        <v>1000</v>
      </c>
      <c r="C2">
        <v>6</v>
      </c>
      <c r="D2" t="s">
        <v>1</v>
      </c>
      <c r="E2">
        <v>8</v>
      </c>
      <c r="F2" t="s">
        <v>6</v>
      </c>
    </row>
    <row r="3" spans="1:6" x14ac:dyDescent="0.25">
      <c r="D3" t="s">
        <v>17</v>
      </c>
    </row>
    <row r="4" spans="1:6" x14ac:dyDescent="0.25">
      <c r="A4">
        <v>2.5</v>
      </c>
      <c r="B4">
        <v>2000</v>
      </c>
      <c r="C4">
        <v>6</v>
      </c>
      <c r="D4" t="s">
        <v>2</v>
      </c>
      <c r="E4">
        <v>8</v>
      </c>
      <c r="F4" t="s">
        <v>7</v>
      </c>
    </row>
    <row r="5" spans="1:6" x14ac:dyDescent="0.25">
      <c r="A5">
        <v>3.75</v>
      </c>
      <c r="B5">
        <v>3000</v>
      </c>
      <c r="D5" t="s">
        <v>15</v>
      </c>
      <c r="F5" t="s">
        <v>8</v>
      </c>
    </row>
    <row r="7" spans="1:6" x14ac:dyDescent="0.25">
      <c r="A7">
        <v>4</v>
      </c>
      <c r="D7" t="s">
        <v>16</v>
      </c>
    </row>
    <row r="8" spans="1:6" x14ac:dyDescent="0.25">
      <c r="A8">
        <v>5</v>
      </c>
      <c r="B8">
        <v>4000</v>
      </c>
      <c r="D8" t="s">
        <v>3</v>
      </c>
      <c r="F8" t="s">
        <v>9</v>
      </c>
    </row>
    <row r="9" spans="1:6" x14ac:dyDescent="0.25">
      <c r="A9">
        <v>6.25</v>
      </c>
      <c r="B9">
        <v>5000</v>
      </c>
      <c r="D9" t="s">
        <v>4</v>
      </c>
      <c r="F9" t="s">
        <v>10</v>
      </c>
    </row>
    <row r="11" spans="1:6" x14ac:dyDescent="0.25">
      <c r="A11">
        <v>7</v>
      </c>
      <c r="D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3448-0F7E-4E8F-8C12-C4DF72C788FC}">
  <dimension ref="A1:I33"/>
  <sheetViews>
    <sheetView tabSelected="1" workbookViewId="0">
      <selection activeCell="D25" sqref="D25"/>
    </sheetView>
  </sheetViews>
  <sheetFormatPr baseColWidth="10" defaultRowHeight="15" x14ac:dyDescent="0.25"/>
  <cols>
    <col min="1" max="1" width="31.42578125" customWidth="1"/>
    <col min="3" max="3" width="28.140625" customWidth="1"/>
    <col min="4" max="4" width="19.140625" customWidth="1"/>
    <col min="5" max="5" width="32.28515625" customWidth="1"/>
    <col min="6" max="6" width="15.7109375" customWidth="1"/>
  </cols>
  <sheetData>
    <row r="1" spans="1:9" x14ac:dyDescent="0.25">
      <c r="A1" s="4" t="s">
        <v>19</v>
      </c>
      <c r="B1" s="4"/>
      <c r="C1" s="4" t="s">
        <v>22</v>
      </c>
      <c r="D1" s="4" t="s">
        <v>20</v>
      </c>
      <c r="E1" s="5" t="s">
        <v>55</v>
      </c>
      <c r="F1" s="4" t="s">
        <v>26</v>
      </c>
      <c r="G1" s="1"/>
      <c r="H1" s="1"/>
      <c r="I1" s="1"/>
    </row>
    <row r="2" spans="1:9" x14ac:dyDescent="0.25">
      <c r="A2" s="1" t="s">
        <v>21</v>
      </c>
      <c r="B2" s="1"/>
      <c r="C2" s="1">
        <v>1000</v>
      </c>
      <c r="D2" s="1" t="s">
        <v>23</v>
      </c>
      <c r="E2" s="2">
        <v>24</v>
      </c>
      <c r="F2" s="1"/>
      <c r="G2" s="1"/>
      <c r="H2" s="1"/>
      <c r="I2" s="1"/>
    </row>
    <row r="3" spans="1:9" x14ac:dyDescent="0.25">
      <c r="A3" s="6">
        <v>750</v>
      </c>
      <c r="B3" s="6" t="s">
        <v>25</v>
      </c>
      <c r="C3" s="6">
        <f>A3*C2</f>
        <v>750000</v>
      </c>
      <c r="D3" s="6">
        <v>30</v>
      </c>
      <c r="E3" s="7">
        <f>C3/D3</f>
        <v>25000</v>
      </c>
      <c r="F3" s="8">
        <f>E3/E2</f>
        <v>1041.6666666666667</v>
      </c>
      <c r="G3" s="7"/>
      <c r="H3" s="1"/>
      <c r="I3" s="1"/>
    </row>
    <row r="4" spans="1:9" x14ac:dyDescent="0.25">
      <c r="A4" s="9" t="s">
        <v>24</v>
      </c>
      <c r="B4" s="9"/>
      <c r="C4" s="9"/>
      <c r="D4" s="9"/>
      <c r="E4" s="10"/>
      <c r="F4" s="10"/>
      <c r="G4" s="10"/>
      <c r="H4" s="3"/>
      <c r="I4" s="3"/>
    </row>
    <row r="5" spans="1:9" x14ac:dyDescent="0.25">
      <c r="A5" s="9" t="s">
        <v>27</v>
      </c>
      <c r="B5" s="9" t="s">
        <v>28</v>
      </c>
      <c r="C5" s="9" t="s">
        <v>44</v>
      </c>
      <c r="D5" s="9" t="s">
        <v>45</v>
      </c>
      <c r="E5" s="10"/>
      <c r="F5" s="10"/>
      <c r="G5" s="10"/>
      <c r="H5" s="3"/>
      <c r="I5" s="3"/>
    </row>
    <row r="6" spans="1:9" x14ac:dyDescent="0.25">
      <c r="A6" s="7" t="s">
        <v>29</v>
      </c>
      <c r="B6" s="7">
        <v>2</v>
      </c>
      <c r="C6" s="7">
        <v>150</v>
      </c>
      <c r="D6" s="7">
        <f>B6*C6</f>
        <v>300</v>
      </c>
      <c r="E6" s="7"/>
      <c r="F6" s="7"/>
      <c r="G6" s="7"/>
      <c r="H6" s="1"/>
      <c r="I6" s="1"/>
    </row>
    <row r="7" spans="1:9" x14ac:dyDescent="0.25">
      <c r="A7" s="7" t="s">
        <v>30</v>
      </c>
      <c r="B7" s="7">
        <v>1</v>
      </c>
      <c r="C7" s="7">
        <v>450</v>
      </c>
      <c r="D7" s="7">
        <f>B7*C7</f>
        <v>450</v>
      </c>
      <c r="E7" s="7"/>
      <c r="F7" s="7"/>
      <c r="G7" s="7"/>
      <c r="H7" s="1"/>
      <c r="I7" s="1"/>
    </row>
    <row r="8" spans="1:9" x14ac:dyDescent="0.25">
      <c r="A8" s="7" t="s">
        <v>31</v>
      </c>
      <c r="B8" s="7">
        <v>1</v>
      </c>
      <c r="C8" s="7">
        <v>450</v>
      </c>
      <c r="D8" s="7">
        <f t="shared" ref="D8:D20" si="0">B8*C8</f>
        <v>450</v>
      </c>
      <c r="E8" s="7"/>
      <c r="F8" s="7"/>
      <c r="G8" s="7"/>
      <c r="H8" s="1"/>
      <c r="I8" s="1"/>
    </row>
    <row r="9" spans="1:9" x14ac:dyDescent="0.25">
      <c r="A9" s="7" t="s">
        <v>32</v>
      </c>
      <c r="B9" s="7">
        <v>15</v>
      </c>
      <c r="C9" s="7">
        <v>15</v>
      </c>
      <c r="D9" s="7">
        <f t="shared" si="0"/>
        <v>225</v>
      </c>
      <c r="E9" s="7"/>
      <c r="F9" s="7"/>
      <c r="G9" s="7"/>
      <c r="H9" s="1"/>
      <c r="I9" s="1"/>
    </row>
    <row r="10" spans="1:9" x14ac:dyDescent="0.25">
      <c r="A10" s="7" t="s">
        <v>43</v>
      </c>
      <c r="B10" s="7">
        <v>2</v>
      </c>
      <c r="C10" s="7">
        <v>2000</v>
      </c>
      <c r="D10" s="7">
        <f t="shared" si="0"/>
        <v>4000</v>
      </c>
      <c r="E10" s="7"/>
      <c r="F10" s="7"/>
      <c r="G10" s="7"/>
      <c r="H10" s="1"/>
      <c r="I10" s="1"/>
    </row>
    <row r="11" spans="1:9" x14ac:dyDescent="0.25">
      <c r="A11" s="7" t="s">
        <v>33</v>
      </c>
      <c r="B11" s="7">
        <v>1</v>
      </c>
      <c r="C11" s="7">
        <v>2000</v>
      </c>
      <c r="D11" s="7">
        <f t="shared" si="0"/>
        <v>2000</v>
      </c>
      <c r="E11" s="7"/>
      <c r="F11" s="7"/>
      <c r="G11" s="7"/>
      <c r="H11" s="1"/>
      <c r="I11" s="1"/>
    </row>
    <row r="12" spans="1:9" x14ac:dyDescent="0.25">
      <c r="A12" s="7" t="s">
        <v>34</v>
      </c>
      <c r="B12" s="7">
        <v>1</v>
      </c>
      <c r="C12" s="7">
        <v>2000</v>
      </c>
      <c r="D12" s="7">
        <f t="shared" si="0"/>
        <v>2000</v>
      </c>
      <c r="E12" s="7"/>
      <c r="F12" s="7"/>
      <c r="G12" s="7"/>
      <c r="H12" s="1"/>
      <c r="I12" s="1"/>
    </row>
    <row r="13" spans="1:9" x14ac:dyDescent="0.25">
      <c r="A13" s="7" t="s">
        <v>35</v>
      </c>
      <c r="B13" s="7">
        <v>1</v>
      </c>
      <c r="C13" s="7">
        <v>2000</v>
      </c>
      <c r="D13" s="7">
        <f t="shared" si="0"/>
        <v>2000</v>
      </c>
      <c r="E13" s="7"/>
      <c r="F13" s="7"/>
      <c r="G13" s="7"/>
      <c r="H13" s="1"/>
      <c r="I13" s="1"/>
    </row>
    <row r="14" spans="1:9" x14ac:dyDescent="0.25">
      <c r="A14" s="7" t="s">
        <v>36</v>
      </c>
      <c r="B14" s="7">
        <v>1</v>
      </c>
      <c r="C14" s="7">
        <v>2200</v>
      </c>
      <c r="D14" s="7">
        <f t="shared" si="0"/>
        <v>2200</v>
      </c>
      <c r="E14" s="7"/>
      <c r="F14" s="7"/>
      <c r="G14" s="7"/>
      <c r="H14" s="1"/>
      <c r="I14" s="1"/>
    </row>
    <row r="15" spans="1:9" x14ac:dyDescent="0.25">
      <c r="A15" s="7" t="s">
        <v>37</v>
      </c>
      <c r="B15" s="7">
        <v>1</v>
      </c>
      <c r="C15" s="7">
        <v>570</v>
      </c>
      <c r="D15" s="7">
        <f t="shared" si="0"/>
        <v>570</v>
      </c>
      <c r="E15" s="7"/>
      <c r="F15" s="7"/>
      <c r="G15" s="7"/>
      <c r="H15" s="1"/>
      <c r="I15" s="1"/>
    </row>
    <row r="16" spans="1:9" x14ac:dyDescent="0.25">
      <c r="A16" s="7" t="s">
        <v>38</v>
      </c>
      <c r="B16" s="7">
        <v>1</v>
      </c>
      <c r="C16" s="7">
        <v>1800</v>
      </c>
      <c r="D16" s="7">
        <f t="shared" si="0"/>
        <v>1800</v>
      </c>
      <c r="E16" s="7"/>
      <c r="F16" s="7"/>
      <c r="G16" s="7"/>
      <c r="H16" s="1"/>
      <c r="I16" s="1"/>
    </row>
    <row r="17" spans="1:9" x14ac:dyDescent="0.25">
      <c r="A17" s="7" t="s">
        <v>39</v>
      </c>
      <c r="B17" s="7">
        <v>1</v>
      </c>
      <c r="C17" s="7">
        <v>2200</v>
      </c>
      <c r="D17" s="7">
        <f t="shared" si="0"/>
        <v>2200</v>
      </c>
      <c r="E17" s="7"/>
      <c r="F17" s="7"/>
      <c r="G17" s="7"/>
      <c r="H17" s="1"/>
      <c r="I17" s="1"/>
    </row>
    <row r="18" spans="1:9" x14ac:dyDescent="0.25">
      <c r="A18" s="7" t="s">
        <v>40</v>
      </c>
      <c r="B18" s="7">
        <v>1</v>
      </c>
      <c r="C18" s="7">
        <v>150</v>
      </c>
      <c r="D18" s="7">
        <f t="shared" si="0"/>
        <v>150</v>
      </c>
      <c r="E18" s="7"/>
      <c r="F18" s="7"/>
      <c r="G18" s="7"/>
      <c r="H18" s="1"/>
      <c r="I18" s="1"/>
    </row>
    <row r="19" spans="1:9" x14ac:dyDescent="0.25">
      <c r="A19" s="7" t="s">
        <v>41</v>
      </c>
      <c r="B19" s="7">
        <v>2</v>
      </c>
      <c r="C19" s="7">
        <v>400</v>
      </c>
      <c r="D19" s="7">
        <f t="shared" si="0"/>
        <v>800</v>
      </c>
      <c r="E19" s="7"/>
      <c r="F19" s="7"/>
      <c r="G19" s="7"/>
      <c r="H19" s="1"/>
      <c r="I19" s="1"/>
    </row>
    <row r="20" spans="1:9" x14ac:dyDescent="0.25">
      <c r="A20" s="7" t="s">
        <v>42</v>
      </c>
      <c r="B20" s="7">
        <v>1</v>
      </c>
      <c r="C20" s="7">
        <v>4000</v>
      </c>
      <c r="D20" s="7">
        <f t="shared" si="0"/>
        <v>4000</v>
      </c>
      <c r="E20" s="7"/>
      <c r="F20" s="7"/>
      <c r="G20" s="7"/>
      <c r="H20" s="1"/>
      <c r="I20" s="1"/>
    </row>
    <row r="21" spans="1:9" x14ac:dyDescent="0.25">
      <c r="A21" s="7"/>
      <c r="B21" s="7"/>
      <c r="C21" s="7"/>
      <c r="D21" s="7"/>
      <c r="E21" s="7"/>
      <c r="F21" s="7"/>
      <c r="G21" s="7"/>
      <c r="H21" s="1"/>
      <c r="I21" s="1"/>
    </row>
    <row r="22" spans="1:9" x14ac:dyDescent="0.25">
      <c r="A22" s="7"/>
      <c r="B22" s="7"/>
      <c r="C22" s="7"/>
      <c r="D22" s="7"/>
      <c r="E22" s="7"/>
      <c r="F22" s="7"/>
      <c r="G22" s="7"/>
      <c r="H22" s="1"/>
      <c r="I22" s="1"/>
    </row>
    <row r="23" spans="1:9" x14ac:dyDescent="0.25">
      <c r="A23" s="7"/>
      <c r="B23" s="7" t="s">
        <v>58</v>
      </c>
      <c r="C23" s="7"/>
      <c r="D23" s="7"/>
      <c r="E23" s="7"/>
      <c r="F23" s="7"/>
      <c r="G23" s="7"/>
      <c r="H23" s="1"/>
      <c r="I23" s="1"/>
    </row>
    <row r="24" spans="1:9" x14ac:dyDescent="0.25">
      <c r="A24" s="11" t="s">
        <v>46</v>
      </c>
      <c r="B24" s="11"/>
      <c r="C24" s="11"/>
      <c r="D24" s="7"/>
      <c r="E24" s="7"/>
      <c r="F24" s="7"/>
      <c r="G24" s="7"/>
      <c r="H24" s="1"/>
      <c r="I24" s="1"/>
    </row>
    <row r="25" spans="1:9" x14ac:dyDescent="0.25">
      <c r="A25" s="7" t="s">
        <v>56</v>
      </c>
      <c r="B25" s="7"/>
      <c r="C25" s="7">
        <f>SUM(D6:D20)</f>
        <v>23145</v>
      </c>
      <c r="D25" s="7"/>
      <c r="E25" s="7"/>
      <c r="F25" s="7"/>
      <c r="G25" s="7"/>
      <c r="H25" s="1"/>
      <c r="I25" s="1"/>
    </row>
    <row r="26" spans="1:9" x14ac:dyDescent="0.25">
      <c r="A26" s="7" t="s">
        <v>57</v>
      </c>
      <c r="B26" s="7">
        <v>2</v>
      </c>
      <c r="C26" s="7">
        <f>C25/B26</f>
        <v>11572.5</v>
      </c>
      <c r="D26" s="7"/>
      <c r="E26" s="7"/>
      <c r="F26" s="7"/>
      <c r="G26" s="7"/>
      <c r="H26" s="1"/>
      <c r="I26" s="1"/>
    </row>
    <row r="27" spans="1:9" x14ac:dyDescent="0.25">
      <c r="A27" s="7" t="s">
        <v>47</v>
      </c>
      <c r="B27" s="7"/>
      <c r="C27" s="8">
        <f>C26</f>
        <v>11572.5</v>
      </c>
      <c r="D27" s="7"/>
      <c r="E27" s="7"/>
      <c r="F27" s="7"/>
      <c r="G27" s="7"/>
      <c r="H27" s="1"/>
      <c r="I27" s="1"/>
    </row>
    <row r="28" spans="1:9" x14ac:dyDescent="0.25">
      <c r="A28" s="7"/>
      <c r="B28" s="7"/>
      <c r="C28" s="7"/>
      <c r="D28" s="7"/>
      <c r="E28" s="7"/>
      <c r="F28" s="7"/>
      <c r="G28" s="7"/>
      <c r="H28" s="1"/>
      <c r="I28" s="1"/>
    </row>
    <row r="29" spans="1:9" x14ac:dyDescent="0.25">
      <c r="A29" s="7"/>
      <c r="B29" s="7"/>
      <c r="C29" s="7"/>
      <c r="D29" s="7"/>
      <c r="E29" s="7"/>
      <c r="F29" s="7"/>
      <c r="G29" s="7"/>
      <c r="H29" s="1"/>
      <c r="I29" s="1"/>
    </row>
    <row r="30" spans="1:9" x14ac:dyDescent="0.25">
      <c r="A30" s="7" t="s">
        <v>48</v>
      </c>
      <c r="B30" s="8">
        <f>C26</f>
        <v>11572.5</v>
      </c>
      <c r="C30" s="8">
        <f>C27+F3</f>
        <v>12614.166666666666</v>
      </c>
      <c r="D30" s="7"/>
      <c r="E30" s="7"/>
      <c r="F30" s="7" t="s">
        <v>49</v>
      </c>
      <c r="G30" s="7" t="s">
        <v>50</v>
      </c>
      <c r="H30" s="1"/>
      <c r="I30" s="1"/>
    </row>
    <row r="31" spans="1:9" x14ac:dyDescent="0.25">
      <c r="A31" s="7"/>
      <c r="B31" s="7"/>
      <c r="C31" s="7"/>
      <c r="D31" s="12">
        <f>C30+10%</f>
        <v>12614.266666666666</v>
      </c>
      <c r="E31" s="7" t="s">
        <v>53</v>
      </c>
      <c r="F31" s="13">
        <f>D31</f>
        <v>12614.266666666666</v>
      </c>
      <c r="G31" s="7" t="s">
        <v>51</v>
      </c>
      <c r="H31" s="1" t="s">
        <v>54</v>
      </c>
      <c r="I31" s="1"/>
    </row>
    <row r="32" spans="1:9" x14ac:dyDescent="0.25">
      <c r="A32" s="7"/>
      <c r="B32" s="7"/>
      <c r="C32" s="7"/>
      <c r="D32" s="12">
        <f>C30-130000%</f>
        <v>11314.166666666666</v>
      </c>
      <c r="E32" s="7" t="s">
        <v>53</v>
      </c>
      <c r="F32" s="7">
        <f>D32</f>
        <v>11314.166666666666</v>
      </c>
      <c r="G32" s="7" t="s">
        <v>52</v>
      </c>
      <c r="H32" s="1" t="s">
        <v>54</v>
      </c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Martínez Pindave</dc:creator>
  <cp:lastModifiedBy>Felipe Alonzo Martínez Píndave</cp:lastModifiedBy>
  <dcterms:created xsi:type="dcterms:W3CDTF">2021-05-02T20:28:27Z</dcterms:created>
  <dcterms:modified xsi:type="dcterms:W3CDTF">2025-09-09T14:44:24Z</dcterms:modified>
</cp:coreProperties>
</file>