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c6e168ef6ebf8e9/Escritorio/coipo/"/>
    </mc:Choice>
  </mc:AlternateContent>
  <xr:revisionPtr revIDLastSave="1" documentId="11_C7FB62052B4EBF9EC8C5283CAAA64343F73CD84A" xr6:coauthVersionLast="47" xr6:coauthVersionMax="47" xr10:uidLastSave="{751B2549-26A1-4AD5-B2BB-EF05E9E9113B}"/>
  <bookViews>
    <workbookView xWindow="-120" yWindow="-120" windowWidth="27870" windowHeight="15060" xr2:uid="{00000000-000D-0000-FFFF-FFFF00000000}"/>
  </bookViews>
  <sheets>
    <sheet name="Hoja1" sheetId="1" r:id="rId1"/>
    <sheet name="valores de certificados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7" i="1" l="1"/>
  <c r="B25" i="1" l="1"/>
  <c r="B24" i="1"/>
  <c r="B23" i="1"/>
  <c r="J11" i="1"/>
  <c r="L11" i="1" s="1"/>
  <c r="J10" i="1" l="1"/>
  <c r="J9" i="1"/>
  <c r="J8" i="1"/>
  <c r="J7" i="1" l="1"/>
  <c r="L10" i="1" l="1"/>
  <c r="B4" i="1"/>
  <c r="B5" i="1"/>
  <c r="B6" i="1"/>
  <c r="B11" i="1"/>
  <c r="B12" i="1"/>
  <c r="B13" i="1"/>
  <c r="B14" i="1"/>
  <c r="B15" i="1"/>
  <c r="B16" i="1"/>
  <c r="B17" i="1"/>
  <c r="B22" i="1"/>
  <c r="B26" i="1"/>
  <c r="B28" i="1"/>
  <c r="B29" i="1"/>
  <c r="B30" i="1"/>
  <c r="B31" i="1"/>
  <c r="J6" i="1" s="1"/>
  <c r="L6" i="1" s="1"/>
  <c r="B32" i="1"/>
  <c r="B33" i="1"/>
  <c r="B3" i="1"/>
  <c r="J4" i="1" s="1"/>
  <c r="L4" i="1" s="1"/>
  <c r="L8" i="1"/>
  <c r="L9" i="1"/>
  <c r="L7" i="1"/>
  <c r="J5" i="1"/>
  <c r="L5" i="1" s="1"/>
  <c r="L14" i="1" l="1"/>
  <c r="L16" i="1" s="1"/>
  <c r="L17" i="1" l="1"/>
  <c r="L18" i="1" s="1"/>
</calcChain>
</file>

<file path=xl/sharedStrings.xml><?xml version="1.0" encoding="utf-8"?>
<sst xmlns="http://schemas.openxmlformats.org/spreadsheetml/2006/main" count="102" uniqueCount="92">
  <si>
    <t>materiales</t>
  </si>
  <si>
    <t>p/u</t>
  </si>
  <si>
    <t>pol280</t>
  </si>
  <si>
    <t>pol330</t>
  </si>
  <si>
    <t>120ah</t>
  </si>
  <si>
    <t>150ah</t>
  </si>
  <si>
    <t>200ah</t>
  </si>
  <si>
    <t>250ah</t>
  </si>
  <si>
    <t>lit2</t>
  </si>
  <si>
    <t>lit3</t>
  </si>
  <si>
    <t>lit4</t>
  </si>
  <si>
    <t>panel</t>
  </si>
  <si>
    <t>bat</t>
  </si>
  <si>
    <t>inversor</t>
  </si>
  <si>
    <t>mano de obra</t>
  </si>
  <si>
    <t>ayudante</t>
  </si>
  <si>
    <t>cantidad</t>
  </si>
  <si>
    <t>total</t>
  </si>
  <si>
    <t>valor unitario</t>
  </si>
  <si>
    <t>iva</t>
  </si>
  <si>
    <t>improvistos</t>
  </si>
  <si>
    <t>total final</t>
  </si>
  <si>
    <t>mppt6</t>
  </si>
  <si>
    <t>mppt7.2</t>
  </si>
  <si>
    <t>mppt8</t>
  </si>
  <si>
    <t>mppt10</t>
  </si>
  <si>
    <t>mppt15</t>
  </si>
  <si>
    <t>mppt30</t>
  </si>
  <si>
    <t>ma1a3</t>
  </si>
  <si>
    <t>ma0</t>
  </si>
  <si>
    <t>ma4a6</t>
  </si>
  <si>
    <t>ma8a10</t>
  </si>
  <si>
    <t>ma12a16</t>
  </si>
  <si>
    <t>ma18a22</t>
  </si>
  <si>
    <t>ma24a30</t>
  </si>
  <si>
    <t>mo0</t>
  </si>
  <si>
    <t>mo1a3</t>
  </si>
  <si>
    <t>mo4a6</t>
  </si>
  <si>
    <t>mo8a10</t>
  </si>
  <si>
    <t>mo12a16</t>
  </si>
  <si>
    <t>mo18a22</t>
  </si>
  <si>
    <t>mo24a30</t>
  </si>
  <si>
    <t>ay1</t>
  </si>
  <si>
    <t>ay2</t>
  </si>
  <si>
    <t>com1</t>
  </si>
  <si>
    <t>com2</t>
  </si>
  <si>
    <t>com3</t>
  </si>
  <si>
    <t>presio sieer</t>
  </si>
  <si>
    <t>precio prov</t>
  </si>
  <si>
    <t>mon450</t>
  </si>
  <si>
    <t>mon550</t>
  </si>
  <si>
    <t>epvert</t>
  </si>
  <si>
    <t>axpert</t>
  </si>
  <si>
    <t>100ah</t>
  </si>
  <si>
    <t>on1.5k</t>
  </si>
  <si>
    <t>on1k</t>
  </si>
  <si>
    <t>on2k</t>
  </si>
  <si>
    <t>on2.5k</t>
  </si>
  <si>
    <t>on3k</t>
  </si>
  <si>
    <t>on3.5k</t>
  </si>
  <si>
    <t>on5k</t>
  </si>
  <si>
    <t>on6k</t>
  </si>
  <si>
    <t>on10k</t>
  </si>
  <si>
    <t>te1 1k</t>
  </si>
  <si>
    <t>te1 2k</t>
  </si>
  <si>
    <t>te1 3k</t>
  </si>
  <si>
    <t>te1 4k</t>
  </si>
  <si>
    <t>te1 5k</t>
  </si>
  <si>
    <t>te1 6k</t>
  </si>
  <si>
    <t>te1 7k</t>
  </si>
  <si>
    <t>te1 8k</t>
  </si>
  <si>
    <t>te1 9k</t>
  </si>
  <si>
    <t>te1 10k</t>
  </si>
  <si>
    <t>te4 1k</t>
  </si>
  <si>
    <t>te4 2k</t>
  </si>
  <si>
    <t>te4 3k</t>
  </si>
  <si>
    <t>te4 4k</t>
  </si>
  <si>
    <t>te4 5k</t>
  </si>
  <si>
    <t>te4 6k</t>
  </si>
  <si>
    <t>te4 7 k</t>
  </si>
  <si>
    <t>te4 8k</t>
  </si>
  <si>
    <t>te4 9k</t>
  </si>
  <si>
    <t>te4 10k</t>
  </si>
  <si>
    <t>certificados 1</t>
  </si>
  <si>
    <t xml:space="preserve"> </t>
  </si>
  <si>
    <t>certificados 2</t>
  </si>
  <si>
    <t>on15k</t>
  </si>
  <si>
    <t>Valores iva incluido</t>
  </si>
  <si>
    <t>TE4</t>
  </si>
  <si>
    <t xml:space="preserve">potencia </t>
  </si>
  <si>
    <t>TE1</t>
  </si>
  <si>
    <t>1kw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</si>
</sst>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">
    <xf numFmtId="0" fontId="0" fillId="0" borderId="0" xfId="0"/>
    <xf numFmtId="42" fontId="0" fillId="0" borderId="0" xfId="2" applyFont="1"/>
    <xf numFmtId="41" fontId="0" fillId="0" borderId="0" xfId="1" applyFont="1"/>
    <xf numFmtId="42" fontId="0" fillId="0" borderId="0" xfId="2" applyNumberFormat="1" applyFont="1"/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workbookViewId="0">
      <selection activeCell="K17" sqref="K17"/>
    </sheetView>
  </sheetViews>
  <sheetFormatPr baseColWidth="10" defaultRowHeight="15" x14ac:dyDescent="0.25"/>
  <cols>
    <col min="1" max="1" width="12.85546875" customWidth="1"/>
    <col min="2" max="2" width="11.85546875" customWidth="1"/>
    <col min="3" max="3" width="12.5703125" customWidth="1"/>
    <col min="8" max="8" width="13.5703125" customWidth="1"/>
    <col min="9" max="9" width="12.85546875" customWidth="1"/>
    <col min="10" max="10" width="14.140625" customWidth="1"/>
    <col min="12" max="12" width="14.5703125" bestFit="1" customWidth="1"/>
  </cols>
  <sheetData>
    <row r="1" spans="1:16" x14ac:dyDescent="0.25">
      <c r="A1" s="1"/>
      <c r="B1" s="1" t="s">
        <v>47</v>
      </c>
      <c r="C1" s="1" t="s">
        <v>48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2</v>
      </c>
      <c r="B3" s="1">
        <f>(C3+0)</f>
        <v>85000</v>
      </c>
      <c r="C3" s="1">
        <v>85000</v>
      </c>
      <c r="D3" s="1"/>
      <c r="E3" s="1"/>
      <c r="F3" s="1"/>
      <c r="G3" s="1"/>
      <c r="H3" s="1"/>
      <c r="I3" s="1"/>
      <c r="J3" s="1" t="s">
        <v>18</v>
      </c>
      <c r="K3" s="1" t="s">
        <v>16</v>
      </c>
      <c r="L3" s="1" t="s">
        <v>17</v>
      </c>
      <c r="M3" s="1"/>
      <c r="N3" s="1"/>
      <c r="O3" s="1"/>
      <c r="P3" s="1"/>
    </row>
    <row r="4" spans="1:16" x14ac:dyDescent="0.25">
      <c r="A4" s="1" t="s">
        <v>3</v>
      </c>
      <c r="B4" s="1">
        <f t="shared" ref="B4:B6" si="0">(C4+0)</f>
        <v>104000</v>
      </c>
      <c r="C4" s="1">
        <v>104000</v>
      </c>
      <c r="D4" s="1"/>
      <c r="E4" s="1"/>
      <c r="F4" s="1"/>
      <c r="G4" s="1"/>
      <c r="H4" s="1" t="s">
        <v>11</v>
      </c>
      <c r="I4" s="1" t="s">
        <v>50</v>
      </c>
      <c r="J4" s="1">
        <f>VLOOKUP(I4,A3:B17,2,FALSE)</f>
        <v>190000</v>
      </c>
      <c r="K4" s="2">
        <v>28</v>
      </c>
      <c r="L4" s="1">
        <f t="shared" ref="L4:L11" si="1">(J4*K4)</f>
        <v>5320000</v>
      </c>
      <c r="M4" s="1"/>
      <c r="N4" s="1"/>
      <c r="O4" s="1"/>
      <c r="P4" s="1"/>
    </row>
    <row r="5" spans="1:16" x14ac:dyDescent="0.25">
      <c r="A5" s="1" t="s">
        <v>49</v>
      </c>
      <c r="B5" s="1">
        <f t="shared" si="0"/>
        <v>162000</v>
      </c>
      <c r="C5" s="1">
        <v>162000</v>
      </c>
      <c r="D5" s="1"/>
      <c r="E5" s="1"/>
      <c r="F5" s="1"/>
      <c r="G5" s="1"/>
      <c r="H5" s="1" t="s">
        <v>12</v>
      </c>
      <c r="I5" s="1" t="s">
        <v>4</v>
      </c>
      <c r="J5" s="1">
        <f>VLOOKUP(I5,A4:B22,2,FALSE)</f>
        <v>170000</v>
      </c>
      <c r="K5" s="2">
        <v>0</v>
      </c>
      <c r="L5" s="1">
        <f t="shared" si="1"/>
        <v>0</v>
      </c>
      <c r="M5" s="1"/>
      <c r="N5" s="1"/>
      <c r="O5" s="1"/>
      <c r="P5" s="1"/>
    </row>
    <row r="6" spans="1:16" x14ac:dyDescent="0.25">
      <c r="A6" s="1" t="s">
        <v>50</v>
      </c>
      <c r="B6" s="1">
        <f t="shared" si="0"/>
        <v>190000</v>
      </c>
      <c r="C6" s="1">
        <v>190000</v>
      </c>
      <c r="D6" s="1"/>
      <c r="E6" s="1"/>
      <c r="F6" s="1"/>
      <c r="G6" s="1"/>
      <c r="H6" s="1" t="s">
        <v>13</v>
      </c>
      <c r="I6" s="1" t="s">
        <v>86</v>
      </c>
      <c r="J6" s="1">
        <f>VLOOKUP(I6,A5:B33,2,FALSE)</f>
        <v>1768000</v>
      </c>
      <c r="K6" s="2">
        <v>1</v>
      </c>
      <c r="L6" s="1">
        <f t="shared" si="1"/>
        <v>1768000</v>
      </c>
      <c r="M6" s="1"/>
      <c r="N6" s="1"/>
      <c r="O6" s="1"/>
      <c r="P6" s="1"/>
    </row>
    <row r="7" spans="1:16" x14ac:dyDescent="0.25">
      <c r="D7" s="1"/>
      <c r="E7" s="1"/>
      <c r="F7" s="1"/>
      <c r="G7" s="1"/>
      <c r="H7" s="1" t="s">
        <v>0</v>
      </c>
      <c r="I7" s="1" t="s">
        <v>34</v>
      </c>
      <c r="J7" s="1">
        <f>VLOOKUP(I7,A6:B52,2,FALSE)</f>
        <v>1200000</v>
      </c>
      <c r="K7" s="2">
        <v>1</v>
      </c>
      <c r="L7" s="1">
        <f t="shared" si="1"/>
        <v>1200000</v>
      </c>
      <c r="M7" s="1"/>
      <c r="N7" s="1"/>
      <c r="O7" s="1"/>
      <c r="P7" s="1"/>
    </row>
    <row r="8" spans="1:16" x14ac:dyDescent="0.25">
      <c r="D8" s="1"/>
      <c r="E8" s="1"/>
      <c r="F8" s="1"/>
      <c r="G8" s="1"/>
      <c r="H8" s="1" t="s">
        <v>14</v>
      </c>
      <c r="I8" s="1" t="s">
        <v>41</v>
      </c>
      <c r="J8" s="1">
        <f>VLOOKUP(I8,A11:B70,2,FALSE)</f>
        <v>2000000</v>
      </c>
      <c r="K8" s="2">
        <v>1</v>
      </c>
      <c r="L8" s="1">
        <f t="shared" si="1"/>
        <v>2000000</v>
      </c>
      <c r="M8" s="1"/>
      <c r="N8" s="1"/>
      <c r="O8" s="1"/>
      <c r="P8" s="1"/>
    </row>
    <row r="9" spans="1:16" x14ac:dyDescent="0.25">
      <c r="D9" s="1"/>
      <c r="E9" s="1"/>
      <c r="F9" s="1"/>
      <c r="G9" s="1"/>
      <c r="H9" s="1" t="s">
        <v>15</v>
      </c>
      <c r="I9" s="1" t="s">
        <v>42</v>
      </c>
      <c r="J9" s="1">
        <f>VLOOKUP(I9,A12:B58,2,FALSE)</f>
        <v>85000</v>
      </c>
      <c r="K9" s="2">
        <v>3</v>
      </c>
      <c r="L9" s="1">
        <f t="shared" si="1"/>
        <v>255000</v>
      </c>
      <c r="M9" s="1"/>
      <c r="N9" s="1"/>
      <c r="O9" s="1"/>
      <c r="P9" s="1"/>
    </row>
    <row r="10" spans="1:16" x14ac:dyDescent="0.25">
      <c r="A10" t="s">
        <v>53</v>
      </c>
      <c r="B10" s="1">
        <v>130000</v>
      </c>
      <c r="D10" s="1"/>
      <c r="E10" s="1"/>
      <c r="F10" s="1"/>
      <c r="G10" s="1"/>
      <c r="H10" s="1" t="s">
        <v>83</v>
      </c>
      <c r="I10" s="1" t="s">
        <v>72</v>
      </c>
      <c r="J10" s="1">
        <f>VLOOKUP(I10,A13:B192,2,FALSE)</f>
        <v>350000</v>
      </c>
      <c r="K10" s="2">
        <v>2.5</v>
      </c>
      <c r="L10" s="1">
        <f t="shared" si="1"/>
        <v>875000</v>
      </c>
      <c r="M10" s="1"/>
      <c r="O10" s="1"/>
      <c r="P10" s="1"/>
    </row>
    <row r="11" spans="1:16" x14ac:dyDescent="0.25">
      <c r="A11" s="1" t="s">
        <v>4</v>
      </c>
      <c r="B11" s="1">
        <f t="shared" ref="B11:B17" si="2">(C11+0)</f>
        <v>170000</v>
      </c>
      <c r="C11" s="1">
        <v>170000</v>
      </c>
      <c r="D11" s="1"/>
      <c r="E11" s="1"/>
      <c r="F11" s="1"/>
      <c r="G11" s="1" t="s">
        <v>84</v>
      </c>
      <c r="H11" s="1" t="s">
        <v>85</v>
      </c>
      <c r="I11" s="1" t="s">
        <v>78</v>
      </c>
      <c r="J11" s="1">
        <f>VLOOKUP(I11,A14:B193,2,FALSE)</f>
        <v>420000</v>
      </c>
      <c r="K11" s="2">
        <v>1</v>
      </c>
      <c r="L11" s="1">
        <f t="shared" si="1"/>
        <v>420000</v>
      </c>
      <c r="M11" s="1"/>
      <c r="N11" s="1"/>
      <c r="O11" s="1"/>
      <c r="P11" s="1"/>
    </row>
    <row r="12" spans="1:16" x14ac:dyDescent="0.25">
      <c r="A12" s="1" t="s">
        <v>5</v>
      </c>
      <c r="B12" s="1">
        <f t="shared" si="2"/>
        <v>198000</v>
      </c>
      <c r="C12" s="1">
        <v>198000</v>
      </c>
      <c r="D12" s="1"/>
      <c r="E12" s="1"/>
      <c r="F12" s="1"/>
      <c r="G12" s="1"/>
      <c r="M12" s="1"/>
      <c r="N12" s="1"/>
      <c r="O12" s="1"/>
      <c r="P12" s="1"/>
    </row>
    <row r="13" spans="1:16" x14ac:dyDescent="0.25">
      <c r="A13" s="1" t="s">
        <v>6</v>
      </c>
      <c r="B13" s="1">
        <f t="shared" si="2"/>
        <v>278000</v>
      </c>
      <c r="C13" s="1">
        <v>278000</v>
      </c>
      <c r="D13" s="1"/>
      <c r="E13" s="1"/>
      <c r="F13" s="1"/>
      <c r="G13" s="1"/>
      <c r="M13" s="1"/>
      <c r="N13" s="1"/>
      <c r="O13" s="1"/>
      <c r="P13" s="1"/>
    </row>
    <row r="14" spans="1:16" x14ac:dyDescent="0.25">
      <c r="A14" s="1" t="s">
        <v>7</v>
      </c>
      <c r="B14" s="1">
        <f t="shared" si="2"/>
        <v>338000</v>
      </c>
      <c r="C14" s="1">
        <v>338000</v>
      </c>
      <c r="E14" s="1"/>
      <c r="F14" s="1"/>
      <c r="G14" s="1"/>
      <c r="H14" s="1" t="s">
        <v>17</v>
      </c>
      <c r="I14" s="1"/>
      <c r="J14" s="1"/>
      <c r="K14" s="1"/>
      <c r="L14" s="1">
        <f>SUM(L4:L11)</f>
        <v>11838000</v>
      </c>
      <c r="M14" s="1"/>
      <c r="N14" s="1"/>
      <c r="O14" s="1"/>
      <c r="P14" s="1"/>
    </row>
    <row r="15" spans="1:16" x14ac:dyDescent="0.25">
      <c r="A15" s="1" t="s">
        <v>8</v>
      </c>
      <c r="B15" s="1">
        <f t="shared" si="2"/>
        <v>768000</v>
      </c>
      <c r="C15" s="1">
        <v>768000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9</v>
      </c>
      <c r="B16" s="1">
        <f t="shared" si="2"/>
        <v>1060000</v>
      </c>
      <c r="C16" s="1">
        <v>1060000</v>
      </c>
      <c r="E16" s="1"/>
      <c r="F16" s="1"/>
      <c r="G16" s="1"/>
      <c r="H16" s="1"/>
      <c r="I16" s="1" t="s">
        <v>20</v>
      </c>
      <c r="J16" s="1"/>
      <c r="K16" s="1"/>
      <c r="L16" s="2">
        <f>L14*0.1</f>
        <v>1183800</v>
      </c>
      <c r="M16" s="1"/>
      <c r="N16" s="1"/>
      <c r="O16" s="1"/>
      <c r="P16" s="1"/>
    </row>
    <row r="17" spans="1:16" x14ac:dyDescent="0.25">
      <c r="A17" s="1" t="s">
        <v>10</v>
      </c>
      <c r="B17" s="1">
        <f t="shared" si="2"/>
        <v>1318000</v>
      </c>
      <c r="C17" s="1">
        <v>1318000</v>
      </c>
      <c r="E17" s="1"/>
      <c r="F17" s="1"/>
      <c r="G17" s="1"/>
      <c r="H17" s="1"/>
      <c r="I17" s="1" t="s">
        <v>19</v>
      </c>
      <c r="J17" s="1"/>
      <c r="K17" s="1"/>
      <c r="L17" s="3">
        <f>L14*0.19</f>
        <v>2249220</v>
      </c>
      <c r="M17" s="1"/>
      <c r="N17" s="1"/>
      <c r="O17" s="1"/>
      <c r="P17" s="1"/>
    </row>
    <row r="18" spans="1:16" x14ac:dyDescent="0.25">
      <c r="A18" t="s">
        <v>55</v>
      </c>
      <c r="B18" s="1">
        <v>294000</v>
      </c>
      <c r="C18" s="1"/>
      <c r="E18" s="1"/>
      <c r="F18" s="1"/>
      <c r="G18" s="1"/>
      <c r="H18" s="1"/>
      <c r="I18" s="1" t="s">
        <v>21</v>
      </c>
      <c r="J18" s="1"/>
      <c r="K18" s="1"/>
      <c r="L18" s="1">
        <f>L14+L17+L16</f>
        <v>15271020</v>
      </c>
      <c r="M18" s="1"/>
      <c r="N18" s="1"/>
      <c r="O18" s="1"/>
      <c r="P18" s="1"/>
    </row>
    <row r="19" spans="1:16" x14ac:dyDescent="0.25">
      <c r="A19" t="s">
        <v>54</v>
      </c>
      <c r="B19" s="1">
        <v>310000</v>
      </c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t="s">
        <v>56</v>
      </c>
      <c r="B20" s="1">
        <v>382000</v>
      </c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t="s">
        <v>57</v>
      </c>
      <c r="B21" s="1">
        <v>400000</v>
      </c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 t="s">
        <v>58</v>
      </c>
      <c r="B22" s="1">
        <f t="shared" ref="B22:B33" si="3">(C22+0)</f>
        <v>433000</v>
      </c>
      <c r="C22" s="1">
        <v>433000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 t="s">
        <v>59</v>
      </c>
      <c r="B23" s="1">
        <f>(C23+0)</f>
        <v>498000</v>
      </c>
      <c r="C23" s="1">
        <v>498000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 t="s">
        <v>60</v>
      </c>
      <c r="B24" s="1">
        <f>(C24+0)</f>
        <v>591000</v>
      </c>
      <c r="C24" s="1">
        <v>591000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 t="s">
        <v>61</v>
      </c>
      <c r="B25" s="1">
        <f>(C25+0)</f>
        <v>980000</v>
      </c>
      <c r="C25" s="1">
        <v>980000</v>
      </c>
      <c r="D25" s="1" t="s">
        <v>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 t="s">
        <v>62</v>
      </c>
      <c r="B26" s="1">
        <f t="shared" si="3"/>
        <v>1310000</v>
      </c>
      <c r="C26" s="1">
        <v>1310000</v>
      </c>
      <c r="D26" s="1" t="s">
        <v>51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 t="s">
        <v>86</v>
      </c>
      <c r="B27" s="1">
        <f>(C27+0)</f>
        <v>1768000</v>
      </c>
      <c r="C27" s="1">
        <v>1768000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 t="s">
        <v>22</v>
      </c>
      <c r="B28" s="1">
        <f t="shared" si="3"/>
        <v>608000</v>
      </c>
      <c r="C28" s="1">
        <v>608000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 t="s">
        <v>23</v>
      </c>
      <c r="B29" s="1">
        <f t="shared" si="3"/>
        <v>980000</v>
      </c>
      <c r="C29" s="1">
        <v>980000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 t="s">
        <v>24</v>
      </c>
      <c r="B30" s="1">
        <f t="shared" si="3"/>
        <v>1190000</v>
      </c>
      <c r="C30" s="1">
        <v>1190000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 t="s">
        <v>25</v>
      </c>
      <c r="B31" s="1">
        <f t="shared" si="3"/>
        <v>1250000</v>
      </c>
      <c r="C31" s="1">
        <v>1250000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 t="s">
        <v>26</v>
      </c>
      <c r="B32" s="1">
        <f t="shared" si="3"/>
        <v>2760000</v>
      </c>
      <c r="C32" s="1">
        <v>2760000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 t="s">
        <v>27</v>
      </c>
      <c r="B33" s="1">
        <f t="shared" si="3"/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 t="s">
        <v>29</v>
      </c>
      <c r="B34" s="1">
        <v>150000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 t="s">
        <v>28</v>
      </c>
      <c r="B35" s="1">
        <v>200000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 t="s">
        <v>30</v>
      </c>
      <c r="B36" s="1">
        <v>350000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 t="s">
        <v>31</v>
      </c>
      <c r="B37" s="1">
        <v>400000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 t="s">
        <v>32</v>
      </c>
      <c r="B38" s="1">
        <v>650000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 t="s">
        <v>33</v>
      </c>
      <c r="B39" s="1">
        <v>900000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 t="s">
        <v>34</v>
      </c>
      <c r="B40" s="1">
        <v>1200000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 t="s">
        <v>35</v>
      </c>
      <c r="B41" s="1">
        <v>200000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 t="s">
        <v>36</v>
      </c>
      <c r="B42" s="1">
        <v>300000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 t="s">
        <v>37</v>
      </c>
      <c r="B43" s="1">
        <v>450000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 t="s">
        <v>38</v>
      </c>
      <c r="B44" s="1">
        <v>650000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 t="s">
        <v>39</v>
      </c>
      <c r="B45" s="1">
        <v>1200000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 t="s">
        <v>40</v>
      </c>
      <c r="B46" s="1">
        <v>1700000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 t="s">
        <v>41</v>
      </c>
      <c r="B47" s="1">
        <v>2000000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 t="s">
        <v>42</v>
      </c>
      <c r="B48" s="1">
        <v>85000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 t="s">
        <v>43</v>
      </c>
      <c r="B49" s="1">
        <v>190000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 t="s">
        <v>44</v>
      </c>
      <c r="B50" s="1">
        <v>40000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 t="s">
        <v>45</v>
      </c>
      <c r="B51" s="1">
        <v>60000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 t="s">
        <v>46</v>
      </c>
      <c r="B52" s="1">
        <v>120000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 t="s">
        <v>63</v>
      </c>
      <c r="B53" s="1">
        <v>90000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 t="s">
        <v>64</v>
      </c>
      <c r="B54" s="1">
        <v>130000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 t="s">
        <v>65</v>
      </c>
      <c r="B55" s="1">
        <v>140000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 t="s">
        <v>66</v>
      </c>
      <c r="B56" s="1">
        <v>150000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 t="s">
        <v>67</v>
      </c>
      <c r="B57" s="1">
        <v>175000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 t="s">
        <v>68</v>
      </c>
      <c r="B58" s="1">
        <v>210000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 t="s">
        <v>69</v>
      </c>
      <c r="B59" s="1">
        <v>245000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 t="s">
        <v>70</v>
      </c>
      <c r="B60" s="1">
        <v>280000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 t="s">
        <v>71</v>
      </c>
      <c r="B61" s="1">
        <v>315000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 t="s">
        <v>72</v>
      </c>
      <c r="B62" s="1">
        <v>350000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 t="s">
        <v>73</v>
      </c>
      <c r="B63" s="1">
        <v>90000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 t="s">
        <v>74</v>
      </c>
      <c r="B64" s="1">
        <v>180000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 t="s">
        <v>75</v>
      </c>
      <c r="B65" s="1">
        <v>250000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 t="s">
        <v>76</v>
      </c>
      <c r="B66" s="1">
        <v>270000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 t="s">
        <v>77</v>
      </c>
      <c r="B67" s="1">
        <v>300000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 t="s">
        <v>78</v>
      </c>
      <c r="B68" s="1">
        <v>420000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 t="s">
        <v>79</v>
      </c>
      <c r="B69" s="1">
        <v>480000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 t="s">
        <v>80</v>
      </c>
      <c r="B70" s="1">
        <v>540000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 t="s">
        <v>81</v>
      </c>
      <c r="B71" s="1">
        <v>600000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 t="s">
        <v>82</v>
      </c>
      <c r="B72" s="1">
        <v>660000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6" sqref="E6"/>
    </sheetView>
  </sheetViews>
  <sheetFormatPr baseColWidth="10" defaultRowHeight="15" x14ac:dyDescent="0.25"/>
  <cols>
    <col min="1" max="1" width="18.85546875" customWidth="1"/>
  </cols>
  <sheetData>
    <row r="1" spans="1:3" x14ac:dyDescent="0.25">
      <c r="A1" t="s">
        <v>87</v>
      </c>
      <c r="B1" t="s">
        <v>88</v>
      </c>
      <c r="C1" t="s">
        <v>90</v>
      </c>
    </row>
    <row r="2" spans="1:3" x14ac:dyDescent="0.25">
      <c r="A2" t="s">
        <v>89</v>
      </c>
    </row>
    <row r="3" spans="1:3" x14ac:dyDescent="0.25">
      <c r="A3" t="s">
        <v>91</v>
      </c>
      <c r="B3" s="1">
        <v>70000</v>
      </c>
      <c r="C3" s="1"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valores de certificados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</dc:creator>
  <cp:lastModifiedBy>Felipe Alonzo Martínez Píndave</cp:lastModifiedBy>
  <dcterms:created xsi:type="dcterms:W3CDTF">2022-04-16T19:18:18Z</dcterms:created>
  <dcterms:modified xsi:type="dcterms:W3CDTF">2025-09-09T11:45:03Z</dcterms:modified>
</cp:coreProperties>
</file>