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 activeTab="2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AY4" i="3"/>
  <c r="AY5"/>
  <c r="AY6"/>
  <c r="AY7"/>
  <c r="AX7"/>
  <c r="AX6"/>
  <c r="AX5"/>
  <c r="AX4"/>
  <c r="AV7"/>
  <c r="AV6"/>
  <c r="AV5"/>
  <c r="AV4"/>
  <c r="AU7"/>
  <c r="AU4"/>
  <c r="AU5"/>
  <c r="AU6"/>
  <c r="AW4"/>
  <c r="AZ4" s="1"/>
  <c r="AW5"/>
  <c r="AZ5" s="1"/>
  <c r="AW7"/>
  <c r="AW6"/>
  <c r="AZ12"/>
  <c r="AZ13"/>
  <c r="AZ14"/>
  <c r="AZ15"/>
  <c r="AZ20"/>
  <c r="AZ21"/>
  <c r="AZ22"/>
  <c r="AZ23"/>
  <c r="AZ24"/>
  <c r="AZ28"/>
  <c r="AZ29"/>
  <c r="AZ32" s="1"/>
  <c r="AZ30"/>
  <c r="AZ31"/>
  <c r="AZ36"/>
  <c r="AZ37"/>
  <c r="AZ38"/>
  <c r="AZ39"/>
  <c r="AL4"/>
  <c r="AM4"/>
  <c r="AN4"/>
  <c r="AO4"/>
  <c r="AP4"/>
  <c r="AL5"/>
  <c r="AM5"/>
  <c r="AN5"/>
  <c r="AO5"/>
  <c r="AP5"/>
  <c r="AL6"/>
  <c r="AM6"/>
  <c r="AN6"/>
  <c r="AO6"/>
  <c r="AP6"/>
  <c r="AL7"/>
  <c r="AM7"/>
  <c r="AN7"/>
  <c r="AO7"/>
  <c r="AP7"/>
  <c r="AQ12"/>
  <c r="AQ13"/>
  <c r="AQ14"/>
  <c r="AQ15"/>
  <c r="AQ20"/>
  <c r="AQ21"/>
  <c r="AQ22"/>
  <c r="AQ23"/>
  <c r="AQ28"/>
  <c r="AQ29"/>
  <c r="AQ30"/>
  <c r="AQ31"/>
  <c r="AQ36"/>
  <c r="AQ37"/>
  <c r="AQ38"/>
  <c r="AQ39"/>
  <c r="G33" i="2"/>
  <c r="AH64" i="3"/>
  <c r="AC7"/>
  <c r="AH21"/>
  <c r="AH22"/>
  <c r="AH20"/>
  <c r="AH12"/>
  <c r="AH13"/>
  <c r="AH14"/>
  <c r="AH15"/>
  <c r="K3" i="5"/>
  <c r="K4"/>
  <c r="K16"/>
  <c r="AH28" i="3"/>
  <c r="I35" i="2"/>
  <c r="I34"/>
  <c r="I32"/>
  <c r="I23"/>
  <c r="I24"/>
  <c r="I25"/>
  <c r="I26"/>
  <c r="I27"/>
  <c r="I28"/>
  <c r="I29"/>
  <c r="I30"/>
  <c r="I31"/>
  <c r="I22"/>
  <c r="G21"/>
  <c r="H21"/>
  <c r="H20" s="1"/>
  <c r="F33"/>
  <c r="H33"/>
  <c r="AH36" i="3"/>
  <c r="AH37"/>
  <c r="AH38"/>
  <c r="AH39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AZ6" l="1"/>
  <c r="AZ7"/>
  <c r="AZ16"/>
  <c r="AZ40"/>
  <c r="AQ32"/>
  <c r="AQ16"/>
  <c r="AQ40"/>
  <c r="AH40"/>
  <c r="AQ7"/>
  <c r="AQ4"/>
  <c r="AQ5"/>
  <c r="AQ6"/>
  <c r="AQ24"/>
  <c r="G20" i="2"/>
  <c r="AH16" i="3"/>
  <c r="AH23"/>
  <c r="AH24" s="1"/>
  <c r="AH31"/>
  <c r="AH32" s="1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AZ8" l="1"/>
  <c r="AQ8"/>
  <c r="I20" i="2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<sst xmlns="http://schemas.openxmlformats.org/spreadsheetml/2006/main" count="562" uniqueCount="107">
  <si>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</si>
  <si>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</si>
  <si>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</si>
  <si>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</si>
  <si>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</si>
  <si>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</si>
  <si>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</si>
  <si>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</si>
  <si>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</si>
  <si>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</si>
  <si>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</si>
  <si>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</si>
  <si>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</si>
  <si>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</si>
  <si>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</si>
  <si>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</si>
  <si>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</si>
  <si>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</si>
  <si>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</si>
  <si>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</si>
  <si>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</si>
  <si>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</si>
  <si>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</si>
  <si>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</si>
  <si>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</si>
  <si>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</si>
  <si>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</si>
  <si>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</si>
  <si>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</si>
  <si>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</si>
  <si>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</si>
  <si>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</si>
  <si>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</si>
  <si>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</si>
  <si>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</si>
  <si>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</si>
  <si>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</si>
  <si>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</si>
  <si>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</si>
  <si>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</si>
  <si>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</si>
  <si>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</si>
  <si>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</si>
  <si>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</si>
  <si>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</si>
  <si>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</si>
  <si>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</si>
  <si>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</si>
  <si>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</si>
  <si>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</si>
  <si>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</si>
  <si>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</si>
  <si>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</si>
  <si>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</si>
  <si>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</si>
  <si>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</si>
  <si>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</si>
  <si>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</si>
  <si>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</si>
  <si>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</si>
  <si>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</si>
  <si>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</si>
  <si>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</si>
  <si>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</si>
  <si>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</si>
  <si>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</si>
  <si>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</si>
  <si>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</si>
  <si>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</si>
  <si>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</si>
  <si>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</si>
  <si>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</si>
  <si>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</si>
  <si>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</si>
  <si>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</si>
  <si>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</si>
  <si>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</si>
  <si>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</si>
  <si>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</si>
  <si>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</si>
  <si>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</si>
  <si>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</si>
  <si>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</si>
  <si>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</si>
  <si>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</si>
  <si>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</si>
  <si>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</si>
  <si>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</si>
  <si>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</si>
  <si>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</si>
  <si>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</si>
  <si>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</si>
  <si>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</si>
  <si>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</si>
  <si>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</si>
  <si>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</si>
  <si>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</si>
  <si>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</si>
  <si>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</si>
  <si>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</si>
  <si>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</si>
  <si>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Week 22</t>
  </si>
  <si>
    <t>Percentage done</t>
  </si>
  <si>
    <t>R6</t>
  </si>
  <si>
    <t>Progammering</t>
  </si>
  <si>
    <t>R7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</si>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</sst>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opLeftCell="A7" workbookViewId="0">
      <selection activeCell="G26" sqref="G26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123.1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31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2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128.5</v>
      </c>
      <c r="G20" s="14">
        <f>(G21+G32+G33+G36)/4</f>
        <v>56.774999999999999</v>
      </c>
      <c r="H20">
        <f>H21+H32+H33+H36+H37+H38</f>
        <v>166.5</v>
      </c>
      <c r="I20" s="14">
        <f>I21+I32+I33+I36+I37+I38</f>
        <v>25.858395989974934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119.5</v>
      </c>
      <c r="G21" s="7">
        <f>SUM(G22:G31)/10</f>
        <v>76.599999999999994</v>
      </c>
      <c r="H21" s="7">
        <f>SUM(H22:H31)</f>
        <v>148.5</v>
      </c>
      <c r="I21" s="16">
        <f>(SUM(I22:I31))</f>
        <v>25.858395989974934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4.5</v>
      </c>
      <c r="G22">
        <v>95</v>
      </c>
      <c r="H22">
        <v>4.5</v>
      </c>
      <c r="I22" s="14">
        <f>(F22/G22*100) - F22</f>
        <v>0.23684210526315841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9</v>
      </c>
      <c r="G23">
        <v>95</v>
      </c>
      <c r="H23">
        <v>1.5</v>
      </c>
      <c r="I23" s="14">
        <f t="shared" ref="I23:I35" si="2">(F23/G23*100) - F23</f>
        <v>0.47368421052631682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22.5</v>
      </c>
      <c r="G24">
        <v>95</v>
      </c>
      <c r="H24">
        <v>32.5</v>
      </c>
      <c r="I24" s="14">
        <f t="shared" si="2"/>
        <v>1.1842105263157876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9</v>
      </c>
      <c r="G25">
        <v>95</v>
      </c>
      <c r="H25">
        <v>10</v>
      </c>
      <c r="I25" s="14">
        <f t="shared" si="2"/>
        <v>0.47368421052631682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39.5</v>
      </c>
      <c r="G26">
        <v>75</v>
      </c>
      <c r="H26">
        <v>30</v>
      </c>
      <c r="I26" s="14">
        <f t="shared" si="2"/>
        <v>13.166666666666664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2</v>
      </c>
      <c r="G27">
        <v>95</v>
      </c>
      <c r="H27">
        <v>5</v>
      </c>
      <c r="I27" s="14">
        <f t="shared" si="2"/>
        <v>0.10526315789473673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15</v>
      </c>
      <c r="G28">
        <v>95</v>
      </c>
      <c r="H28">
        <v>20</v>
      </c>
      <c r="I28" s="14">
        <f t="shared" si="2"/>
        <v>0.78947368421052566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3</v>
      </c>
      <c r="G29">
        <v>50</v>
      </c>
      <c r="H29">
        <v>25</v>
      </c>
      <c r="I29" s="14">
        <f t="shared" si="2"/>
        <v>3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15</v>
      </c>
      <c r="G31">
        <v>70</v>
      </c>
      <c r="H31">
        <v>15</v>
      </c>
      <c r="I31" s="14">
        <f t="shared" si="2"/>
        <v>6.428571428571427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2</v>
      </c>
      <c r="G32" s="7">
        <v>100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3</v>
      </c>
      <c r="G33" s="7">
        <f>SUM(G34:G35)/2</f>
        <v>50.5</v>
      </c>
      <c r="H33" s="7">
        <f>(SUM(H34:H35))</f>
        <v>8</v>
      </c>
      <c r="I33" s="16">
        <f>I34+I35</f>
        <v>0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3</v>
      </c>
      <c r="G34">
        <v>100</v>
      </c>
      <c r="H34">
        <v>4</v>
      </c>
      <c r="I34" s="14">
        <f t="shared" si="2"/>
        <v>0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0</v>
      </c>
      <c r="G35">
        <v>1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0</v>
      </c>
      <c r="G36" s="7"/>
      <c r="H36" s="7">
        <v>0</v>
      </c>
      <c r="I36" s="7"/>
    </row>
    <row r="37" spans="1:9">
      <c r="A37" s="7" t="s">
        <v>44</v>
      </c>
      <c r="B37" s="7"/>
      <c r="C37" s="7" t="s">
        <v>92</v>
      </c>
      <c r="D37" s="7"/>
      <c r="E37" s="7"/>
      <c r="F37" s="7">
        <v>2</v>
      </c>
      <c r="G37" s="7">
        <v>100</v>
      </c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2</v>
      </c>
      <c r="G38" s="7">
        <v>100</v>
      </c>
      <c r="H38" s="7">
        <v>6</v>
      </c>
      <c r="I3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64"/>
  <sheetViews>
    <sheetView topLeftCell="AJ1" workbookViewId="0">
      <selection activeCell="BB12" sqref="BB12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  <col min="39" max="39" width="14.85546875" bestFit="1" customWidth="1"/>
    <col min="40" max="40" width="11.42578125" bestFit="1" customWidth="1"/>
    <col min="43" max="43" width="4.5703125" customWidth="1"/>
  </cols>
  <sheetData>
    <row r="1" spans="1:52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  <c r="AK1" t="s">
        <v>97</v>
      </c>
      <c r="AL1" t="s">
        <v>103</v>
      </c>
      <c r="AT1" t="s">
        <v>98</v>
      </c>
      <c r="AU1" t="s">
        <v>105</v>
      </c>
    </row>
    <row r="2" spans="1:52">
      <c r="C2" t="s">
        <v>35</v>
      </c>
      <c r="L2" t="s">
        <v>35</v>
      </c>
      <c r="U2" t="s">
        <v>35</v>
      </c>
      <c r="AD2" t="s">
        <v>35</v>
      </c>
      <c r="AM2" t="s">
        <v>35</v>
      </c>
      <c r="AV2" t="s">
        <v>35</v>
      </c>
    </row>
    <row r="3" spans="1:52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U3" t="s">
        <v>36</v>
      </c>
      <c r="AV3" t="s">
        <v>37</v>
      </c>
      <c r="AW3" t="s">
        <v>38</v>
      </c>
      <c r="AX3" t="s">
        <v>39</v>
      </c>
      <c r="AY3" t="s">
        <v>40</v>
      </c>
    </row>
    <row r="4" spans="1:52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 t="shared" ref="AC4:AG7" si="2">(AC12+AC20+AC28+AC36+AC44+AC52+AC60)</f>
        <v>2</v>
      </c>
      <c r="AD4" s="3">
        <f t="shared" si="2"/>
        <v>3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>
        <f>SUM(AC4:AG4)</f>
        <v>5</v>
      </c>
      <c r="AK4" t="s">
        <v>14</v>
      </c>
      <c r="AL4" s="7">
        <f>SUM(AL12,AL20,AL28,AL36)</f>
        <v>2</v>
      </c>
      <c r="AM4">
        <f t="shared" ref="AM4:AQ4" si="3">SUM(AM12,AM20,AM28,AM36)</f>
        <v>0</v>
      </c>
      <c r="AN4" s="7">
        <f t="shared" si="3"/>
        <v>3</v>
      </c>
      <c r="AO4" s="7">
        <f t="shared" si="3"/>
        <v>2.5</v>
      </c>
      <c r="AP4" s="7">
        <f t="shared" si="3"/>
        <v>5</v>
      </c>
      <c r="AQ4">
        <f t="shared" si="3"/>
        <v>12.5</v>
      </c>
      <c r="AT4" t="s">
        <v>14</v>
      </c>
      <c r="AU4" s="7">
        <f t="shared" ref="AU4:AY5" si="4">SUM(AU12,AU20,AU28,AU36)</f>
        <v>3</v>
      </c>
      <c r="AV4" s="7">
        <f t="shared" si="4"/>
        <v>3</v>
      </c>
      <c r="AW4" s="7">
        <f t="shared" si="4"/>
        <v>0.5</v>
      </c>
      <c r="AX4" s="7">
        <f t="shared" si="4"/>
        <v>2</v>
      </c>
      <c r="AY4" s="5">
        <f t="shared" si="4"/>
        <v>0</v>
      </c>
      <c r="AZ4">
        <f>SUM(AU4:AY4)</f>
        <v>8.5</v>
      </c>
    </row>
    <row r="5" spans="1:52">
      <c r="A5" t="s">
        <v>17</v>
      </c>
      <c r="B5" s="4">
        <f t="shared" ref="B5:E8" si="5">(B13+B21+B29+B37+B45+B53)</f>
        <v>0</v>
      </c>
      <c r="C5" s="3">
        <f t="shared" si="5"/>
        <v>4</v>
      </c>
      <c r="D5" s="3">
        <f t="shared" si="5"/>
        <v>3</v>
      </c>
      <c r="E5" s="4">
        <f t="shared" si="5"/>
        <v>0</v>
      </c>
      <c r="F5" s="4">
        <f t="shared" ref="F5:F7" si="6">(F13+F21+F29+F37+F45)</f>
        <v>0</v>
      </c>
      <c r="G5" s="4">
        <f>SUM(B5:F5)</f>
        <v>7</v>
      </c>
      <c r="J5" t="s">
        <v>17</v>
      </c>
      <c r="K5" s="3">
        <f t="shared" ref="K5:O7" si="7">(K13+K21+K29+K37+K45)</f>
        <v>0</v>
      </c>
      <c r="L5" s="4">
        <f t="shared" si="7"/>
        <v>0</v>
      </c>
      <c r="M5" s="3">
        <f t="shared" si="7"/>
        <v>3.6</v>
      </c>
      <c r="N5" s="3">
        <f t="shared" si="7"/>
        <v>4.5999999999999996</v>
      </c>
      <c r="O5" s="4">
        <f t="shared" si="7"/>
        <v>0</v>
      </c>
      <c r="P5">
        <f>SUM(K5:O5)</f>
        <v>8.1999999999999993</v>
      </c>
      <c r="S5" t="s">
        <v>17</v>
      </c>
      <c r="T5" s="3">
        <f t="shared" ref="T5:X5" si="8">(T13+T21+T29+T37+T45+T53+T61)</f>
        <v>3.5</v>
      </c>
      <c r="U5" s="3">
        <f t="shared" si="8"/>
        <v>4</v>
      </c>
      <c r="V5" s="3">
        <f t="shared" si="8"/>
        <v>5</v>
      </c>
      <c r="W5" s="3">
        <f t="shared" si="8"/>
        <v>2.5</v>
      </c>
      <c r="X5" s="3">
        <f t="shared" si="8"/>
        <v>4</v>
      </c>
      <c r="Y5">
        <f>SUM(T5:X5)</f>
        <v>19</v>
      </c>
      <c r="AB5" t="s">
        <v>17</v>
      </c>
      <c r="AC5" s="3">
        <f t="shared" si="2"/>
        <v>2.5</v>
      </c>
      <c r="AD5" s="3">
        <f t="shared" si="2"/>
        <v>3</v>
      </c>
      <c r="AE5" s="4">
        <f t="shared" si="2"/>
        <v>0</v>
      </c>
      <c r="AF5" s="4">
        <f t="shared" si="2"/>
        <v>0</v>
      </c>
      <c r="AG5" s="4">
        <f t="shared" si="2"/>
        <v>0</v>
      </c>
      <c r="AH5">
        <f>SUM(AC5:AG5)</f>
        <v>5.5</v>
      </c>
      <c r="AK5" t="s">
        <v>17</v>
      </c>
      <c r="AL5">
        <f>SUM(AL13,AL21,AL29,AL37)</f>
        <v>3</v>
      </c>
      <c r="AM5">
        <f t="shared" ref="AM5:AQ5" si="9">SUM(AM13,AM21,AM29,AM37)</f>
        <v>1</v>
      </c>
      <c r="AN5" s="7">
        <f t="shared" si="9"/>
        <v>3</v>
      </c>
      <c r="AO5" s="7">
        <f t="shared" si="9"/>
        <v>3</v>
      </c>
      <c r="AP5" s="7">
        <f t="shared" si="9"/>
        <v>5</v>
      </c>
      <c r="AQ5">
        <f t="shared" si="9"/>
        <v>15</v>
      </c>
      <c r="AT5" t="s">
        <v>17</v>
      </c>
      <c r="AU5" s="7">
        <f t="shared" si="4"/>
        <v>3</v>
      </c>
      <c r="AV5" s="7">
        <f t="shared" si="4"/>
        <v>6</v>
      </c>
      <c r="AW5" s="7">
        <f t="shared" si="4"/>
        <v>2.5</v>
      </c>
      <c r="AX5" s="5">
        <f t="shared" si="4"/>
        <v>0</v>
      </c>
      <c r="AY5" s="5">
        <f t="shared" si="4"/>
        <v>0</v>
      </c>
      <c r="AZ5">
        <f>SUM(AU5:AY5)</f>
        <v>11.5</v>
      </c>
    </row>
    <row r="6" spans="1:52">
      <c r="A6" t="s">
        <v>18</v>
      </c>
      <c r="B6" s="4">
        <f t="shared" si="5"/>
        <v>0</v>
      </c>
      <c r="C6" s="3">
        <f t="shared" si="5"/>
        <v>4</v>
      </c>
      <c r="D6" s="3">
        <f t="shared" si="5"/>
        <v>4.5</v>
      </c>
      <c r="E6" s="3">
        <f t="shared" si="5"/>
        <v>1</v>
      </c>
      <c r="F6" s="3">
        <f t="shared" si="6"/>
        <v>1</v>
      </c>
      <c r="G6" s="4">
        <f>SUM(B6:F6)</f>
        <v>10.5</v>
      </c>
      <c r="J6" t="s">
        <v>18</v>
      </c>
      <c r="K6" s="3">
        <f t="shared" si="7"/>
        <v>3</v>
      </c>
      <c r="L6" s="4">
        <f t="shared" si="7"/>
        <v>0</v>
      </c>
      <c r="M6" s="3">
        <f t="shared" si="7"/>
        <v>4.0999999999999996</v>
      </c>
      <c r="N6" s="3">
        <f t="shared" si="7"/>
        <v>6.1</v>
      </c>
      <c r="O6" s="4">
        <f t="shared" si="7"/>
        <v>0</v>
      </c>
      <c r="P6">
        <f>SUM(K6:O6)</f>
        <v>13.2</v>
      </c>
      <c r="S6" t="s">
        <v>18</v>
      </c>
      <c r="T6" s="3">
        <f t="shared" ref="T6:X6" si="10">(T14+T22+T30+T38+T46+T54+T62)</f>
        <v>3.5</v>
      </c>
      <c r="U6" s="3">
        <f t="shared" si="10"/>
        <v>5</v>
      </c>
      <c r="V6" s="3">
        <f t="shared" si="10"/>
        <v>5</v>
      </c>
      <c r="W6" s="3">
        <f t="shared" si="10"/>
        <v>2.5</v>
      </c>
      <c r="X6" s="3">
        <f t="shared" si="10"/>
        <v>4</v>
      </c>
      <c r="Y6">
        <f>SUM(T6:X6)</f>
        <v>20</v>
      </c>
      <c r="AB6" t="s">
        <v>18</v>
      </c>
      <c r="AC6" s="3">
        <f t="shared" si="2"/>
        <v>2.5</v>
      </c>
      <c r="AD6" s="3">
        <f t="shared" si="2"/>
        <v>3</v>
      </c>
      <c r="AE6" s="4">
        <f t="shared" si="2"/>
        <v>0</v>
      </c>
      <c r="AF6" s="3">
        <f t="shared" si="2"/>
        <v>3</v>
      </c>
      <c r="AG6" s="3">
        <f t="shared" si="2"/>
        <v>1</v>
      </c>
      <c r="AH6">
        <f>SUM(AC6:AG6)</f>
        <v>9.5</v>
      </c>
      <c r="AK6" t="s">
        <v>18</v>
      </c>
      <c r="AL6" s="7">
        <f>SUM(AL22,AL30,AL38,AL14)</f>
        <v>4</v>
      </c>
      <c r="AM6" s="7">
        <f t="shared" ref="AM6:AQ6" si="11">SUM(AM22,AM30,AM38,AM14)</f>
        <v>2</v>
      </c>
      <c r="AN6" s="7">
        <f t="shared" si="11"/>
        <v>3</v>
      </c>
      <c r="AO6" s="7">
        <f t="shared" si="11"/>
        <v>4.5</v>
      </c>
      <c r="AP6" s="7">
        <f t="shared" si="11"/>
        <v>7</v>
      </c>
      <c r="AQ6">
        <f t="shared" si="11"/>
        <v>20.5</v>
      </c>
      <c r="AT6" t="s">
        <v>18</v>
      </c>
      <c r="AU6" s="7">
        <f>SUM(AU22,AU30,AU38,AU14)</f>
        <v>4</v>
      </c>
      <c r="AV6" s="7">
        <f>SUM(AV22,AV30,AV38,AV14)</f>
        <v>5</v>
      </c>
      <c r="AW6" s="7">
        <f>SUM(AW22,AW30,AW38,AW14)</f>
        <v>2.5</v>
      </c>
      <c r="AX6" s="7">
        <f>SUM(AX22,AX30,AX38,AX14)</f>
        <v>3.5</v>
      </c>
      <c r="AY6" s="5">
        <f>SUM(AY22,AY30,AY38,AY14)</f>
        <v>0</v>
      </c>
      <c r="AZ6">
        <f>SUM(AU6:AY6)</f>
        <v>15</v>
      </c>
    </row>
    <row r="7" spans="1:52">
      <c r="A7" t="s">
        <v>15</v>
      </c>
      <c r="B7" s="4">
        <f t="shared" si="5"/>
        <v>0</v>
      </c>
      <c r="C7" s="3">
        <f t="shared" si="5"/>
        <v>2</v>
      </c>
      <c r="D7" s="3">
        <f t="shared" si="5"/>
        <v>1.5</v>
      </c>
      <c r="E7" s="4">
        <f t="shared" si="5"/>
        <v>0</v>
      </c>
      <c r="F7" s="4">
        <f t="shared" si="6"/>
        <v>0</v>
      </c>
      <c r="G7" s="4">
        <f>SUM(B7:F7)</f>
        <v>3.5</v>
      </c>
      <c r="J7" t="s">
        <v>15</v>
      </c>
      <c r="K7" s="3">
        <f t="shared" si="7"/>
        <v>3</v>
      </c>
      <c r="L7" s="4">
        <f t="shared" si="7"/>
        <v>0</v>
      </c>
      <c r="M7" s="3">
        <f t="shared" si="7"/>
        <v>3.1</v>
      </c>
      <c r="N7" s="3">
        <f t="shared" si="7"/>
        <v>5.0999999999999996</v>
      </c>
      <c r="O7" s="4">
        <f t="shared" si="7"/>
        <v>0</v>
      </c>
      <c r="P7">
        <f>SUM(K7:O7)</f>
        <v>11.2</v>
      </c>
      <c r="S7" t="s">
        <v>15</v>
      </c>
      <c r="T7" s="3">
        <f t="shared" ref="T7:X7" si="12">(T15+T23+T31+T39+T47+T55+T63)</f>
        <v>3.5</v>
      </c>
      <c r="U7" s="3">
        <f t="shared" si="12"/>
        <v>4</v>
      </c>
      <c r="V7" s="3">
        <f t="shared" si="12"/>
        <v>5</v>
      </c>
      <c r="W7" s="4">
        <f t="shared" si="12"/>
        <v>0</v>
      </c>
      <c r="X7" s="3">
        <f t="shared" si="12"/>
        <v>4.5</v>
      </c>
      <c r="Y7">
        <f>SUM(T7:X7)</f>
        <v>17</v>
      </c>
      <c r="AB7" t="s">
        <v>15</v>
      </c>
      <c r="AC7" s="3">
        <f t="shared" si="2"/>
        <v>2.2999999999999998</v>
      </c>
      <c r="AD7" s="3">
        <f t="shared" si="2"/>
        <v>2</v>
      </c>
      <c r="AE7" s="4">
        <f t="shared" si="2"/>
        <v>0</v>
      </c>
      <c r="AF7" s="4">
        <f t="shared" si="2"/>
        <v>0</v>
      </c>
      <c r="AG7" s="4">
        <f t="shared" si="2"/>
        <v>0</v>
      </c>
      <c r="AH7">
        <f>SUM(AC7:AG7)</f>
        <v>4.3</v>
      </c>
      <c r="AK7" t="s">
        <v>15</v>
      </c>
      <c r="AL7">
        <f>SUM(AL15,AL23,AL31,AL39)</f>
        <v>3</v>
      </c>
      <c r="AM7">
        <f t="shared" ref="AM7:AQ7" si="13">SUM(AM15,AM23,AM31,AM39)</f>
        <v>0</v>
      </c>
      <c r="AN7" s="7">
        <f t="shared" si="13"/>
        <v>3</v>
      </c>
      <c r="AO7" s="7">
        <f t="shared" si="13"/>
        <v>3</v>
      </c>
      <c r="AP7" s="7">
        <f t="shared" si="13"/>
        <v>4</v>
      </c>
      <c r="AQ7">
        <f t="shared" si="13"/>
        <v>13</v>
      </c>
      <c r="AT7" t="s">
        <v>15</v>
      </c>
      <c r="AU7" s="7">
        <f>SUM(AU15,AU23,AU31,AU39)</f>
        <v>2</v>
      </c>
      <c r="AV7" s="7">
        <f>SUM(AV15,AV23,AV31,AV39)</f>
        <v>3</v>
      </c>
      <c r="AW7" s="7">
        <f>SUM(AW15,AW23,AW31,AW39)</f>
        <v>2.5</v>
      </c>
      <c r="AX7" s="7">
        <f>SUM(AX15,AX23,AX31,AX39)</f>
        <v>3.5</v>
      </c>
      <c r="AY7" s="5">
        <f>SUM(AY15,AY23,AY31,AY39)</f>
        <v>0</v>
      </c>
      <c r="AZ7">
        <f>SUM(AU7:AY7)</f>
        <v>11</v>
      </c>
    </row>
    <row r="8" spans="1:52">
      <c r="A8" s="5" t="s">
        <v>41</v>
      </c>
      <c r="B8" s="4">
        <f t="shared" si="5"/>
        <v>0</v>
      </c>
      <c r="C8" s="4">
        <f t="shared" si="5"/>
        <v>0</v>
      </c>
      <c r="D8" s="4">
        <f t="shared" si="5"/>
        <v>0</v>
      </c>
      <c r="E8" s="4">
        <f t="shared" si="5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24.3</v>
      </c>
      <c r="AQ8" s="12">
        <f>SUM(AQ4:AQ7)</f>
        <v>61</v>
      </c>
      <c r="AZ8" s="12">
        <f t="shared" ref="AZ8" si="14">SUM(AZ4:AZ7)</f>
        <v>46</v>
      </c>
    </row>
    <row r="9" spans="1:52">
      <c r="G9" s="11">
        <f>SUM(G4:G8)</f>
        <v>25.5</v>
      </c>
    </row>
    <row r="10" spans="1:52">
      <c r="C10" t="s">
        <v>6</v>
      </c>
      <c r="G10" s="5"/>
      <c r="L10" t="s">
        <v>6</v>
      </c>
      <c r="U10" t="s">
        <v>6</v>
      </c>
      <c r="AD10" t="s">
        <v>6</v>
      </c>
      <c r="AM10" t="s">
        <v>6</v>
      </c>
      <c r="AV10" t="s">
        <v>6</v>
      </c>
    </row>
    <row r="11" spans="1:52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  <c r="AU11" t="s">
        <v>36</v>
      </c>
      <c r="AV11" t="s">
        <v>37</v>
      </c>
      <c r="AW11" t="s">
        <v>38</v>
      </c>
      <c r="AX11" t="s">
        <v>39</v>
      </c>
      <c r="AY11" t="s">
        <v>40</v>
      </c>
    </row>
    <row r="12" spans="1:52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  <c r="AD12" s="19">
        <v>3</v>
      </c>
      <c r="AH12">
        <f>SUM(AD12:AG12)</f>
        <v>3</v>
      </c>
      <c r="AK12" t="s">
        <v>14</v>
      </c>
      <c r="AL12">
        <v>0</v>
      </c>
      <c r="AM12">
        <v>0</v>
      </c>
      <c r="AN12">
        <v>0</v>
      </c>
      <c r="AO12">
        <v>0</v>
      </c>
      <c r="AP12" s="7">
        <v>0.5</v>
      </c>
      <c r="AQ12">
        <f>SUM(AL12:AP12)</f>
        <v>0.5</v>
      </c>
      <c r="AT12" t="s">
        <v>14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>
        <f t="shared" ref="AZ12:AZ15" si="15">SUM(AU12:AY12)</f>
        <v>0</v>
      </c>
    </row>
    <row r="13" spans="1:52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  <c r="AD13" s="19">
        <v>3</v>
      </c>
      <c r="AH13">
        <f>SUM(AD13:AG13)</f>
        <v>3</v>
      </c>
      <c r="AK13" t="s">
        <v>17</v>
      </c>
      <c r="AL13">
        <v>0</v>
      </c>
      <c r="AM13">
        <v>0</v>
      </c>
      <c r="AN13">
        <v>0</v>
      </c>
      <c r="AO13">
        <v>0</v>
      </c>
      <c r="AP13" s="7">
        <v>0.5</v>
      </c>
      <c r="AQ13">
        <f>SUM(AL13:AP13)</f>
        <v>0.5</v>
      </c>
      <c r="AT13" t="s">
        <v>17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>
        <f t="shared" si="15"/>
        <v>0</v>
      </c>
    </row>
    <row r="14" spans="1:52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  <c r="AD14" s="19">
        <v>3</v>
      </c>
      <c r="AG14" s="7">
        <v>1</v>
      </c>
      <c r="AH14">
        <f>SUM(AD14:AG14)</f>
        <v>4</v>
      </c>
      <c r="AK14" t="s">
        <v>18</v>
      </c>
      <c r="AL14" s="7">
        <v>1</v>
      </c>
      <c r="AM14">
        <v>0</v>
      </c>
      <c r="AN14">
        <v>0</v>
      </c>
      <c r="AO14" s="7">
        <v>1</v>
      </c>
      <c r="AP14" s="7">
        <v>1.5</v>
      </c>
      <c r="AQ14">
        <f>SUM(AL14:AP14)</f>
        <v>3.5</v>
      </c>
      <c r="AT14" t="s">
        <v>18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>
        <f t="shared" si="15"/>
        <v>0</v>
      </c>
    </row>
    <row r="15" spans="1:52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SUM(AD15:AG15)</f>
        <v>2</v>
      </c>
      <c r="AK15" t="s">
        <v>15</v>
      </c>
      <c r="AL15">
        <v>0</v>
      </c>
      <c r="AM15">
        <v>0</v>
      </c>
      <c r="AN15">
        <v>0</v>
      </c>
      <c r="AO15">
        <v>0</v>
      </c>
      <c r="AP15" s="7">
        <v>0.5</v>
      </c>
      <c r="AQ15">
        <f>SUM(AL15:AP15)</f>
        <v>0.5</v>
      </c>
      <c r="AT15" t="s">
        <v>15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>
        <f t="shared" si="15"/>
        <v>0</v>
      </c>
    </row>
    <row r="16" spans="1:52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12</v>
      </c>
      <c r="AQ16" s="12">
        <f>SUM(AQ12:AQ15)</f>
        <v>5</v>
      </c>
      <c r="AZ16" s="12">
        <f t="shared" ref="AZ16" si="16">SUM(AZ12:AZ15)</f>
        <v>0</v>
      </c>
    </row>
    <row r="17" spans="1:52">
      <c r="A17" s="5"/>
      <c r="B17" s="5"/>
      <c r="C17" s="5"/>
      <c r="D17" s="5"/>
      <c r="E17" s="5"/>
      <c r="F17" s="5"/>
      <c r="G17" s="12">
        <f>SUM(G12:G16)</f>
        <v>8</v>
      </c>
    </row>
    <row r="18" spans="1:52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  <c r="AM18" t="s">
        <v>4</v>
      </c>
      <c r="AV18" t="s">
        <v>4</v>
      </c>
    </row>
    <row r="19" spans="1:52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  <c r="AU19" t="s">
        <v>36</v>
      </c>
      <c r="AV19" t="s">
        <v>37</v>
      </c>
      <c r="AW19" t="s">
        <v>38</v>
      </c>
      <c r="AX19" t="s">
        <v>39</v>
      </c>
      <c r="AY19" t="s">
        <v>40</v>
      </c>
    </row>
    <row r="20" spans="1:52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H20">
        <f>SUM(AC20:AG20)</f>
        <v>0</v>
      </c>
      <c r="AK20" t="s">
        <v>14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>SUM(AL20:AP20)</f>
        <v>0</v>
      </c>
      <c r="AT20" t="s">
        <v>14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f t="shared" ref="AZ20:AZ23" si="17">SUM(AU20:AY20)</f>
        <v>0</v>
      </c>
    </row>
    <row r="21" spans="1:52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  <c r="AH21">
        <f>SUM(AC21:AG21)</f>
        <v>0</v>
      </c>
      <c r="AK21" t="s">
        <v>17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>SUM(AL21:AP21)</f>
        <v>0</v>
      </c>
      <c r="AT21" t="s">
        <v>17</v>
      </c>
      <c r="AU21">
        <v>0</v>
      </c>
      <c r="AV21">
        <v>0</v>
      </c>
      <c r="AW21">
        <v>0</v>
      </c>
      <c r="AX21">
        <v>0</v>
      </c>
      <c r="AY21">
        <v>0</v>
      </c>
      <c r="AZ21">
        <f t="shared" si="17"/>
        <v>0</v>
      </c>
    </row>
    <row r="22" spans="1:52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  <c r="AH22">
        <f>SUM(AC22:AG22)</f>
        <v>0</v>
      </c>
      <c r="AK22" t="s">
        <v>18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>SUM(AL22:AP22)</f>
        <v>0</v>
      </c>
      <c r="AT22" t="s">
        <v>18</v>
      </c>
      <c r="AU22">
        <v>0</v>
      </c>
      <c r="AV22">
        <v>0</v>
      </c>
      <c r="AW22">
        <v>0</v>
      </c>
      <c r="AX22">
        <v>0</v>
      </c>
      <c r="AY22">
        <v>0</v>
      </c>
      <c r="AZ22">
        <f t="shared" si="17"/>
        <v>0</v>
      </c>
    </row>
    <row r="23" spans="1:52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  <c r="AH23">
        <f>SUM(AC23:AG23)</f>
        <v>0</v>
      </c>
      <c r="AK23" t="s">
        <v>15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>SUM(AL23:AP23)</f>
        <v>0</v>
      </c>
      <c r="AT23" t="s">
        <v>15</v>
      </c>
      <c r="AU23">
        <v>0</v>
      </c>
      <c r="AV23">
        <v>0</v>
      </c>
      <c r="AW23">
        <v>0</v>
      </c>
      <c r="AX23">
        <v>0</v>
      </c>
      <c r="AY23">
        <v>0</v>
      </c>
      <c r="AZ23">
        <f t="shared" si="17"/>
        <v>0</v>
      </c>
    </row>
    <row r="24" spans="1:52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  <c r="AQ24" s="12">
        <f>SUM(AQ20:AQ23)</f>
        <v>0</v>
      </c>
      <c r="AZ24" s="12">
        <f t="shared" ref="AZ24" si="18">SUM(AZ20:AZ23)</f>
        <v>0</v>
      </c>
    </row>
    <row r="25" spans="1:52">
      <c r="A25" s="5"/>
      <c r="B25" s="5"/>
      <c r="C25" s="5"/>
      <c r="D25" s="5"/>
      <c r="E25" s="5"/>
      <c r="F25" s="5"/>
      <c r="G25" s="12">
        <f>SUM(G20:G24)</f>
        <v>2</v>
      </c>
    </row>
    <row r="26" spans="1:52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  <c r="AM26" t="s">
        <v>67</v>
      </c>
      <c r="AV26" t="s">
        <v>67</v>
      </c>
    </row>
    <row r="27" spans="1:52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  <c r="AU27" t="s">
        <v>36</v>
      </c>
      <c r="AV27" t="s">
        <v>37</v>
      </c>
      <c r="AW27" t="s">
        <v>38</v>
      </c>
      <c r="AX27" t="s">
        <v>39</v>
      </c>
      <c r="AY27" t="s">
        <v>40</v>
      </c>
    </row>
    <row r="28" spans="1:52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  <c r="AK28" t="s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>SUM(AL28:AP28)</f>
        <v>0</v>
      </c>
      <c r="AT28" t="s">
        <v>14</v>
      </c>
      <c r="AU28">
        <v>0</v>
      </c>
      <c r="AV28">
        <v>0</v>
      </c>
      <c r="AW28">
        <v>0</v>
      </c>
      <c r="AX28">
        <v>0</v>
      </c>
      <c r="AY28">
        <v>0</v>
      </c>
      <c r="AZ28">
        <f t="shared" ref="AZ28:AZ31" si="19">SUM(AU28:AY28)</f>
        <v>0</v>
      </c>
    </row>
    <row r="29" spans="1:52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  <c r="AK29" t="s">
        <v>17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>SUM(AL29:AP29)</f>
        <v>0</v>
      </c>
      <c r="AT29" t="s">
        <v>17</v>
      </c>
      <c r="AU29">
        <v>0</v>
      </c>
      <c r="AV29">
        <v>0</v>
      </c>
      <c r="AW29">
        <v>0</v>
      </c>
      <c r="AX29">
        <v>0</v>
      </c>
      <c r="AY29">
        <v>0</v>
      </c>
      <c r="AZ29">
        <f t="shared" si="19"/>
        <v>0</v>
      </c>
    </row>
    <row r="30" spans="1:52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  <c r="AK30" t="s">
        <v>18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>SUM(AL30:AP30)</f>
        <v>0</v>
      </c>
      <c r="AT30" t="s">
        <v>18</v>
      </c>
      <c r="AU30">
        <v>0</v>
      </c>
      <c r="AV30">
        <v>0</v>
      </c>
      <c r="AW30">
        <v>0</v>
      </c>
      <c r="AX30">
        <v>0</v>
      </c>
      <c r="AY30">
        <v>0</v>
      </c>
      <c r="AZ30">
        <f t="shared" si="19"/>
        <v>0</v>
      </c>
    </row>
    <row r="31" spans="1:52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  <c r="AK31" t="s">
        <v>15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>SUM(AL31:AP31)</f>
        <v>0</v>
      </c>
      <c r="AT31" t="s">
        <v>15</v>
      </c>
      <c r="AU31">
        <v>0</v>
      </c>
      <c r="AV31">
        <v>0</v>
      </c>
      <c r="AW31">
        <v>0</v>
      </c>
      <c r="AX31">
        <v>0</v>
      </c>
      <c r="AY31">
        <v>0</v>
      </c>
      <c r="AZ31">
        <f t="shared" si="19"/>
        <v>0</v>
      </c>
    </row>
    <row r="32" spans="1:52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  <c r="AQ32" s="12">
        <f>SUM(AQ28:AQ31)</f>
        <v>0</v>
      </c>
      <c r="AZ32" s="12">
        <f t="shared" ref="AZ32" si="20">SUM(AZ28:AZ31)</f>
        <v>0</v>
      </c>
    </row>
    <row r="33" spans="1:52">
      <c r="A33" s="5"/>
      <c r="B33" s="5"/>
      <c r="C33" s="5"/>
      <c r="D33" s="5"/>
      <c r="E33" s="5"/>
      <c r="F33" s="5"/>
      <c r="G33" s="12">
        <f>SUM(G28:G32)</f>
        <v>7</v>
      </c>
    </row>
    <row r="34" spans="1:52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  <c r="AK34" t="s">
        <v>106</v>
      </c>
      <c r="AM34" t="s">
        <v>104</v>
      </c>
      <c r="AT34" t="s">
        <v>106</v>
      </c>
      <c r="AV34" t="s">
        <v>104</v>
      </c>
    </row>
    <row r="35" spans="1:52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  <c r="AL35" t="s">
        <v>36</v>
      </c>
      <c r="AM35" t="s">
        <v>37</v>
      </c>
      <c r="AN35" t="s">
        <v>38</v>
      </c>
      <c r="AO35" t="s">
        <v>39</v>
      </c>
      <c r="AP35" t="s">
        <v>40</v>
      </c>
      <c r="AU35" t="s">
        <v>36</v>
      </c>
      <c r="AV35" t="s">
        <v>37</v>
      </c>
      <c r="AW35" t="s">
        <v>38</v>
      </c>
      <c r="AX35" t="s">
        <v>39</v>
      </c>
      <c r="AY35" t="s">
        <v>40</v>
      </c>
    </row>
    <row r="36" spans="1:52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  <c r="AK36" t="s">
        <v>14</v>
      </c>
      <c r="AL36" s="7">
        <v>2</v>
      </c>
      <c r="AM36">
        <v>0</v>
      </c>
      <c r="AN36" s="7">
        <v>3</v>
      </c>
      <c r="AO36" s="7">
        <v>2.5</v>
      </c>
      <c r="AP36" s="7">
        <v>4.5</v>
      </c>
      <c r="AQ36">
        <f>SUM(AL36:AP36)</f>
        <v>12</v>
      </c>
      <c r="AT36" t="s">
        <v>14</v>
      </c>
      <c r="AU36" s="7">
        <v>3</v>
      </c>
      <c r="AV36" s="7">
        <v>3</v>
      </c>
      <c r="AW36" s="7">
        <v>0.5</v>
      </c>
      <c r="AX36" s="7">
        <v>2</v>
      </c>
      <c r="AY36" s="5">
        <v>0</v>
      </c>
      <c r="AZ36">
        <f t="shared" ref="AZ36:AZ39" si="21">SUM(AU36:AY36)</f>
        <v>8.5</v>
      </c>
    </row>
    <row r="37" spans="1:52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  <c r="AK37" t="s">
        <v>17</v>
      </c>
      <c r="AL37" s="7">
        <v>3</v>
      </c>
      <c r="AM37" s="7">
        <v>1</v>
      </c>
      <c r="AN37" s="7">
        <v>3</v>
      </c>
      <c r="AO37" s="7">
        <v>3</v>
      </c>
      <c r="AP37" s="7">
        <v>4.5</v>
      </c>
      <c r="AQ37">
        <f>SUM(AL37:AP37)</f>
        <v>14.5</v>
      </c>
      <c r="AT37" t="s">
        <v>17</v>
      </c>
      <c r="AU37" s="7">
        <v>3</v>
      </c>
      <c r="AV37" s="7">
        <v>6</v>
      </c>
      <c r="AW37" s="7">
        <v>2.5</v>
      </c>
      <c r="AX37" s="5">
        <v>0</v>
      </c>
      <c r="AY37" s="5">
        <v>0</v>
      </c>
      <c r="AZ37">
        <f t="shared" si="21"/>
        <v>11.5</v>
      </c>
    </row>
    <row r="38" spans="1:52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  <c r="AK38" t="s">
        <v>18</v>
      </c>
      <c r="AL38" s="7">
        <v>3</v>
      </c>
      <c r="AM38" s="7">
        <v>2</v>
      </c>
      <c r="AN38" s="7">
        <v>3</v>
      </c>
      <c r="AO38" s="7">
        <v>3.5</v>
      </c>
      <c r="AP38" s="7">
        <v>5.5</v>
      </c>
      <c r="AQ38">
        <f>SUM(AL38:AP38)</f>
        <v>17</v>
      </c>
      <c r="AT38" t="s">
        <v>18</v>
      </c>
      <c r="AU38" s="7">
        <v>4</v>
      </c>
      <c r="AV38" s="7">
        <v>5</v>
      </c>
      <c r="AW38" s="7">
        <v>2.5</v>
      </c>
      <c r="AX38" s="7">
        <v>3.5</v>
      </c>
      <c r="AY38" s="5">
        <v>0</v>
      </c>
      <c r="AZ38">
        <f t="shared" si="21"/>
        <v>15</v>
      </c>
    </row>
    <row r="39" spans="1:52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  <c r="AK39" t="s">
        <v>15</v>
      </c>
      <c r="AL39" s="7">
        <v>3</v>
      </c>
      <c r="AM39">
        <v>0</v>
      </c>
      <c r="AN39" s="7">
        <v>3</v>
      </c>
      <c r="AO39" s="7">
        <v>3</v>
      </c>
      <c r="AP39" s="7">
        <v>3.5</v>
      </c>
      <c r="AQ39">
        <f>SUM(AL39:AP39)</f>
        <v>12.5</v>
      </c>
      <c r="AT39" t="s">
        <v>15</v>
      </c>
      <c r="AU39" s="7">
        <v>2</v>
      </c>
      <c r="AV39" s="7">
        <v>3</v>
      </c>
      <c r="AW39" s="7">
        <v>2.5</v>
      </c>
      <c r="AX39" s="7">
        <v>3.5</v>
      </c>
      <c r="AY39" s="5">
        <v>0</v>
      </c>
      <c r="AZ39">
        <f t="shared" si="21"/>
        <v>11</v>
      </c>
    </row>
    <row r="40" spans="1:52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  <c r="AQ40" s="12">
        <f>SUM(AQ36:AQ39)</f>
        <v>56</v>
      </c>
      <c r="AZ40" s="12">
        <f t="shared" ref="AZ40" si="22">SUM(AZ36:AZ39)</f>
        <v>46</v>
      </c>
    </row>
    <row r="41" spans="1:52">
      <c r="A41" s="5"/>
      <c r="B41" s="5"/>
      <c r="C41" s="5"/>
      <c r="D41" s="5"/>
      <c r="E41" s="5"/>
      <c r="F41" s="5"/>
      <c r="G41" s="12">
        <f>SUM(G36:G40)</f>
        <v>7</v>
      </c>
    </row>
    <row r="42" spans="1:52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52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52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52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52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52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52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42">
      <c r="G49" s="12">
        <f>SUM(G44:G48)</f>
        <v>1.5</v>
      </c>
    </row>
    <row r="50" spans="1:42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  <c r="AL50" s="5"/>
      <c r="AM50" s="5"/>
      <c r="AN50" s="5"/>
      <c r="AO50" s="5"/>
      <c r="AP50" s="5"/>
    </row>
    <row r="51" spans="1:42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42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42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42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42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42">
      <c r="Y56" s="12">
        <f>SUM(Y52:Y55)</f>
        <v>3.5</v>
      </c>
      <c r="AH56" s="12">
        <f>SUM(AH52:AH55)</f>
        <v>0</v>
      </c>
    </row>
    <row r="58" spans="1:42">
      <c r="U58" t="s">
        <v>47</v>
      </c>
      <c r="AD58" t="s">
        <v>47</v>
      </c>
    </row>
    <row r="59" spans="1:42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42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42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42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  <c r="AF62" s="7">
        <v>3</v>
      </c>
      <c r="AH62">
        <v>3</v>
      </c>
      <c r="AN62" s="5"/>
    </row>
    <row r="63" spans="1:42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42">
      <c r="Y64" s="12">
        <f>SUM(Y60:Y63)</f>
        <v>22</v>
      </c>
      <c r="AH64" s="12">
        <f>SUM(AH60:AH63)</f>
        <v>3</v>
      </c>
      <c r="AP6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tabSelected="1" workbookViewId="0">
      <selection activeCell="E28" sqref="E28"/>
    </sheetView>
  </sheetViews>
  <sheetFormatPr defaultRowHeight="15"/>
  <cols>
    <col min="1" max="1" width="22.7109375" bestFit="1" customWidth="1"/>
    <col min="10" max="10" width="22.7109375" bestFit="1" customWidth="1"/>
  </cols>
  <sheetData>
    <row r="1" spans="1:16">
      <c r="A1" t="s">
        <v>102</v>
      </c>
      <c r="J1" t="s">
        <v>96</v>
      </c>
    </row>
    <row r="2" spans="1:16">
      <c r="B2" t="s">
        <v>88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K2" t="s">
        <v>88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</row>
    <row r="3" spans="1:16">
      <c r="A3" t="s">
        <v>3</v>
      </c>
      <c r="B3" s="18">
        <v>0.05</v>
      </c>
      <c r="C3" s="18">
        <v>0.27</v>
      </c>
      <c r="D3" s="18"/>
      <c r="E3" s="18"/>
      <c r="F3" s="18"/>
      <c r="G3" s="18"/>
      <c r="J3" t="s">
        <v>3</v>
      </c>
      <c r="K3">
        <f>K4+K15+K16+K19+K20+K21</f>
        <v>21</v>
      </c>
      <c r="L3" s="6">
        <v>82.5</v>
      </c>
    </row>
    <row r="4" spans="1:16">
      <c r="A4" s="7" t="s">
        <v>27</v>
      </c>
      <c r="B4" s="18">
        <v>0.17499999999999999</v>
      </c>
      <c r="C4" s="18">
        <v>0.57299999999999995</v>
      </c>
      <c r="D4" s="18"/>
      <c r="E4" s="18"/>
      <c r="F4" s="18"/>
      <c r="G4" s="18"/>
      <c r="J4" s="7" t="s">
        <v>27</v>
      </c>
      <c r="K4" s="7">
        <f>SUM(K5:K14)</f>
        <v>21</v>
      </c>
      <c r="L4">
        <v>77.5</v>
      </c>
    </row>
    <row r="5" spans="1:16">
      <c r="A5" t="s">
        <v>51</v>
      </c>
      <c r="B5" s="18">
        <v>0.3</v>
      </c>
      <c r="C5" s="18">
        <v>0.95</v>
      </c>
      <c r="D5" s="18"/>
      <c r="E5" s="18"/>
      <c r="F5" s="18"/>
      <c r="G5" s="18"/>
      <c r="J5" t="s">
        <v>51</v>
      </c>
      <c r="K5">
        <v>1.5</v>
      </c>
      <c r="L5">
        <v>4.5</v>
      </c>
    </row>
    <row r="6" spans="1:16">
      <c r="A6" t="s">
        <v>95</v>
      </c>
      <c r="B6" s="18">
        <v>0.8</v>
      </c>
      <c r="C6" s="18">
        <v>0.95</v>
      </c>
      <c r="D6" s="18"/>
      <c r="E6" s="18"/>
      <c r="F6" s="18"/>
      <c r="G6" s="18"/>
      <c r="J6" t="s">
        <v>95</v>
      </c>
      <c r="K6">
        <v>0.5</v>
      </c>
      <c r="L6">
        <v>4.5</v>
      </c>
    </row>
    <row r="7" spans="1:16">
      <c r="A7" t="s">
        <v>50</v>
      </c>
      <c r="B7" s="18">
        <v>0.3</v>
      </c>
      <c r="C7" s="18">
        <v>0.95</v>
      </c>
      <c r="D7" s="18"/>
      <c r="E7" s="18"/>
      <c r="F7" s="18"/>
      <c r="G7" s="18"/>
      <c r="J7" t="s">
        <v>50</v>
      </c>
      <c r="K7">
        <v>12.5</v>
      </c>
      <c r="L7">
        <v>18.5</v>
      </c>
    </row>
    <row r="8" spans="1:16">
      <c r="A8" t="s">
        <v>52</v>
      </c>
      <c r="B8" s="18">
        <v>0.2</v>
      </c>
      <c r="C8" s="18">
        <v>0.95</v>
      </c>
      <c r="D8" s="18"/>
      <c r="E8" s="18"/>
      <c r="F8" s="18"/>
      <c r="G8" s="18"/>
      <c r="J8" t="s">
        <v>52</v>
      </c>
      <c r="K8">
        <v>4</v>
      </c>
      <c r="L8">
        <v>6</v>
      </c>
    </row>
    <row r="9" spans="1:16">
      <c r="A9" t="s">
        <v>55</v>
      </c>
      <c r="B9" s="18">
        <v>0.1</v>
      </c>
      <c r="C9" s="18">
        <v>0.5</v>
      </c>
      <c r="D9" s="18"/>
      <c r="E9" s="18"/>
      <c r="F9" s="18"/>
      <c r="G9" s="18"/>
      <c r="J9" t="s">
        <v>55</v>
      </c>
      <c r="K9">
        <v>2.5</v>
      </c>
      <c r="L9">
        <v>27</v>
      </c>
    </row>
    <row r="10" spans="1:16">
      <c r="A10" t="s">
        <v>56</v>
      </c>
      <c r="B10" s="18">
        <v>0</v>
      </c>
      <c r="C10" s="18">
        <v>0.95</v>
      </c>
      <c r="D10" s="18"/>
      <c r="E10" s="18"/>
      <c r="F10" s="18"/>
      <c r="G10" s="18"/>
      <c r="J10" t="s">
        <v>56</v>
      </c>
      <c r="K10">
        <v>0</v>
      </c>
      <c r="L10">
        <v>2</v>
      </c>
    </row>
    <row r="11" spans="1:16">
      <c r="A11" t="s">
        <v>63</v>
      </c>
      <c r="B11" s="18">
        <v>0</v>
      </c>
      <c r="C11" s="18">
        <v>0.7</v>
      </c>
      <c r="D11" s="18"/>
      <c r="E11" s="18"/>
      <c r="F11" s="18"/>
      <c r="G11" s="18"/>
      <c r="J11" t="s">
        <v>63</v>
      </c>
      <c r="K11">
        <v>0</v>
      </c>
      <c r="L11">
        <v>15</v>
      </c>
    </row>
    <row r="12" spans="1:16">
      <c r="A12" t="s">
        <v>54</v>
      </c>
      <c r="B12" s="18">
        <v>0</v>
      </c>
      <c r="C12" s="18">
        <v>0</v>
      </c>
      <c r="D12" s="18"/>
      <c r="E12" s="18"/>
      <c r="F12" s="18"/>
      <c r="G12" s="18"/>
      <c r="J12" t="s">
        <v>54</v>
      </c>
      <c r="K12">
        <v>0</v>
      </c>
      <c r="L12">
        <v>0</v>
      </c>
    </row>
    <row r="13" spans="1:16">
      <c r="A13" t="s">
        <v>53</v>
      </c>
      <c r="B13" s="18">
        <v>0</v>
      </c>
      <c r="C13" s="18">
        <v>0</v>
      </c>
      <c r="D13" s="18"/>
      <c r="E13" s="18"/>
      <c r="F13" s="18"/>
      <c r="G13" s="18"/>
      <c r="J13" t="s">
        <v>53</v>
      </c>
      <c r="K13">
        <v>0</v>
      </c>
      <c r="L13">
        <v>0</v>
      </c>
    </row>
    <row r="14" spans="1:16">
      <c r="A14" t="s">
        <v>94</v>
      </c>
      <c r="B14" s="18">
        <v>0</v>
      </c>
      <c r="C14" s="18">
        <v>0</v>
      </c>
      <c r="D14" s="18"/>
      <c r="E14" s="18"/>
      <c r="F14" s="18"/>
      <c r="G14" s="18"/>
      <c r="J14" t="s">
        <v>94</v>
      </c>
      <c r="K14">
        <v>0</v>
      </c>
      <c r="L14">
        <v>0</v>
      </c>
    </row>
    <row r="15" spans="1:16">
      <c r="A15" s="7" t="s">
        <v>67</v>
      </c>
      <c r="B15" s="18">
        <v>0</v>
      </c>
      <c r="C15" s="18">
        <v>0</v>
      </c>
      <c r="D15" s="18"/>
      <c r="E15" s="18"/>
      <c r="F15" s="18"/>
      <c r="G15" s="18"/>
      <c r="J15" s="7" t="s">
        <v>67</v>
      </c>
      <c r="K15" s="7">
        <v>0</v>
      </c>
      <c r="L15">
        <v>0</v>
      </c>
    </row>
    <row r="16" spans="1:16">
      <c r="A16" s="7" t="s">
        <v>6</v>
      </c>
      <c r="B16" s="18">
        <v>0</v>
      </c>
      <c r="C16" s="18">
        <v>0.505</v>
      </c>
      <c r="D16" s="18"/>
      <c r="E16" s="18"/>
      <c r="F16" s="18"/>
      <c r="G16" s="18"/>
      <c r="J16" s="7" t="s">
        <v>6</v>
      </c>
      <c r="K16" s="7">
        <f>SUM(K17:K18)</f>
        <v>0</v>
      </c>
      <c r="L16">
        <v>3</v>
      </c>
    </row>
    <row r="17" spans="1:12">
      <c r="A17" t="s">
        <v>70</v>
      </c>
      <c r="B17" s="18">
        <v>0</v>
      </c>
      <c r="C17" s="18">
        <v>1</v>
      </c>
      <c r="D17" s="18"/>
      <c r="E17" s="18"/>
      <c r="F17" s="18"/>
      <c r="G17" s="18"/>
      <c r="J17" t="s">
        <v>70</v>
      </c>
      <c r="K17">
        <v>0</v>
      </c>
      <c r="L17">
        <v>3</v>
      </c>
    </row>
    <row r="18" spans="1:12">
      <c r="A18" t="s">
        <v>71</v>
      </c>
      <c r="B18" s="18">
        <v>0</v>
      </c>
      <c r="C18" s="18">
        <v>0</v>
      </c>
      <c r="D18" s="18"/>
      <c r="E18" s="18"/>
      <c r="F18" s="18"/>
      <c r="G18" s="18"/>
      <c r="J18" t="s">
        <v>71</v>
      </c>
      <c r="K18">
        <v>0</v>
      </c>
      <c r="L18">
        <v>0</v>
      </c>
    </row>
    <row r="19" spans="1:12">
      <c r="A19" s="7" t="s">
        <v>90</v>
      </c>
      <c r="B19" s="18">
        <v>0</v>
      </c>
      <c r="C19" s="18">
        <v>0</v>
      </c>
      <c r="D19" s="18"/>
      <c r="E19" s="18"/>
      <c r="F19" s="18"/>
      <c r="G19" s="18"/>
      <c r="J19" s="7" t="s">
        <v>90</v>
      </c>
      <c r="K19" s="7">
        <v>0</v>
      </c>
      <c r="L19">
        <v>0</v>
      </c>
    </row>
    <row r="20" spans="1:12">
      <c r="A20" s="7" t="s">
        <v>44</v>
      </c>
      <c r="B20" s="18">
        <v>0</v>
      </c>
      <c r="C20" s="18">
        <v>0</v>
      </c>
      <c r="D20" s="18"/>
      <c r="E20" s="18"/>
      <c r="F20" s="18"/>
      <c r="G20" s="18"/>
      <c r="J20" s="7" t="s">
        <v>44</v>
      </c>
      <c r="K20" s="7">
        <v>0</v>
      </c>
      <c r="L20">
        <v>2</v>
      </c>
    </row>
    <row r="21" spans="1:12">
      <c r="A21" s="7" t="s">
        <v>85</v>
      </c>
      <c r="B21" s="18">
        <v>1</v>
      </c>
      <c r="C21" s="18">
        <v>1</v>
      </c>
      <c r="D21" s="18"/>
      <c r="E21" s="18"/>
      <c r="F21" s="18"/>
      <c r="G21" s="18"/>
      <c r="J21" s="7" t="s">
        <v>85</v>
      </c>
      <c r="K21" s="7">
        <v>0</v>
      </c>
      <c r="L21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kiha10</cp:lastModifiedBy>
  <dcterms:created xsi:type="dcterms:W3CDTF">2012-04-16T11:31:20Z</dcterms:created>
  <dcterms:modified xsi:type="dcterms:W3CDTF">2012-05-10T11:41:42Z</dcterms:modified>
</cp:coreProperties>
</file>