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89e81cf43a9192e/Winter Classes 1617/CSSE463/MATLAB/Github/Image_recognition/Lab4/"/>
    </mc:Choice>
  </mc:AlternateContent>
  <bookViews>
    <workbookView xWindow="0" yWindow="0" windowWidth="19185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8" i="1"/>
  <c r="F9" i="1"/>
  <c r="F10" i="1"/>
  <c r="F11" i="1"/>
  <c r="F12" i="1"/>
  <c r="F13" i="1"/>
  <c r="F14" i="1"/>
  <c r="F3" i="1"/>
  <c r="O4" i="1"/>
  <c r="O5" i="1"/>
  <c r="O6" i="1"/>
  <c r="O7" i="1"/>
  <c r="O8" i="1"/>
  <c r="O9" i="1"/>
  <c r="O10" i="1"/>
  <c r="O11" i="1"/>
  <c r="O12" i="1"/>
  <c r="O13" i="1"/>
  <c r="O14" i="1"/>
  <c r="O3" i="1"/>
  <c r="M4" i="1"/>
  <c r="M5" i="1"/>
  <c r="M6" i="1"/>
  <c r="M7" i="1"/>
  <c r="M8" i="1"/>
  <c r="M9" i="1"/>
  <c r="M10" i="1"/>
  <c r="M11" i="1"/>
  <c r="M12" i="1"/>
  <c r="M13" i="1"/>
  <c r="M14" i="1"/>
  <c r="M3" i="1"/>
  <c r="K4" i="1"/>
  <c r="K5" i="1"/>
  <c r="K6" i="1"/>
  <c r="K7" i="1"/>
  <c r="K8" i="1"/>
  <c r="K9" i="1"/>
  <c r="K10" i="1"/>
  <c r="K11" i="1"/>
  <c r="K12" i="1"/>
  <c r="K13" i="1"/>
  <c r="K14" i="1"/>
  <c r="K3" i="1"/>
  <c r="I4" i="1"/>
  <c r="I5" i="1"/>
  <c r="I6" i="1"/>
  <c r="I7" i="1"/>
  <c r="I8" i="1"/>
  <c r="I9" i="1"/>
  <c r="I10" i="1"/>
  <c r="I11" i="1"/>
  <c r="I12" i="1"/>
  <c r="I13" i="1"/>
  <c r="I14" i="1"/>
  <c r="I3" i="1"/>
  <c r="N4" i="1"/>
  <c r="N5" i="1"/>
  <c r="N6" i="1"/>
  <c r="N7" i="1"/>
  <c r="N8" i="1"/>
  <c r="N9" i="1"/>
  <c r="N10" i="1"/>
  <c r="N11" i="1"/>
  <c r="N12" i="1"/>
  <c r="N13" i="1"/>
  <c r="N14" i="1"/>
  <c r="N3" i="1"/>
  <c r="L4" i="1"/>
  <c r="L5" i="1"/>
  <c r="L6" i="1"/>
  <c r="L7" i="1"/>
  <c r="L8" i="1"/>
  <c r="L9" i="1"/>
  <c r="L10" i="1"/>
  <c r="L11" i="1"/>
  <c r="L12" i="1"/>
  <c r="L13" i="1"/>
  <c r="L14" i="1"/>
  <c r="L3" i="1"/>
  <c r="J4" i="1"/>
  <c r="J5" i="1"/>
  <c r="J6" i="1"/>
  <c r="J7" i="1"/>
  <c r="J8" i="1"/>
  <c r="J9" i="1"/>
  <c r="J10" i="1"/>
  <c r="J11" i="1"/>
  <c r="J12" i="1"/>
  <c r="J13" i="1"/>
  <c r="J14" i="1"/>
  <c r="J3" i="1"/>
  <c r="H4" i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<sst xmlns="http://schemas.openxmlformats.org/spreadsheetml/2006/main" count="36" uniqueCount="23">
  <si>
    <t>Shape</t>
  </si>
  <si>
    <r>
      <t>Circularity (C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</si>
  <si>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Centroid</t>
  </si>
  <si>
    <t>Elongation</t>
  </si>
  <si>
    <t>All Shapes</t>
  </si>
  <si>
    <t>Rectangle</t>
  </si>
  <si>
    <t>Square</t>
  </si>
  <si>
    <t>Circle</t>
  </si>
  <si>
    <t>Ellipses</t>
  </si>
  <si>
    <t>True Class</t>
  </si>
  <si>
    <t>Detected Class</t>
  </si>
  <si>
    <t>(116.5972, 112.6514)</t>
  </si>
  <si>
    <t>(125, 293)</t>
  </si>
  <si>
    <t>(168.5915, 456.655)</t>
  </si>
  <si>
    <t>(236.5604, 588.6314)</t>
  </si>
  <si>
    <t>(449, 65)</t>
  </si>
  <si>
    <t>(377, 269)</t>
  </si>
  <si>
    <t>(484.5043, 496.9989)</t>
  </si>
  <si>
    <t>(580.5692, 608.6421)</t>
  </si>
  <si>
    <t>(796.5547, 88.6193)</t>
  </si>
  <si>
    <t>(708.5767, 180.6469)</t>
  </si>
  <si>
    <t>(800.6075, 360.6639)</t>
  </si>
  <si>
    <t>(812.5827, 592.6496)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</si>
</sst>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Elongation vs. Circurlarity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Rectangle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Sheet1!$H$3:$H$14</c:f>
              <c:numCache>
                <c:formatCode>General</c:formatCode>
                <c:ptCount val="12"/>
                <c:pt idx="0">
                  <c:v>1.6326000000000001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5.4314</c:v>
                </c:pt>
                <c:pt idx="5">
                  <c:v>2.8969999999999998</c:v>
                </c:pt>
                <c:pt idx="6">
                  <c:v>1.6738999999999999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19.313400000000001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30.241399999999999</c:v>
                </c:pt>
                <c:pt idx="5">
                  <c:v>20.802299999999999</c:v>
                </c:pt>
                <c:pt idx="6">
                  <c:v>16.915099999999999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7-4935-AAA5-9B3E57FF352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Square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Sheet1!$J$3:$J$14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1.0005999999999999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Sheet1!$K$3:$K$14</c:f>
              <c:numCache>
                <c:formatCode>General</c:formatCode>
                <c:ptCount val="12"/>
                <c:pt idx="0">
                  <c:v>#N/A</c:v>
                </c:pt>
                <c:pt idx="1">
                  <c:v>15.7722</c:v>
                </c:pt>
                <c:pt idx="2">
                  <c:v>18.020199999999999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7-4935-AAA5-9B3E57FF3527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Circle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Sheet1!$L$3:$L$14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1.0004999999999999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1.0065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Sheet1!$M$3:$M$14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13.833399999999999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13.557700000000001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7-4935-AAA5-9B3E57FF3527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Ellipses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3.3498000000000001</c:v>
                </c:pt>
                <c:pt idx="8">
                  <c:v>2.7170000000000001</c:v>
                </c:pt>
                <c:pt idx="9">
                  <c:v>#N/A</c:v>
                </c:pt>
                <c:pt idx="10">
                  <c:v>1.8601000000000001</c:v>
                </c:pt>
                <c:pt idx="11">
                  <c:v>1.7334000000000001</c:v>
                </c:pt>
              </c:numCache>
            </c:numRef>
          </c:xVal>
          <c:yVal>
            <c:numRef>
              <c:f>Sheet1!$O$3:$O$14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22.347000000000001</c:v>
                </c:pt>
                <c:pt idx="8">
                  <c:v>19.485900000000001</c:v>
                </c:pt>
                <c:pt idx="9">
                  <c:v>#N/A</c:v>
                </c:pt>
                <c:pt idx="10">
                  <c:v>15.981299999999999</c:v>
                </c:pt>
                <c:pt idx="11">
                  <c:v>15.4711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C7-4935-AAA5-9B3E57FF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2200"/>
        <c:axId val="97361872"/>
      </c:scatterChart>
      <c:valAx>
        <c:axId val="9736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1872"/>
        <c:crosses val="autoZero"/>
        <c:crossBetween val="midCat"/>
      </c:valAx>
      <c:valAx>
        <c:axId val="97361872"/>
        <c:scaling>
          <c:orientation val="minMax"/>
          <c:max val="3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Circularity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22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15</xdr:row>
      <xdr:rowOff>38099</xdr:rowOff>
    </xdr:from>
    <xdr:to>
      <xdr:col>14</xdr:col>
      <xdr:colOff>457199</xdr:colOff>
      <xdr:row>38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6D519-ED0B-41ED-882B-3AF555555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A7" workbookViewId="0">
      <selection activeCell="D13" sqref="D13"/>
    </sheetView>
  </sheetViews>
  <sheetFormatPr defaultRowHeight="15" x14ac:dyDescent="0.25"/>
  <cols>
    <col min="2" max="2" width="11" bestFit="1" customWidth="1"/>
    <col min="3" max="3" width="13.85546875" bestFit="1" customWidth="1"/>
    <col min="4" max="4" width="18.85546875" bestFit="1" customWidth="1"/>
    <col min="5" max="5" width="9.7109375" bestFit="1" customWidth="1"/>
    <col min="6" max="6" width="14.140625" bestFit="1" customWidth="1"/>
  </cols>
  <sheetData>
    <row r="1" spans="1:15" x14ac:dyDescent="0.25">
      <c r="A1" s="1" t="s">
        <v>4</v>
      </c>
      <c r="B1" s="1"/>
      <c r="C1" s="1"/>
      <c r="D1" s="1"/>
      <c r="E1" s="1"/>
      <c r="F1" s="1"/>
      <c r="J1" s="2"/>
      <c r="K1" s="2"/>
      <c r="L1" s="2"/>
      <c r="M1" s="2"/>
      <c r="N1" s="2"/>
      <c r="O1" s="2"/>
    </row>
    <row r="2" spans="1:15" ht="18" x14ac:dyDescent="0.35">
      <c r="A2" t="s">
        <v>0</v>
      </c>
      <c r="B2" t="s">
        <v>3</v>
      </c>
      <c r="C2" t="s">
        <v>1</v>
      </c>
      <c r="D2" t="s">
        <v>2</v>
      </c>
      <c r="E2" t="s">
        <v>9</v>
      </c>
      <c r="F2" t="s">
        <v>10</v>
      </c>
      <c r="H2" s="1" t="s">
        <v>5</v>
      </c>
      <c r="I2" s="1"/>
      <c r="J2" s="1" t="s">
        <v>6</v>
      </c>
      <c r="K2" s="1"/>
      <c r="L2" s="1" t="s">
        <v>7</v>
      </c>
      <c r="M2" s="1"/>
      <c r="N2" s="1" t="s">
        <v>8</v>
      </c>
      <c r="O2" s="1"/>
    </row>
    <row r="3" spans="1:15" x14ac:dyDescent="0.25">
      <c r="A3">
        <v>1</v>
      </c>
      <c r="B3">
        <v>1.6326000000000001</v>
      </c>
      <c r="C3">
        <v>19.313400000000001</v>
      </c>
      <c r="D3" t="s">
        <v>11</v>
      </c>
      <c r="E3" t="s">
        <v>5</v>
      </c>
      <c r="F3" t="str">
        <f>E3</f>
        <v>Rectangle</v>
      </c>
      <c r="H3">
        <f>IF($E3="Rectangle",$B3,NA())</f>
        <v>1.6326000000000001</v>
      </c>
      <c r="I3">
        <f>IF($E3="Rectangle",$C3,NA())</f>
        <v>19.313400000000001</v>
      </c>
      <c r="J3" t="e">
        <f>IF($E3="Square",$B3,NA())</f>
        <v>#N/A</v>
      </c>
      <c r="K3" t="e">
        <f>IF($E3="Square",$C3,NA())</f>
        <v>#N/A</v>
      </c>
      <c r="L3" t="e">
        <f>IF($E3="Circle",$B3,NA())</f>
        <v>#N/A</v>
      </c>
      <c r="M3" t="e">
        <f>IF($E3="Circle",$C3,NA())</f>
        <v>#N/A</v>
      </c>
      <c r="N3" t="e">
        <f>IF($E3="Ellipses",$B3,NA())</f>
        <v>#N/A</v>
      </c>
      <c r="O3" t="e">
        <f>IF($E3="Ellipses",$C3,NA())</f>
        <v>#N/A</v>
      </c>
    </row>
    <row r="4" spans="1:15" x14ac:dyDescent="0.25">
      <c r="A4">
        <v>2</v>
      </c>
      <c r="B4">
        <v>1</v>
      </c>
      <c r="C4">
        <v>15.7722</v>
      </c>
      <c r="D4" t="s">
        <v>12</v>
      </c>
      <c r="E4" t="s">
        <v>6</v>
      </c>
      <c r="F4" t="str">
        <f t="shared" ref="F4:F14" si="0">E4</f>
        <v>Square</v>
      </c>
      <c r="H4" t="e">
        <f>IF($E4="Rectangle",$B4,NA())</f>
        <v>#N/A</v>
      </c>
      <c r="I4" t="e">
        <f>IF($E4="Rectangle",$C4,NA())</f>
        <v>#N/A</v>
      </c>
      <c r="J4">
        <f t="shared" ref="J4:J14" si="1">IF($E4="Square",$B4,NA())</f>
        <v>1</v>
      </c>
      <c r="K4">
        <f t="shared" ref="K4:K14" si="2">IF($E4="Square",$C4,NA())</f>
        <v>15.7722</v>
      </c>
      <c r="L4" t="e">
        <f t="shared" ref="L4:L14" si="3">IF($E4="Circle",$B4,NA())</f>
        <v>#N/A</v>
      </c>
      <c r="M4" t="e">
        <f t="shared" ref="M4:M14" si="4">IF($E4="Circle",$C4,NA())</f>
        <v>#N/A</v>
      </c>
      <c r="N4" t="e">
        <f t="shared" ref="N4:N14" si="5">IF($E4="Ellipses",$B4,NA())</f>
        <v>#N/A</v>
      </c>
      <c r="O4" t="e">
        <f t="shared" ref="O4:O14" si="6">IF($E4="Ellipses",$C4,NA())</f>
        <v>#N/A</v>
      </c>
    </row>
    <row r="5" spans="1:15" x14ac:dyDescent="0.25">
      <c r="A5">
        <v>3</v>
      </c>
      <c r="B5">
        <v>1.0005999999999999</v>
      </c>
      <c r="C5">
        <v>18.020199999999999</v>
      </c>
      <c r="D5" t="s">
        <v>13</v>
      </c>
      <c r="E5" t="s">
        <v>6</v>
      </c>
      <c r="F5" t="str">
        <f t="shared" si="0"/>
        <v>Square</v>
      </c>
      <c r="H5" t="e">
        <f>IF($E5="Rectangle",$B5,NA())</f>
        <v>#N/A</v>
      </c>
      <c r="I5" t="e">
        <f>IF($E5="Rectangle",$C5,NA())</f>
        <v>#N/A</v>
      </c>
      <c r="J5">
        <f t="shared" si="1"/>
        <v>1.0005999999999999</v>
      </c>
      <c r="K5">
        <f t="shared" si="2"/>
        <v>18.020199999999999</v>
      </c>
      <c r="L5" t="e">
        <f t="shared" si="3"/>
        <v>#N/A</v>
      </c>
      <c r="M5" t="e">
        <f t="shared" si="4"/>
        <v>#N/A</v>
      </c>
      <c r="N5" t="e">
        <f t="shared" si="5"/>
        <v>#N/A</v>
      </c>
      <c r="O5" t="e">
        <f t="shared" si="6"/>
        <v>#N/A</v>
      </c>
    </row>
    <row r="6" spans="1:15" x14ac:dyDescent="0.25">
      <c r="A6">
        <v>4</v>
      </c>
      <c r="B6">
        <v>1.0004999999999999</v>
      </c>
      <c r="C6">
        <v>13.833399999999999</v>
      </c>
      <c r="D6" t="s">
        <v>14</v>
      </c>
      <c r="E6" t="s">
        <v>7</v>
      </c>
      <c r="F6" t="str">
        <f t="shared" si="0"/>
        <v>Circle</v>
      </c>
      <c r="H6" t="e">
        <f>IF($E6="Rectangle",$B6,NA())</f>
        <v>#N/A</v>
      </c>
      <c r="I6" t="e">
        <f>IF($E6="Rectangle",$C6,NA())</f>
        <v>#N/A</v>
      </c>
      <c r="J6" t="e">
        <f t="shared" si="1"/>
        <v>#N/A</v>
      </c>
      <c r="K6" t="e">
        <f t="shared" si="2"/>
        <v>#N/A</v>
      </c>
      <c r="L6">
        <f t="shared" si="3"/>
        <v>1.0004999999999999</v>
      </c>
      <c r="M6">
        <f t="shared" si="4"/>
        <v>13.833399999999999</v>
      </c>
      <c r="N6" t="e">
        <f t="shared" si="5"/>
        <v>#N/A</v>
      </c>
      <c r="O6" t="e">
        <f t="shared" si="6"/>
        <v>#N/A</v>
      </c>
    </row>
    <row r="7" spans="1:15" x14ac:dyDescent="0.25">
      <c r="A7">
        <v>5</v>
      </c>
      <c r="B7">
        <v>5.4314</v>
      </c>
      <c r="C7">
        <v>30.241399999999999</v>
      </c>
      <c r="D7" t="s">
        <v>15</v>
      </c>
      <c r="E7" t="s">
        <v>5</v>
      </c>
      <c r="F7" t="s">
        <v>8</v>
      </c>
      <c r="H7">
        <f>IF($E7="Rectangle",$B7,NA())</f>
        <v>5.4314</v>
      </c>
      <c r="I7">
        <f>IF($E7="Rectangle",$C7,NA())</f>
        <v>30.241399999999999</v>
      </c>
      <c r="J7" t="e">
        <f t="shared" si="1"/>
        <v>#N/A</v>
      </c>
      <c r="K7" t="e">
        <f t="shared" si="2"/>
        <v>#N/A</v>
      </c>
      <c r="L7" t="e">
        <f t="shared" si="3"/>
        <v>#N/A</v>
      </c>
      <c r="M7" t="e">
        <f t="shared" si="4"/>
        <v>#N/A</v>
      </c>
      <c r="N7" t="e">
        <f t="shared" si="5"/>
        <v>#N/A</v>
      </c>
      <c r="O7" t="e">
        <f t="shared" si="6"/>
        <v>#N/A</v>
      </c>
    </row>
    <row r="8" spans="1:15" x14ac:dyDescent="0.25">
      <c r="A8">
        <v>6</v>
      </c>
      <c r="B8">
        <v>2.8969999999999998</v>
      </c>
      <c r="C8">
        <v>20.802299999999999</v>
      </c>
      <c r="D8" t="s">
        <v>16</v>
      </c>
      <c r="E8" t="s">
        <v>5</v>
      </c>
      <c r="F8" t="str">
        <f t="shared" si="0"/>
        <v>Rectangle</v>
      </c>
      <c r="H8">
        <f>IF($E8="Rectangle",$B8,NA())</f>
        <v>2.8969999999999998</v>
      </c>
      <c r="I8">
        <f>IF($E8="Rectangle",$C8,NA())</f>
        <v>20.802299999999999</v>
      </c>
      <c r="J8" t="e">
        <f t="shared" si="1"/>
        <v>#N/A</v>
      </c>
      <c r="K8" t="e">
        <f t="shared" si="2"/>
        <v>#N/A</v>
      </c>
      <c r="L8" t="e">
        <f t="shared" si="3"/>
        <v>#N/A</v>
      </c>
      <c r="M8" t="e">
        <f t="shared" si="4"/>
        <v>#N/A</v>
      </c>
      <c r="N8" t="e">
        <f t="shared" si="5"/>
        <v>#N/A</v>
      </c>
      <c r="O8" t="e">
        <f t="shared" si="6"/>
        <v>#N/A</v>
      </c>
    </row>
    <row r="9" spans="1:15" x14ac:dyDescent="0.25">
      <c r="A9">
        <v>7</v>
      </c>
      <c r="B9">
        <v>1.6738999999999999</v>
      </c>
      <c r="C9">
        <v>16.915099999999999</v>
      </c>
      <c r="D9" t="s">
        <v>17</v>
      </c>
      <c r="E9" t="s">
        <v>5</v>
      </c>
      <c r="F9" t="str">
        <f t="shared" si="0"/>
        <v>Rectangle</v>
      </c>
      <c r="H9">
        <f>IF($E9="Rectangle",$B9,NA())</f>
        <v>1.6738999999999999</v>
      </c>
      <c r="I9">
        <f>IF($E9="Rectangle",$C9,NA())</f>
        <v>16.915099999999999</v>
      </c>
      <c r="J9" t="e">
        <f t="shared" si="1"/>
        <v>#N/A</v>
      </c>
      <c r="K9" t="e">
        <f t="shared" si="2"/>
        <v>#N/A</v>
      </c>
      <c r="L9" t="e">
        <f t="shared" si="3"/>
        <v>#N/A</v>
      </c>
      <c r="M9" t="e">
        <f t="shared" si="4"/>
        <v>#N/A</v>
      </c>
      <c r="N9" t="e">
        <f t="shared" si="5"/>
        <v>#N/A</v>
      </c>
      <c r="O9" t="e">
        <f t="shared" si="6"/>
        <v>#N/A</v>
      </c>
    </row>
    <row r="10" spans="1:15" x14ac:dyDescent="0.25">
      <c r="A10">
        <v>8</v>
      </c>
      <c r="B10">
        <v>3.3498000000000001</v>
      </c>
      <c r="C10">
        <v>22.347000000000001</v>
      </c>
      <c r="D10" t="s">
        <v>18</v>
      </c>
      <c r="E10" t="s">
        <v>8</v>
      </c>
      <c r="F10" t="str">
        <f t="shared" si="0"/>
        <v>Ellipses</v>
      </c>
      <c r="H10" t="e">
        <f>IF($E10="Rectangle",$B10,NA())</f>
        <v>#N/A</v>
      </c>
      <c r="I10" t="e">
        <f>IF($E10="Rectangle",$C10,NA())</f>
        <v>#N/A</v>
      </c>
      <c r="J10" t="e">
        <f t="shared" si="1"/>
        <v>#N/A</v>
      </c>
      <c r="K10" t="e">
        <f t="shared" si="2"/>
        <v>#N/A</v>
      </c>
      <c r="L10" t="e">
        <f t="shared" si="3"/>
        <v>#N/A</v>
      </c>
      <c r="M10" t="e">
        <f t="shared" si="4"/>
        <v>#N/A</v>
      </c>
      <c r="N10">
        <f t="shared" si="5"/>
        <v>3.3498000000000001</v>
      </c>
      <c r="O10">
        <f t="shared" si="6"/>
        <v>22.347000000000001</v>
      </c>
    </row>
    <row r="11" spans="1:15" x14ac:dyDescent="0.25">
      <c r="A11">
        <v>9</v>
      </c>
      <c r="B11">
        <v>2.7170000000000001</v>
      </c>
      <c r="C11">
        <v>19.485900000000001</v>
      </c>
      <c r="D11" t="s">
        <v>19</v>
      </c>
      <c r="E11" t="s">
        <v>8</v>
      </c>
      <c r="F11" t="str">
        <f t="shared" si="0"/>
        <v>Ellipses</v>
      </c>
      <c r="H11" t="e">
        <f>IF($E11="Rectangle",$B11,NA())</f>
        <v>#N/A</v>
      </c>
      <c r="I11" t="e">
        <f>IF($E11="Rectangle",$C11,NA())</f>
        <v>#N/A</v>
      </c>
      <c r="J11" t="e">
        <f t="shared" si="1"/>
        <v>#N/A</v>
      </c>
      <c r="K11" t="e">
        <f t="shared" si="2"/>
        <v>#N/A</v>
      </c>
      <c r="L11" t="e">
        <f t="shared" si="3"/>
        <v>#N/A</v>
      </c>
      <c r="M11" t="e">
        <f t="shared" si="4"/>
        <v>#N/A</v>
      </c>
      <c r="N11">
        <f t="shared" si="5"/>
        <v>2.7170000000000001</v>
      </c>
      <c r="O11">
        <f t="shared" si="6"/>
        <v>19.485900000000001</v>
      </c>
    </row>
    <row r="12" spans="1:15" x14ac:dyDescent="0.25">
      <c r="A12">
        <v>10</v>
      </c>
      <c r="B12">
        <v>1.0065</v>
      </c>
      <c r="C12">
        <v>13.557700000000001</v>
      </c>
      <c r="D12" t="s">
        <v>20</v>
      </c>
      <c r="E12" t="s">
        <v>7</v>
      </c>
      <c r="F12" t="str">
        <f t="shared" si="0"/>
        <v>Circle</v>
      </c>
      <c r="H12" t="e">
        <f>IF($E12="Rectangle",$B12,NA())</f>
        <v>#N/A</v>
      </c>
      <c r="I12" t="e">
        <f>IF($E12="Rectangle",$C12,NA())</f>
        <v>#N/A</v>
      </c>
      <c r="J12" t="e">
        <f t="shared" si="1"/>
        <v>#N/A</v>
      </c>
      <c r="K12" t="e">
        <f t="shared" si="2"/>
        <v>#N/A</v>
      </c>
      <c r="L12">
        <f t="shared" si="3"/>
        <v>1.0065</v>
      </c>
      <c r="M12">
        <f t="shared" si="4"/>
        <v>13.557700000000001</v>
      </c>
      <c r="N12" t="e">
        <f t="shared" si="5"/>
        <v>#N/A</v>
      </c>
      <c r="O12" t="e">
        <f t="shared" si="6"/>
        <v>#N/A</v>
      </c>
    </row>
    <row r="13" spans="1:15" x14ac:dyDescent="0.25">
      <c r="A13">
        <v>11</v>
      </c>
      <c r="B13">
        <v>1.8601000000000001</v>
      </c>
      <c r="C13">
        <v>15.981299999999999</v>
      </c>
      <c r="D13" t="s">
        <v>21</v>
      </c>
      <c r="E13" t="s">
        <v>8</v>
      </c>
      <c r="F13" t="str">
        <f t="shared" si="0"/>
        <v>Ellipses</v>
      </c>
      <c r="H13" t="e">
        <f>IF($E13="Rectangle",$B13,NA())</f>
        <v>#N/A</v>
      </c>
      <c r="I13" t="e">
        <f>IF($E13="Rectangle",$C13,NA())</f>
        <v>#N/A</v>
      </c>
      <c r="J13" t="e">
        <f t="shared" si="1"/>
        <v>#N/A</v>
      </c>
      <c r="K13" t="e">
        <f t="shared" si="2"/>
        <v>#N/A</v>
      </c>
      <c r="L13" t="e">
        <f t="shared" si="3"/>
        <v>#N/A</v>
      </c>
      <c r="M13" t="e">
        <f t="shared" si="4"/>
        <v>#N/A</v>
      </c>
      <c r="N13">
        <f t="shared" si="5"/>
        <v>1.8601000000000001</v>
      </c>
      <c r="O13">
        <f t="shared" si="6"/>
        <v>15.981299999999999</v>
      </c>
    </row>
    <row r="14" spans="1:15" x14ac:dyDescent="0.25">
      <c r="A14">
        <v>12</v>
      </c>
      <c r="B14">
        <v>1.7334000000000001</v>
      </c>
      <c r="C14">
        <v>15.4711</v>
      </c>
      <c r="D14" t="s">
        <v>22</v>
      </c>
      <c r="E14" t="s">
        <v>8</v>
      </c>
      <c r="F14" t="str">
        <f t="shared" si="0"/>
        <v>Ellipses</v>
      </c>
      <c r="H14" t="e">
        <f>IF($E14="Rectangle",$B14,NA())</f>
        <v>#N/A</v>
      </c>
      <c r="I14" t="e">
        <f>IF($E14="Rectangle",$C14,NA())</f>
        <v>#N/A</v>
      </c>
      <c r="J14" t="e">
        <f t="shared" si="1"/>
        <v>#N/A</v>
      </c>
      <c r="K14" t="e">
        <f t="shared" si="2"/>
        <v>#N/A</v>
      </c>
      <c r="L14" t="e">
        <f t="shared" si="3"/>
        <v>#N/A</v>
      </c>
      <c r="M14" t="e">
        <f t="shared" si="4"/>
        <v>#N/A</v>
      </c>
      <c r="N14">
        <f t="shared" si="5"/>
        <v>1.7334000000000001</v>
      </c>
      <c r="O14">
        <f t="shared" si="6"/>
        <v>15.4711</v>
      </c>
    </row>
  </sheetData>
  <mergeCells count="5">
    <mergeCell ref="H2:I2"/>
    <mergeCell ref="J2:K2"/>
    <mergeCell ref="L2:M2"/>
    <mergeCell ref="N2:O2"/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</dc:creator>
  <cp:lastModifiedBy>Lawrence</cp:lastModifiedBy>
  <dcterms:created xsi:type="dcterms:W3CDTF">2016-12-19T20:01:57Z</dcterms:created>
  <dcterms:modified xsi:type="dcterms:W3CDTF">2016-12-19T20:41:20Z</dcterms:modified>
</cp:coreProperties>
</file>